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545" tabRatio="918" activeTab="0"/>
  </bookViews>
  <sheets>
    <sheet name="INHOUD" sheetId="1" r:id="rId1"/>
    <sheet name="09dsec01" sheetId="2" r:id="rId2"/>
    <sheet name="09dsec02" sheetId="3" r:id="rId3"/>
    <sheet name="09dsec03" sheetId="4" r:id="rId4"/>
    <sheet name="09dsec04" sheetId="5" r:id="rId5"/>
    <sheet name="09dsec05" sheetId="6" r:id="rId6"/>
    <sheet name="09dsec06" sheetId="7" r:id="rId7"/>
    <sheet name="09dsec07" sheetId="8" r:id="rId8"/>
    <sheet name="09dsec08" sheetId="9" r:id="rId9"/>
    <sheet name="09dsec09" sheetId="10" r:id="rId10"/>
    <sheet name="09dsec10" sheetId="11" r:id="rId11"/>
    <sheet name="09dsec11" sheetId="12" r:id="rId12"/>
    <sheet name="09dsec12" sheetId="13" r:id="rId13"/>
    <sheet name="09dsec13" sheetId="14" r:id="rId14"/>
    <sheet name="09dsec14" sheetId="15" r:id="rId15"/>
    <sheet name="09dsec15" sheetId="16" r:id="rId16"/>
    <sheet name="09dsec16" sheetId="17" r:id="rId17"/>
    <sheet name="09dsec17" sheetId="18" r:id="rId18"/>
    <sheet name="09dsec18" sheetId="19" r:id="rId19"/>
    <sheet name="09dsec19" sheetId="20" r:id="rId20"/>
    <sheet name="09dsec20" sheetId="21" r:id="rId21"/>
    <sheet name="09dsec21" sheetId="22" r:id="rId22"/>
    <sheet name="09dsec22" sheetId="23" r:id="rId23"/>
    <sheet name="09dsec23" sheetId="24" r:id="rId24"/>
    <sheet name="09dsec24" sheetId="25" r:id="rId25"/>
    <sheet name="09dsec25" sheetId="26" r:id="rId26"/>
    <sheet name="09dsec26" sheetId="27" r:id="rId27"/>
  </sheets>
  <externalReferences>
    <externalReference r:id="rId30"/>
  </externalReferences>
  <definedNames>
    <definedName name="_p412" localSheetId="1">#REF!</definedName>
    <definedName name="_p412" localSheetId="2">#REF!</definedName>
    <definedName name="_p412" localSheetId="3">#REF!</definedName>
    <definedName name="_p412">#REF!</definedName>
    <definedName name="_p413" localSheetId="1">#REF!</definedName>
    <definedName name="_p413" localSheetId="2">#REF!</definedName>
    <definedName name="_p413" localSheetId="3">#REF!</definedName>
    <definedName name="_p413">#REF!</definedName>
    <definedName name="_xlnm.Print_Area" localSheetId="13">'09dsec13'!$A$1:$S$202</definedName>
    <definedName name="_xlnm.Print_Area" localSheetId="15">'09dsec15'!$A$1:$Y$56</definedName>
    <definedName name="DATABASE" localSheetId="1">'09dsec01'!$A$10:$C$33</definedName>
    <definedName name="DATABASE" localSheetId="2">'09dsec02'!$A$10:$C$44</definedName>
    <definedName name="DATABASE" localSheetId="3">'09dsec03'!$A$12:$C$24</definedName>
    <definedName name="DATABASE" localSheetId="4">'09dsec04'!$A$12:$C$23</definedName>
    <definedName name="DATABASE" localSheetId="5">'09dsec05'!$A$12:$C$46</definedName>
    <definedName name="DATABASE" localSheetId="6">'09dsec06'!$A$12:$C$40</definedName>
    <definedName name="DATABASE" localSheetId="7">'09dsec07'!$A$12:$C$36</definedName>
    <definedName name="DATABASE" localSheetId="8">'09dsec08'!$A$12:$C$27</definedName>
    <definedName name="DATABASE" localSheetId="9">'09dsec09'!$A$12:$C$68</definedName>
    <definedName name="DATABASE" localSheetId="10">'09dsec10'!$A$12:$C$58</definedName>
    <definedName name="DATABASE" localSheetId="11">'09dsec11'!#REF!</definedName>
    <definedName name="DATABASE" localSheetId="12">'09dsec12'!$A$11:$C$60</definedName>
    <definedName name="DATABASE" localSheetId="13">'09dsec13'!$A$11:$C$58</definedName>
    <definedName name="eentabel" localSheetId="1">#REF!</definedName>
    <definedName name="eentabel" localSheetId="2">#REF!</definedName>
    <definedName name="eentabel" localSheetId="3">#REF!</definedName>
    <definedName name="eentabel">#REF!</definedName>
    <definedName name="hh">'[1]97GODS04'!$A$2:$AN$47</definedName>
    <definedName name="jaarboek_per_land">#REF!</definedName>
  </definedNames>
  <calcPr fullCalcOnLoad="1"/>
</workbook>
</file>

<file path=xl/sharedStrings.xml><?xml version="1.0" encoding="utf-8"?>
<sst xmlns="http://schemas.openxmlformats.org/spreadsheetml/2006/main" count="1961" uniqueCount="545">
  <si>
    <t>M</t>
  </si>
  <si>
    <t>Totaal</t>
  </si>
  <si>
    <t>T</t>
  </si>
  <si>
    <t xml:space="preserve"> </t>
  </si>
  <si>
    <t>Muziek</t>
  </si>
  <si>
    <t>Hotelbeheer</t>
  </si>
  <si>
    <t>Public relations</t>
  </si>
  <si>
    <t>Secretariaat-talen</t>
  </si>
  <si>
    <t>Fotografie</t>
  </si>
  <si>
    <t>Bouw</t>
  </si>
  <si>
    <t>Chemie</t>
  </si>
  <si>
    <t>Elektromechanica</t>
  </si>
  <si>
    <t>Hout</t>
  </si>
  <si>
    <t>Textiel</t>
  </si>
  <si>
    <t>Dans</t>
  </si>
  <si>
    <t>Industriële wetenschappen</t>
  </si>
  <si>
    <t>Landbouw</t>
  </si>
  <si>
    <t>Tuinbouw</t>
  </si>
  <si>
    <t>Wetenschappen</t>
  </si>
  <si>
    <t>Privaatrechtelijk</t>
  </si>
  <si>
    <t>Provincie</t>
  </si>
  <si>
    <t>Gemeente</t>
  </si>
  <si>
    <t>Auto</t>
  </si>
  <si>
    <t>Diamantbewerking</t>
  </si>
  <si>
    <t>Grafische technieken</t>
  </si>
  <si>
    <t>Handel</t>
  </si>
  <si>
    <t>Land- en tuinbouw</t>
  </si>
  <si>
    <t>Muziekinstrumentenbouw</t>
  </si>
  <si>
    <t>Toerisme</t>
  </si>
  <si>
    <t>SECUNDAIR ONDERWIJS</t>
  </si>
  <si>
    <t>Getuigschrift van de eerste graad</t>
  </si>
  <si>
    <t>2de leerjaar van de 1ste graad</t>
  </si>
  <si>
    <t>Gemeenschaps-</t>
  </si>
  <si>
    <t>Vlaamse</t>
  </si>
  <si>
    <t>onderwijs</t>
  </si>
  <si>
    <t>Gemeenschapscommissie</t>
  </si>
  <si>
    <t>Studierichtingen</t>
  </si>
  <si>
    <t>Jongens</t>
  </si>
  <si>
    <t>Meisjes</t>
  </si>
  <si>
    <t>Agro- en biotechnieken</t>
  </si>
  <si>
    <t>Artistieke vorming</t>
  </si>
  <si>
    <t>Ballet</t>
  </si>
  <si>
    <t>Bouw- en houttechnieken</t>
  </si>
  <si>
    <t>Creatie en vormgeving</t>
  </si>
  <si>
    <t>Grieks-Latijn</t>
  </si>
  <si>
    <t>Hotel-voeding</t>
  </si>
  <si>
    <t>Latijn</t>
  </si>
  <si>
    <t>Maritieme vorming</t>
  </si>
  <si>
    <t>Mechanica-elektriciteit</t>
  </si>
  <si>
    <t>Moderne wetenschappen</t>
  </si>
  <si>
    <t>Rudolf Steinerpedagogie</t>
  </si>
  <si>
    <t>Sociale en technische vorming</t>
  </si>
  <si>
    <t>Techniek-wetenschappen</t>
  </si>
  <si>
    <t>Yeshiva</t>
  </si>
  <si>
    <t>Beroepenvelden</t>
  </si>
  <si>
    <t>Bouw - Decoratie</t>
  </si>
  <si>
    <t>Bouw - Elektriciteit</t>
  </si>
  <si>
    <t>Bouw - Hout</t>
  </si>
  <si>
    <t>Bouw - Metaal</t>
  </si>
  <si>
    <t>Decoratie - Haarzorg</t>
  </si>
  <si>
    <t>Decoratie - Hout</t>
  </si>
  <si>
    <t>Decoratie - Kantoor en verkoop</t>
  </si>
  <si>
    <t>Decoratie - Metaal</t>
  </si>
  <si>
    <t>Decoratie - Mode</t>
  </si>
  <si>
    <t>Decoratie - Verzorging-voeding</t>
  </si>
  <si>
    <t>Elektriciteit - Hout</t>
  </si>
  <si>
    <t>Elektriciteit - Kantoor en verkoop</t>
  </si>
  <si>
    <t>Elektriciteit - Metaal</t>
  </si>
  <si>
    <t>Elektriciteit - Verzorging-voeding</t>
  </si>
  <si>
    <t>Haarzorg - Kantoor en verkoop</t>
  </si>
  <si>
    <t>Haarzorg - Mode</t>
  </si>
  <si>
    <t>Haarzorg - Verzorging-voeding</t>
  </si>
  <si>
    <t>Hotel-bakkerij-slagerij</t>
  </si>
  <si>
    <t>Hout - Kantoor en verkoop</t>
  </si>
  <si>
    <t>Hout - Metaal</t>
  </si>
  <si>
    <t>Hout - Verzorging-voeding</t>
  </si>
  <si>
    <t>Kantoor en verkoop - Metaal</t>
  </si>
  <si>
    <t>Kantoor en verkoop - Mode</t>
  </si>
  <si>
    <t>Kantoor en verkoop - Verzorging-voeding</t>
  </si>
  <si>
    <t>Metaal - Rijn- en binnenvaart</t>
  </si>
  <si>
    <t>Metaal - Textiel</t>
  </si>
  <si>
    <t>Mode - Verzorging-voeding</t>
  </si>
  <si>
    <t>Nijverheid</t>
  </si>
  <si>
    <t>Getuigschrift van de tweede graad</t>
  </si>
  <si>
    <t>2de leerjaar van de 2de graad</t>
  </si>
  <si>
    <t>ALGEMEEN SECUNDAIR ONDERWIJS</t>
  </si>
  <si>
    <t>Economie-moderne talen</t>
  </si>
  <si>
    <t>Economie-wiskunde</t>
  </si>
  <si>
    <t>Grieks-wiskunde</t>
  </si>
  <si>
    <t>Latijn-moderne talen</t>
  </si>
  <si>
    <t>Latijn-wiskunde</t>
  </si>
  <si>
    <t>Moderne talen-wiskunde</t>
  </si>
  <si>
    <t>Wetenschappen-topsport</t>
  </si>
  <si>
    <t>TECHNISCH SECUNDAIR ONDERWIJS</t>
  </si>
  <si>
    <t>Bio-esthetiek</t>
  </si>
  <si>
    <t>Biotechnische wetenschappen</t>
  </si>
  <si>
    <t>Bouw- en houtkunde</t>
  </si>
  <si>
    <t>Bouwtechnieken</t>
  </si>
  <si>
    <t>Brood en banket</t>
  </si>
  <si>
    <t>Creatie en mode</t>
  </si>
  <si>
    <t>Dek</t>
  </si>
  <si>
    <t>Elektriciteit-elektronica</t>
  </si>
  <si>
    <t>Elektrotechnieken</t>
  </si>
  <si>
    <t>Grafische wetenschappen</t>
  </si>
  <si>
    <t>Handel-talen</t>
  </si>
  <si>
    <t>Hotel</t>
  </si>
  <si>
    <t>Houttechnieken</t>
  </si>
  <si>
    <t>Landbouwtechnieken</t>
  </si>
  <si>
    <t>Lichamelijke opvoeding en sport</t>
  </si>
  <si>
    <t>Mechanische technieken</t>
  </si>
  <si>
    <t>Motoren</t>
  </si>
  <si>
    <t>Slagerij en vleeswaren</t>
  </si>
  <si>
    <t>Sociale en technische wetenschappen</t>
  </si>
  <si>
    <t>Textieltechnieken</t>
  </si>
  <si>
    <t>Topsport</t>
  </si>
  <si>
    <t>Tuinbouwtechnieken</t>
  </si>
  <si>
    <t>KUNSTSECUNDAIR ONDERWIJS</t>
  </si>
  <si>
    <t>Artistieke opleiding</t>
  </si>
  <si>
    <t>Audiovisuele vorming</t>
  </si>
  <si>
    <t>Beeldende en architecturale kunsten</t>
  </si>
  <si>
    <t>Beeldende en architecturale vorming</t>
  </si>
  <si>
    <t>Woordkunst-drama</t>
  </si>
  <si>
    <t>BEROEPSSECUNDAIR ONDERWIJS</t>
  </si>
  <si>
    <t>Brood- en banketbakkerij</t>
  </si>
  <si>
    <t>Elektrische installaties</t>
  </si>
  <si>
    <t>Goud en juwelen</t>
  </si>
  <si>
    <t>Haarzorg</t>
  </si>
  <si>
    <t>Kantoor</t>
  </si>
  <si>
    <t>Matroos</t>
  </si>
  <si>
    <t>Moderealisatie en -presentatie</t>
  </si>
  <si>
    <t>Paardrijden en -verzorgen</t>
  </si>
  <si>
    <t>Publiciteit en etalage</t>
  </si>
  <si>
    <t>Restaurant en keuken</t>
  </si>
  <si>
    <t>Rijn- en binnenvaart</t>
  </si>
  <si>
    <t>Schilderwerk en decoratie</t>
  </si>
  <si>
    <t>Slagerij en vleeswarenbereiding</t>
  </si>
  <si>
    <t>Steen- en marmerbewerking</t>
  </si>
  <si>
    <t>Verkoop</t>
  </si>
  <si>
    <t>Verzorging-voeding</t>
  </si>
  <si>
    <t>Studiegetuigschrift van de tweede graad</t>
  </si>
  <si>
    <t>Diploma van secundair onderwijs</t>
  </si>
  <si>
    <t>2de leerjaar van de 3de graad</t>
  </si>
  <si>
    <t>Grieks-wetenschappen</t>
  </si>
  <si>
    <t>Latijn-wetenschappen</t>
  </si>
  <si>
    <t>Moderne talen-wetenschappen</t>
  </si>
  <si>
    <t>Wetenschappen-wiskunde</t>
  </si>
  <si>
    <t>Autotechnieken</t>
  </si>
  <si>
    <t>Boekhouden-informatica</t>
  </si>
  <si>
    <t>Brood- en banketbakkerij en confiserie</t>
  </si>
  <si>
    <t>Druk- en afwerkingstechnieken</t>
  </si>
  <si>
    <t>Drukvoorbereidingstechnieken</t>
  </si>
  <si>
    <t>Koel- en warmtechnieken</t>
  </si>
  <si>
    <t>Kunststoftechnieken</t>
  </si>
  <si>
    <t>Mechanische vormgevingstechnieken</t>
  </si>
  <si>
    <t>Multimediatechnieken</t>
  </si>
  <si>
    <t>Onthaal en public relations</t>
  </si>
  <si>
    <t>Schoonheidsverzorging</t>
  </si>
  <si>
    <t>Tandtechnieken</t>
  </si>
  <si>
    <t>Vliegtuigtechnieken</t>
  </si>
  <si>
    <t>Architecturale vorming</t>
  </si>
  <si>
    <t>Beeldende vorming</t>
  </si>
  <si>
    <t>Industriële kunst</t>
  </si>
  <si>
    <t>Toegepaste beeldende kunst</t>
  </si>
  <si>
    <t>Vrije beeldende kunst</t>
  </si>
  <si>
    <t>Bloemsierkunst</t>
  </si>
  <si>
    <t>Bouwplaatsmachinist</t>
  </si>
  <si>
    <t>Centrale verwarming en san. installaties</t>
  </si>
  <si>
    <t>Houtbewerking</t>
  </si>
  <si>
    <t>Houtbewerking-snijwerk</t>
  </si>
  <si>
    <t>Koelinstallaties</t>
  </si>
  <si>
    <t>Kunststofverwerking</t>
  </si>
  <si>
    <t>Lassen-constructie</t>
  </si>
  <si>
    <t>Organisatiehulp</t>
  </si>
  <si>
    <t>Publiciteitsgrafiek</t>
  </si>
  <si>
    <t>Ruwbouwafwerking</t>
  </si>
  <si>
    <t>Slagerij en verkoopsklare gerechten</t>
  </si>
  <si>
    <t>Tweewielers &amp; lichte verbrandingsmotoren</t>
  </si>
  <si>
    <t>Uurwerkmaken</t>
  </si>
  <si>
    <t>Verzorging</t>
  </si>
  <si>
    <t>Vrachtwagenchauffeur</t>
  </si>
  <si>
    <t>Werktuigmachines</t>
  </si>
  <si>
    <t>Studiegetuigschrift van het 3de leerjaar van de 3de graad</t>
  </si>
  <si>
    <t>Ruimtelijke vormgeving</t>
  </si>
  <si>
    <t>Administratie vrije beroepen</t>
  </si>
  <si>
    <t>Bouw constructie- en planningstechnieken</t>
  </si>
  <si>
    <t>Chemische procestechnieken</t>
  </si>
  <si>
    <t>Commercieel webverkeer</t>
  </si>
  <si>
    <t>Computergest. mech. produktietechnieken</t>
  </si>
  <si>
    <t>Contactologie-optometrie</t>
  </si>
  <si>
    <t>Dentaaltechnieken en supra-structuren</t>
  </si>
  <si>
    <t>Esthetische lichaamsverzorging</t>
  </si>
  <si>
    <t>Gestand. en geprogram. druktechnieken</t>
  </si>
  <si>
    <t>Grime</t>
  </si>
  <si>
    <t>Hout constructie- en planningstechnieken</t>
  </si>
  <si>
    <t>Immobiliënbeheer</t>
  </si>
  <si>
    <t>Industriële computertechnieken</t>
  </si>
  <si>
    <t>Industriële koeltechnieken</t>
  </si>
  <si>
    <t>Industriële onderhoudstechnieken</t>
  </si>
  <si>
    <t>Interactieve multimediatechnieken</t>
  </si>
  <si>
    <t>Internaatswerking</t>
  </si>
  <si>
    <t>KMO-administratie</t>
  </si>
  <si>
    <t>Landbouwmechanisatie</t>
  </si>
  <si>
    <t>Leefgroepenwerking</t>
  </si>
  <si>
    <t>Mechanica constructie- en planningstech.</t>
  </si>
  <si>
    <t>Medico-sociale administratie</t>
  </si>
  <si>
    <t>Orthopedische instrumenten</t>
  </si>
  <si>
    <t>Regeltechnieken</t>
  </si>
  <si>
    <t>Rotatiedruktechnieken</t>
  </si>
  <si>
    <t>Sport- en vrijetijdsanimatie</t>
  </si>
  <si>
    <t>Tekst- en beeldintegratietechnieken</t>
  </si>
  <si>
    <t>Toegepaste autotechnieken</t>
  </si>
  <si>
    <t>Toerisme en organisatie</t>
  </si>
  <si>
    <t>Toerisme en recreatie</t>
  </si>
  <si>
    <t>Verkoop en distributie</t>
  </si>
  <si>
    <t>Studiegetuigschrift van het 3de leerjaar van de 3de graad (1)</t>
  </si>
  <si>
    <t>Auto-elektriciteit</t>
  </si>
  <si>
    <t>Banketaannemer-traiteur</t>
  </si>
  <si>
    <t>Banketbakkerij-chocoladebewerking</t>
  </si>
  <si>
    <t>Bedrijfsgrafiek</t>
  </si>
  <si>
    <t>Bijzondere schrijnwerkconstructies</t>
  </si>
  <si>
    <t>Computergestuurde werktuigmachines</t>
  </si>
  <si>
    <t>Dakwerken</t>
  </si>
  <si>
    <t>Decor- en standenbouw</t>
  </si>
  <si>
    <t>Diesel- en LPG-motoren</t>
  </si>
  <si>
    <t>Gemeenschapsrestauratie</t>
  </si>
  <si>
    <t>Hotelonthaal</t>
  </si>
  <si>
    <t>Industrieel onderhoud</t>
  </si>
  <si>
    <t>Industriële houtbewerking</t>
  </si>
  <si>
    <t>Interieurinrichting</t>
  </si>
  <si>
    <t>Kantooradministratie en gegevensbeheer</t>
  </si>
  <si>
    <t>Kinderzorg</t>
  </si>
  <si>
    <t>Meerkleurendruk-drukwerkveredeling</t>
  </si>
  <si>
    <t>Publiciteit en illustratie</t>
  </si>
  <si>
    <t>Restaurantbedrijf en drankenkennis</t>
  </si>
  <si>
    <t>Restauratie van meubelen</t>
  </si>
  <si>
    <t>Slagerij-fijnkosttraiteur</t>
  </si>
  <si>
    <t>Specialiteitenrestaurant</t>
  </si>
  <si>
    <t>Stijl- en designmeubelen</t>
  </si>
  <si>
    <t>Verkoop en vertegenwoordiging</t>
  </si>
  <si>
    <t>Wereldgastronomie</t>
  </si>
  <si>
    <t>Diploma van secundair onderwijs (1)</t>
  </si>
  <si>
    <t>3de leerjaar van de 3de graad</t>
  </si>
  <si>
    <t>Naamloos leerjaar</t>
  </si>
  <si>
    <t>Bedrijfsvoertuigen</t>
  </si>
  <si>
    <t>Beperkte kustvaart</t>
  </si>
  <si>
    <t>Bijzonder transport</t>
  </si>
  <si>
    <t>Bosbouw</t>
  </si>
  <si>
    <t>Carrosserie- en spuitwerk</t>
  </si>
  <si>
    <t>Decoratie en restauratie schilderwerk</t>
  </si>
  <si>
    <t>Dieetbakkerij</t>
  </si>
  <si>
    <t>Fotolassen</t>
  </si>
  <si>
    <t>Grafische opmaaksystemen</t>
  </si>
  <si>
    <t>Groenbeheer en -verfraaiing</t>
  </si>
  <si>
    <t>Industriële elektriciteit</t>
  </si>
  <si>
    <t>Instellen van textielmachines</t>
  </si>
  <si>
    <t>Juwelencreatie</t>
  </si>
  <si>
    <t>Koeltechnische installaties</t>
  </si>
  <si>
    <t>Manegehouder-rijmeester</t>
  </si>
  <si>
    <t>Matrijzenbouw</t>
  </si>
  <si>
    <t>Mechanische en hydraulische kranen</t>
  </si>
  <si>
    <t>Meubelgarneren</t>
  </si>
  <si>
    <t>Organisatie-assistentie</t>
  </si>
  <si>
    <t>Pijpfitten-lassen-monteren</t>
  </si>
  <si>
    <t>Scheeps- en havenwerk</t>
  </si>
  <si>
    <t>Tuinbouwmechanisatie</t>
  </si>
  <si>
    <t>Tuinbouwteelten</t>
  </si>
  <si>
    <t>Uurwerkherstelling</t>
  </si>
  <si>
    <t>Wegenbouwmachines</t>
  </si>
  <si>
    <t>Winkelbeheer en etalage</t>
  </si>
  <si>
    <t>Zeefdruk</t>
  </si>
  <si>
    <t>VIERDE GRAAD BEROEPSSECUNDAIR ONDERWIJS</t>
  </si>
  <si>
    <t>(1) Uitgereikt na het eerste, tweede of derde leerjaar van de vierde graad indien de leerling in het bezit is van het getuigschrift van de tweede graad van het secundair onderwijs,</t>
  </si>
  <si>
    <t xml:space="preserve">      of na het met vrucht beëindigen van de eerste twee modules van de verpleegopleiding in de vierde graad, en het diploma van secundair onderwijs nog niet bezit.</t>
  </si>
  <si>
    <t>Studiegetuigschrift van het 2de leerjaar van de 4de graad (1)</t>
  </si>
  <si>
    <t xml:space="preserve">     ongeacht het behalen van het hierboven vermelde 'Diploma van secundair onderwijs'.</t>
  </si>
  <si>
    <t>naar geboortejaar en geslacht</t>
  </si>
  <si>
    <t>ALLE INRICHTENDE MACHTEN</t>
  </si>
  <si>
    <t>Aantal leerlingen geboren in</t>
  </si>
  <si>
    <t>J</t>
  </si>
  <si>
    <t>Eerste graad :</t>
  </si>
  <si>
    <t>Tweede graad :</t>
  </si>
  <si>
    <t>2de leerjaar van de 2de graad ASO</t>
  </si>
  <si>
    <t>2de leerjaar van de 2de graad KSO</t>
  </si>
  <si>
    <t>2de leerjaar van de 2de graad TSO</t>
  </si>
  <si>
    <t>2de leerjaar van de 2de graad BSO</t>
  </si>
  <si>
    <t>3de leerjaar van de 2de graad BSO</t>
  </si>
  <si>
    <t>Derde graad :</t>
  </si>
  <si>
    <t>Diploma van secundair onderwijs ASO</t>
  </si>
  <si>
    <t>Diploma van secundair onderwijs KSO</t>
  </si>
  <si>
    <t>Diploma van secundair onderwijs TSO</t>
  </si>
  <si>
    <t>Studiegetuigschrift 2de leerjaar van de 3de graad BSO</t>
  </si>
  <si>
    <t>Studiegetuigschrift 3de leerjaar van de 3de graad KSO</t>
  </si>
  <si>
    <t>Studiegetuigschrift 3de leerjaar van de 3de graad TSO</t>
  </si>
  <si>
    <t>Studiegetuigschrift 3de leerjaar van de 3de graad BSO (1)</t>
  </si>
  <si>
    <t>Diploma van secundair onderwijs BSO (na specialisatiejaar) (1)</t>
  </si>
  <si>
    <t>Diploma van secundair onderwijs BSO (na naamloos leerjaar)</t>
  </si>
  <si>
    <t>Vierde graad (2):</t>
  </si>
  <si>
    <t>Studiegetuigschrift 2de leerjaar van de 4de graad BSO</t>
  </si>
  <si>
    <t>Diploma in de verpleegkunde</t>
  </si>
  <si>
    <t>(2) Vierde graad beroepssecundair onderwijs : voor de uitreiking van de soorten studiebewijzen : zie vorige tabel Aantallen per studierichting, per net.</t>
  </si>
  <si>
    <t>GEMEENSCHAPSONDERWIJS</t>
  </si>
  <si>
    <t>PRIVAATRECHTELIJK</t>
  </si>
  <si>
    <t>PROVINCIE</t>
  </si>
  <si>
    <t>GEMEENTE</t>
  </si>
  <si>
    <t>VLAAMSE GEMEENSCHAPSCOMMISSIE</t>
  </si>
  <si>
    <t>DEELTIJDS BEROEPSSECUNDAIR ONDERWIJS</t>
  </si>
  <si>
    <t>Antwerpen</t>
  </si>
  <si>
    <t xml:space="preserve">   Gemeenschapsonderwijs</t>
  </si>
  <si>
    <t xml:space="preserve">   Privaatrechtelijk</t>
  </si>
  <si>
    <t xml:space="preserve">   Provincie</t>
  </si>
  <si>
    <t xml:space="preserve">   Gemeente</t>
  </si>
  <si>
    <t>Vlaams-Brabant</t>
  </si>
  <si>
    <t>Brussels Hoofdstedelijk Gewest</t>
  </si>
  <si>
    <t>West-Vlaanderen</t>
  </si>
  <si>
    <t>Oost-Vlaanderen</t>
  </si>
  <si>
    <t>Limburg</t>
  </si>
  <si>
    <t>Economie</t>
  </si>
  <si>
    <t>Grieks</t>
  </si>
  <si>
    <t>Humane wetenschappen</t>
  </si>
  <si>
    <t>Dierenzorgtechnieken</t>
  </si>
  <si>
    <t>Architecturale en binnenhuiskunst</t>
  </si>
  <si>
    <t>Elektrische installatietechnieken</t>
  </si>
  <si>
    <t>Elektronische installatietechnieken</t>
  </si>
  <si>
    <t>Farmaceutisch-technisch assistent</t>
  </si>
  <si>
    <t>Gezondheids- en welzijnswetenschappen</t>
  </si>
  <si>
    <t>Industriële ICT</t>
  </si>
  <si>
    <t>Informaticabeheer</t>
  </si>
  <si>
    <t>Jeugd- en gehandicaptenzorg</t>
  </si>
  <si>
    <t>Optiektechnieken</t>
  </si>
  <si>
    <t>Orthopedietechnieken</t>
  </si>
  <si>
    <t>Textielproduktietechnieken</t>
  </si>
  <si>
    <t>Carrosserie</t>
  </si>
  <si>
    <t>Drukken en afwerken</t>
  </si>
  <si>
    <t>Drukvoorbereiding</t>
  </si>
  <si>
    <t>Etalage en standendecoratie</t>
  </si>
  <si>
    <t>Grootkeuken</t>
  </si>
  <si>
    <t>Moderealisatie en -verkoop</t>
  </si>
  <si>
    <t>Ruwbouw</t>
  </si>
  <si>
    <t>Bedrijfsleiding land- en tuinbouw</t>
  </si>
  <si>
    <t>Butler-Intendant</t>
  </si>
  <si>
    <t>Land- en tuinbouwmechanisatie</t>
  </si>
  <si>
    <t>Dierenzorg</t>
  </si>
  <si>
    <t>Apotheekassistent</t>
  </si>
  <si>
    <t>Bakkerijtechnieken</t>
  </si>
  <si>
    <t>KMO-ondernemerschap</t>
  </si>
  <si>
    <t>Stuur- en beveiligingstechnieken</t>
  </si>
  <si>
    <t>Agromanagement</t>
  </si>
  <si>
    <t>Haarstilist</t>
  </si>
  <si>
    <t>Mode-verkoop</t>
  </si>
  <si>
    <t>Modespecialisatie en trendstudie</t>
  </si>
  <si>
    <t>Renovatie bouw</t>
  </si>
  <si>
    <t>Restauratie bouw</t>
  </si>
  <si>
    <t>Restauratie muziekinstrumenten</t>
  </si>
  <si>
    <t>Verwarmingsinstallaties</t>
  </si>
  <si>
    <t>Tweede en derde graad modulair stelsel</t>
  </si>
  <si>
    <t>Diploma in de verpleegkunde (1)</t>
  </si>
  <si>
    <t>(1) Uitgereikt na het derde leerjaar van de vierde graad Verpleegkunde, of na de laatste module van het modulair stelsel,</t>
  </si>
  <si>
    <t>modulair stelsel of 3de leerjaar van de 4de graad (Verpleegkunde)</t>
  </si>
  <si>
    <t>(1) Uitgereikt na het tweede leerjaar van de vierde graad Modevormgeving of Plastische kunsten, indien de leerling niet in aanmerking komt voor het diploma secundair onderwijs</t>
  </si>
  <si>
    <t>2de leerjaar van de 4de graad (Modevormgeving/Plastische kunsten)</t>
  </si>
  <si>
    <t>Proeftuin</t>
  </si>
  <si>
    <t>Sport</t>
  </si>
  <si>
    <t>Voedingstechnieken</t>
  </si>
  <si>
    <t>Basismechanica</t>
  </si>
  <si>
    <t>Moderne talen-topsport</t>
  </si>
  <si>
    <t>Wetenschappen-sport</t>
  </si>
  <si>
    <t>Wiskunde-topsport</t>
  </si>
  <si>
    <t>Hospitality</t>
  </si>
  <si>
    <t>Podiumtechnieken</t>
  </si>
  <si>
    <t>Logistiek</t>
  </si>
  <si>
    <t>Veehouderij en landbouwteelten</t>
  </si>
  <si>
    <t>modulair stelsel</t>
  </si>
  <si>
    <t>Grafische communicatie en media</t>
  </si>
  <si>
    <t xml:space="preserve">Studiegetuigschrift 3de leerjaar van de 3de graad BSO </t>
  </si>
  <si>
    <t>BUITENGEWOON SECUNDAIR ONDERWIJS</t>
  </si>
  <si>
    <t>(kwalificatie)getuigschrift (1)</t>
  </si>
  <si>
    <t xml:space="preserve">(1) Uitgereikt na het vijfde leerjaar in de oude afdelingen- en kwalificatietechniekenstructuur van OV 3 of na een opleiding in de nieuwe opleidingenstructuur van OV 3. </t>
  </si>
  <si>
    <t>Intercommunale</t>
  </si>
  <si>
    <t>Getuigschriften van verworven competenties en getuigschriften van alternerende beroepsopleiding zijn niet opgenomen in deze tabel.</t>
  </si>
  <si>
    <t xml:space="preserve">   Intercommunale</t>
  </si>
  <si>
    <t xml:space="preserve">   Vl. Gemeenschapscomm.</t>
  </si>
  <si>
    <t>Om dubbeltellingen te vermijden werden de leerlingen van het type 5 niet opgenomen in deze tabel (zie toelichting).</t>
  </si>
  <si>
    <t>Diploma van secundair onderwijs BSO (1)</t>
  </si>
  <si>
    <t>Studiegetuigschrift van het 2de leerjaar van de 3de graad</t>
  </si>
  <si>
    <t>OPLEIDINGSVORM 3 - Bu.S.O. BUITENGEWOON BEROEPSONDERWIJS</t>
  </si>
  <si>
    <t>OPLEIDINGSVORM 4 - Bu.S.O. SECUNDAIR ONDERWIJS</t>
  </si>
  <si>
    <t>Crea en techniek - Kantoor en verkoop</t>
  </si>
  <si>
    <t>Crea en techniek</t>
  </si>
  <si>
    <t>Grieks-moderne talen</t>
  </si>
  <si>
    <t>Natuur- en landschapsbeheertechnieken</t>
  </si>
  <si>
    <t>Modern ballet</t>
  </si>
  <si>
    <t>Thuis- en bejaardenzorg/zorgkundige</t>
  </si>
  <si>
    <t>Beroepsvoorbereidend leerjaar</t>
  </si>
  <si>
    <t>Decoratie - Elektriciteit</t>
  </si>
  <si>
    <t>Grafische media</t>
  </si>
  <si>
    <t>Textiel- en designtechnieken</t>
  </si>
  <si>
    <t>Grafische communicatie</t>
  </si>
  <si>
    <t>Drukken en voorbereiden</t>
  </si>
  <si>
    <t>Economie-wetenschappen</t>
  </si>
  <si>
    <t>Economie-Sport</t>
  </si>
  <si>
    <t>Gezinsmanagement</t>
  </si>
  <si>
    <t>Industriële vormgeving</t>
  </si>
  <si>
    <t>Creatie en patroonontwerpen</t>
  </si>
  <si>
    <t>Haventechnieken</t>
  </si>
  <si>
    <t>Animatie in de ouderenzorg</t>
  </si>
  <si>
    <t>Automotive</t>
  </si>
  <si>
    <t>Gespecialiseerde dierenverzorging</t>
  </si>
  <si>
    <t>Modevormgeving</t>
  </si>
  <si>
    <t>Plastische kunsten</t>
  </si>
  <si>
    <t>Verpleegkunde</t>
  </si>
  <si>
    <t>Schooljaar 2009-2010</t>
  </si>
  <si>
    <t>Studiebewijzen uitgereikt op het einde van het schooljaar 2008-2009</t>
  </si>
  <si>
    <t>Maritieme technieken</t>
  </si>
  <si>
    <t>Kunst-media-woord</t>
  </si>
  <si>
    <t>Moderne talen-Sport</t>
  </si>
  <si>
    <t>Commerciële en sociale technieken</t>
  </si>
  <si>
    <t>Assistent voedingsindustrie</t>
  </si>
  <si>
    <t>Kunststofvormgevingstechnieken</t>
  </si>
  <si>
    <t>Tandartsassistentie</t>
  </si>
  <si>
    <t>Bouw historische muziekinstrumenten</t>
  </si>
  <si>
    <t>Composietverwerking</t>
  </si>
  <si>
    <t>Polyvalente gezinscoach</t>
  </si>
  <si>
    <t>Opleidingen</t>
  </si>
  <si>
    <t>BMBE-lasser</t>
  </si>
  <si>
    <t>Hoeklasser</t>
  </si>
  <si>
    <t>Kappersmedewerker</t>
  </si>
  <si>
    <t>Koelmonteur</t>
  </si>
  <si>
    <t>Lasser monteerder MIG/MAG</t>
  </si>
  <si>
    <t>Loodgieter</t>
  </si>
  <si>
    <t>Machinaal houtbewerker</t>
  </si>
  <si>
    <t>Metselaar</t>
  </si>
  <si>
    <t>Platwever</t>
  </si>
  <si>
    <t>Receptiemedewerker</t>
  </si>
  <si>
    <t>Schilder</t>
  </si>
  <si>
    <t>Spuiter</t>
  </si>
  <si>
    <t>Verzorgende</t>
  </si>
  <si>
    <t>Werfbediener ruwbouw</t>
  </si>
  <si>
    <t>Werkplaatsschrijnwerker</t>
  </si>
  <si>
    <t>Winkelhulp</t>
  </si>
  <si>
    <t>Ambachtelijk schilder</t>
  </si>
  <si>
    <t>Bekister</t>
  </si>
  <si>
    <t>Binnenschrijnwerker</t>
  </si>
  <si>
    <t>Boekhoudkundig medewerker</t>
  </si>
  <si>
    <t>Buitenschrijnwerker</t>
  </si>
  <si>
    <t>DTP-operator</t>
  </si>
  <si>
    <t>Industrieel elektrotechn. installateur</t>
  </si>
  <si>
    <t>Jacquardwever</t>
  </si>
  <si>
    <t>Kapper</t>
  </si>
  <si>
    <t>Koetswerkhersteller</t>
  </si>
  <si>
    <t>Metselaar siermetselwerk</t>
  </si>
  <si>
    <t>MIG/MAG-lasser</t>
  </si>
  <si>
    <t>Monteur centrale verwarming</t>
  </si>
  <si>
    <t>Monteur klimatisatie</t>
  </si>
  <si>
    <t>Schilder-decorateur</t>
  </si>
  <si>
    <t>Technieker centrale verwarming</t>
  </si>
  <si>
    <t>TIG-lasser</t>
  </si>
  <si>
    <t>Winkelbediende</t>
  </si>
  <si>
    <t>Zeefdrukker</t>
  </si>
  <si>
    <t>Begeleider in de kinderopvang</t>
  </si>
  <si>
    <t>Restauratievakman metselaar</t>
  </si>
  <si>
    <t>Adm. commercieel medewerker binnendienst</t>
  </si>
  <si>
    <t>Buisfitter</t>
  </si>
  <si>
    <t>Daktimmerman</t>
  </si>
  <si>
    <t>Drukvoorbereider</t>
  </si>
  <si>
    <t>Installateur domotica</t>
  </si>
  <si>
    <t>Interieurbouwer</t>
  </si>
  <si>
    <t>Kapper-salonverantwoordelijke</t>
  </si>
  <si>
    <t>Lasser monteerder</t>
  </si>
  <si>
    <t>Tapijt-/fluweelwever</t>
  </si>
  <si>
    <t>Technieker klimatisatie</t>
  </si>
  <si>
    <t>Vloerder-tegelzetter</t>
  </si>
  <si>
    <t>Certificaat</t>
  </si>
  <si>
    <t>Getuigschrift van de tweede graad van het secundair onderwijs</t>
  </si>
  <si>
    <t>Studiegetuigschrift 2de leerjaar van de 3de graad van het SO</t>
  </si>
  <si>
    <t xml:space="preserve">Diploma van secundair onderwijs </t>
  </si>
  <si>
    <t xml:space="preserve">In 2008-2009 werd het stelsel van leren en werken ingevoerd, waarvan het deeltijds beroepssecundair onderwijs deel uitmaakt.  </t>
  </si>
  <si>
    <t xml:space="preserve">Via dit stelsel kunnen jongeren een certificaat behalen (wat gelijkgesteld is met het kwalificatiegetuigschrift dat vroeger werd uitgereikt), maar ook een aantal studiebewijzen die gelijkwaardig zijn met de studiebekrachtiging </t>
  </si>
  <si>
    <t xml:space="preserve">die wordt uitgereikt in het voltijds secundair onderwijs. </t>
  </si>
  <si>
    <t>Hulpmecanicien personen- en lichte bedrijfswagens</t>
  </si>
  <si>
    <t>Mecanicien personen- en lichte bedrijfswagens</t>
  </si>
  <si>
    <t>Residentieel elektrotechnisch installateur</t>
  </si>
  <si>
    <t>Behanger - plaatser wand- en vloerbekleding</t>
  </si>
  <si>
    <t>Technicus personen- en lichte bedrijfswagens LPG</t>
  </si>
  <si>
    <t>Technicus personen- en lichte bedrijfswagens</t>
  </si>
  <si>
    <t>Internat. transport en goederenverzending</t>
  </si>
  <si>
    <t>Koetswerkhersteller specialiteit cartuning-lettering</t>
  </si>
  <si>
    <t>Geautomatiseerde diamantbewerking en kwaliteitsanalyse</t>
  </si>
  <si>
    <t>Mecanicien onderhoud en herstel motorfiets</t>
  </si>
  <si>
    <t>Industrieel elektrotechnisch installateur</t>
  </si>
  <si>
    <t>STUDIEBEWIJZEN SECUNDAIR ONDERWIJS</t>
  </si>
  <si>
    <t>uitgereikt op het einde van het schooljaar 2008-2009</t>
  </si>
  <si>
    <t>VOLTIJDS GEWOON SECUNDAIR ONDERWIJS</t>
  </si>
  <si>
    <t>09dsec01</t>
  </si>
  <si>
    <t>09dsec02</t>
  </si>
  <si>
    <t>09dsec03</t>
  </si>
  <si>
    <t>09dsec04</t>
  </si>
  <si>
    <t>09dsec05</t>
  </si>
  <si>
    <t>09dsec06</t>
  </si>
  <si>
    <t>09dsec07</t>
  </si>
  <si>
    <t>09dsec08</t>
  </si>
  <si>
    <t>09dsec09</t>
  </si>
  <si>
    <t>09dsec10</t>
  </si>
  <si>
    <t>09dsec11</t>
  </si>
  <si>
    <t>09dsec12</t>
  </si>
  <si>
    <t>09dsec13</t>
  </si>
  <si>
    <t>09dsec14</t>
  </si>
  <si>
    <t>09dsec15</t>
  </si>
  <si>
    <t>09dsec16</t>
  </si>
  <si>
    <t>09dsec17</t>
  </si>
  <si>
    <t>09dsec18</t>
  </si>
  <si>
    <t>09dsec19</t>
  </si>
  <si>
    <t>09dsec20</t>
  </si>
  <si>
    <t>09dsec21</t>
  </si>
  <si>
    <t>09dsec22</t>
  </si>
  <si>
    <t>09dsec23</t>
  </si>
  <si>
    <t>09dsec24</t>
  </si>
  <si>
    <t>09dsec25</t>
  </si>
  <si>
    <t>09dsec26</t>
  </si>
  <si>
    <t>Getuigschrift van de tweede graad BSO</t>
  </si>
  <si>
    <t>Diploma van secundair onderwijs BSO</t>
  </si>
  <si>
    <t>Totaal van alle inrichtende machten</t>
  </si>
  <si>
    <t>Gemeenschapsonderwijs</t>
  </si>
  <si>
    <t>Vlaamse Gemeenschapscommissie</t>
  </si>
  <si>
    <t>Studiebewijzen naar geboortejaar</t>
  </si>
  <si>
    <t>Studiebewijzen naar soort inrichtende macht</t>
  </si>
  <si>
    <t>2de leerjaar van de 3de graad ASO</t>
  </si>
  <si>
    <t>2de leerjaar van de 3de graad KSO</t>
  </si>
  <si>
    <t>2de leerjaar van de 3de graad TSO</t>
  </si>
  <si>
    <t>Modulair stelsel BSO</t>
  </si>
  <si>
    <t>3de leerjaar van de 3de graad BSO</t>
  </si>
  <si>
    <t>Studiegetuigschrift 2de leerjaar van de 3de graad</t>
  </si>
  <si>
    <t>Studiegetuigschrift 3de leerjaar van de 3de graad</t>
  </si>
  <si>
    <t>2de leerjaar van de 3de graad BSO</t>
  </si>
  <si>
    <t>3de leerjaar van de 3de graad KSO</t>
  </si>
  <si>
    <t>3de leerjaar van de 3de graad TSO</t>
  </si>
  <si>
    <t>4de graad BSO</t>
  </si>
  <si>
    <t>Studiegetuigschrift 2de leerjaar van de 4de graad</t>
  </si>
  <si>
    <t>2de leerjaar van de 4de graad BSO</t>
  </si>
  <si>
    <t>(Certificaat, Getuigschrift van de 2de graad van het secundair onderwijs, Studiegetuigschrift 2de leerjaar van de 3de graad van het secundair onderwijs, Diploma van secundair onderwijs)</t>
  </si>
  <si>
    <t>Opleidingsvorm 3 - Kwalificatiegetuigschrift, naar soort inrichtende macht</t>
  </si>
  <si>
    <t>Opleidingsvorm 4 - Studiebewijzen naar soort inrichtende macht</t>
  </si>
  <si>
    <t>Opleidingsvorm 3 - Kwalificatiegetuigschrift, naar geboortejaar</t>
  </si>
  <si>
    <t>Opleidingsvorm 4 - Studiebewijzen naar geboortejaar</t>
  </si>
  <si>
    <t>Indeling naar soort inrichtende macht, per geboortejaar</t>
  </si>
  <si>
    <t>(1) Beroepssecundair onderwijs: de leerling behaalt in het 3de leerjaar van de 3de graad (specialisatiejaar) een studiegetuigschrift OF een diploma, afhankelijk van de vooropleiding.  Leerlingen met een vooropleiding in ASO, TSO of KSO die al een diploma secundair onderwijs behaald hebben, behalen een studiegetuigschrift. Leerlingen met vooropleiding in BSO behalen het diploma SO.</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</si>
</sst>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BF&quot;;\-#,##0\ &quot;BF&quot;"/>
    <numFmt numFmtId="181" formatCode="#,##0\ &quot;BF&quot;;[Red]\-#,##0\ &quot;BF&quot;"/>
    <numFmt numFmtId="182" formatCode="#,##0.00\ &quot;BF&quot;;\-#,##0.00\ &quot;BF&quot;"/>
    <numFmt numFmtId="183" formatCode="#,##0.00\ &quot;BF&quot;;[Red]\-#,##0.00\ &quot;BF&quot;"/>
    <numFmt numFmtId="184" formatCode="_-* #,##0\ &quot;BF&quot;_-;\-* #,##0\ &quot;BF&quot;_-;_-* &quot;-&quot;\ &quot;BF&quot;_-;_-@_-"/>
    <numFmt numFmtId="185" formatCode="_-* #,##0\ _B_F_-;\-* #,##0\ _B_F_-;_-* &quot;-&quot;\ _B_F_-;_-@_-"/>
    <numFmt numFmtId="186" formatCode="_-* #,##0.00\ &quot;BF&quot;_-;\-* #,##0.00\ &quot;BF&quot;_-;_-* &quot;-&quot;??\ &quot;BF&quot;_-;_-@_-"/>
    <numFmt numFmtId="187" formatCode="_-* #,##0.00\ _B_F_-;\-* #,##0.00\ _B_F_-;_-* &quot;-&quot;??\ _B_F_-;_-@_-"/>
    <numFmt numFmtId="188" formatCode="#,##0;0;&quot;-&quot;"/>
    <numFmt numFmtId="189" formatCode="#,##0;\-0;&quot;-&quot;"/>
    <numFmt numFmtId="190" formatCode="0.0"/>
    <numFmt numFmtId="191" formatCode="0.000000"/>
    <numFmt numFmtId="192" formatCode="#,##0.0"/>
    <numFmt numFmtId="193" formatCode="0.0%"/>
    <numFmt numFmtId="194" formatCode="0.000%"/>
    <numFmt numFmtId="195" formatCode="0.0000%"/>
    <numFmt numFmtId="196" formatCode="_(* #,##0.00_);_(* \(#,##0.00\);_(* &quot;-&quot;??_);_(@_)"/>
    <numFmt numFmtId="197" formatCode="_(* #,##0_);_(* \(#,##0\);_(* &quot;-&quot;_);_(@_)"/>
    <numFmt numFmtId="198" formatCode="_(&quot;$&quot;* #,##0.00_);_(&quot;$&quot;* \(#,##0.00\);_(&quot;$&quot;* &quot;-&quot;??_);_(@_)"/>
    <numFmt numFmtId="199" formatCode="_(&quot;$&quot;* #,##0_);_(&quot;$&quot;* \(#,##0\);_(&quot;$&quot;* &quot;-&quot;_);_(@_)"/>
  </numFmts>
  <fonts count="50">
    <font>
      <sz val="8"/>
      <name val="Arial"/>
      <family val="0"/>
    </font>
    <font>
      <sz val="11"/>
      <color indexed="8"/>
      <name val="Calibri"/>
      <family val="2"/>
    </font>
    <font>
      <b/>
      <sz val="9"/>
      <name val="Arial"/>
      <family val="2"/>
    </font>
    <font>
      <sz val="10"/>
      <name val="Arial"/>
      <family val="0"/>
    </font>
    <font>
      <sz val="10"/>
      <name val="MS Sans Serif"/>
      <family val="0"/>
    </font>
    <font>
      <b/>
      <sz val="8"/>
      <name val="Arial Narrow"/>
      <family val="0"/>
    </font>
    <font>
      <b/>
      <i/>
      <sz val="8"/>
      <name val="Arial"/>
      <family val="0"/>
    </font>
    <font>
      <b/>
      <i/>
      <sz val="8"/>
      <color indexed="8"/>
      <name val="Arial Narrow"/>
      <family val="0"/>
    </font>
    <font>
      <b/>
      <sz val="12"/>
      <name val="Arial"/>
      <family val="0"/>
    </font>
    <font>
      <sz val="7"/>
      <color indexed="9"/>
      <name val="Arial"/>
      <family val="0"/>
    </font>
    <font>
      <b/>
      <sz val="8.5"/>
      <name val="Arial"/>
      <family val="0"/>
    </font>
    <font>
      <sz val="8.5"/>
      <name val="Arial"/>
      <family val="0"/>
    </font>
    <font>
      <sz val="9"/>
      <name val="Arial"/>
      <family val="0"/>
    </font>
    <font>
      <sz val="10"/>
      <name val="Helv"/>
      <family val="0"/>
    </font>
    <font>
      <sz val="10"/>
      <name val="Optimum"/>
      <family val="0"/>
    </font>
    <font>
      <u val="single"/>
      <sz val="8"/>
      <color indexed="12"/>
      <name val="Arial"/>
      <family val="0"/>
    </font>
    <font>
      <u val="single"/>
      <sz val="8"/>
      <color indexed="36"/>
      <name val="Arial"/>
      <family val="0"/>
    </font>
    <font>
      <b/>
      <sz val="8"/>
      <name val="Arial"/>
      <family val="0"/>
    </font>
    <font>
      <b/>
      <sz val="11"/>
      <name val="Arial"/>
      <family val="2"/>
    </font>
    <font>
      <b/>
      <sz val="10"/>
      <name val="Arial"/>
      <family val="2"/>
    </font>
    <font>
      <b/>
      <u val="single"/>
      <sz val="10"/>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1"/>
      <color rgb="FF3F3F3F"/>
      <name val="Calibri"/>
      <family val="2"/>
    </font>
    <font>
      <i/>
      <sz val="11"/>
      <color rgb="FF7F7F7F"/>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style="thin"/>
      <right/>
      <top style="medium"/>
      <bottom/>
    </border>
    <border>
      <left/>
      <right style="thin"/>
      <top style="medium"/>
      <bottom/>
    </border>
    <border>
      <left style="thin"/>
      <right/>
      <top/>
      <bottom/>
    </border>
    <border>
      <left/>
      <right/>
      <top style="thin"/>
      <bottom/>
    </border>
    <border>
      <left style="thin"/>
      <right/>
      <top style="thin"/>
      <bottom style="thin"/>
    </border>
    <border>
      <left/>
      <right/>
      <top style="thin"/>
      <bottom style="thin"/>
    </border>
    <border>
      <left/>
      <right style="thin"/>
      <top/>
      <bottom style="thin"/>
    </border>
    <border>
      <left style="thin"/>
      <right/>
      <top/>
      <bottom style="thin"/>
    </border>
    <border>
      <left/>
      <right/>
      <top/>
      <bottom style="thin"/>
    </border>
    <border>
      <left/>
      <right style="thin"/>
      <top/>
      <bottom/>
    </border>
    <border>
      <left/>
      <right style="thin"/>
      <top style="thin"/>
      <bottom style="thin"/>
    </border>
    <border>
      <left style="thin"/>
      <right/>
      <top style="medium"/>
      <bottom style="thin"/>
    </border>
    <border>
      <left/>
      <right/>
      <top style="medium"/>
      <bottom style="thin"/>
    </border>
    <border>
      <left>
        <color indexed="63"/>
      </left>
      <right style="thin"/>
      <top style="thin"/>
      <bottom>
        <color indexed="63"/>
      </bottom>
    </border>
    <border>
      <left style="thin">
        <color indexed="8"/>
      </left>
      <right>
        <color indexed="63"/>
      </right>
      <top>
        <color indexed="63"/>
      </top>
      <bottom>
        <color indexed="63"/>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13" fillId="0" borderId="0" applyFont="0" applyFill="0" applyBorder="0" applyAlignment="0" applyProtection="0"/>
    <xf numFmtId="190" fontId="14" fillId="0" borderId="0" applyFont="0" applyFill="0" applyBorder="0" applyAlignment="0" applyProtection="0"/>
    <xf numFmtId="191" fontId="14" fillId="0" borderId="0" applyFon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3" fontId="4" fillId="0" borderId="0" applyFont="0" applyFill="0" applyBorder="0" applyAlignment="0" applyProtection="0"/>
    <xf numFmtId="4" fontId="13" fillId="0" borderId="0" applyFont="0" applyFill="0" applyBorder="0" applyAlignment="0" applyProtection="0"/>
    <xf numFmtId="0" fontId="39" fillId="0" borderId="3" applyNumberFormat="0" applyFill="0" applyAlignment="0" applyProtection="0"/>
    <xf numFmtId="0" fontId="16" fillId="0" borderId="0" applyNumberFormat="0" applyFill="0" applyBorder="0" applyAlignment="0" applyProtection="0"/>
    <xf numFmtId="0" fontId="40" fillId="27" borderId="0" applyNumberFormat="0" applyBorder="0" applyAlignment="0" applyProtection="0"/>
    <xf numFmtId="3" fontId="0" fillId="1" borderId="4" applyBorder="0">
      <alignment/>
      <protection/>
    </xf>
    <xf numFmtId="0" fontId="15" fillId="0" borderId="0" applyNumberFormat="0" applyFill="0" applyBorder="0" applyAlignment="0" applyProtection="0"/>
    <xf numFmtId="0" fontId="41"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92" fontId="4" fillId="0" borderId="0" applyFont="0" applyFill="0" applyBorder="0" applyAlignment="0" applyProtection="0"/>
    <xf numFmtId="2" fontId="4"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5" fillId="1" borderId="8">
      <alignment horizontal="center" vertical="top" textRotation="90"/>
      <protection/>
    </xf>
    <xf numFmtId="0" fontId="45" fillId="29" borderId="0" applyNumberFormat="0" applyBorder="0" applyAlignment="0" applyProtection="0"/>
    <xf numFmtId="4" fontId="13" fillId="0" borderId="0" applyFont="0" applyFill="0" applyBorder="0" applyAlignment="0" applyProtection="0"/>
    <xf numFmtId="0" fontId="6" fillId="0" borderId="9">
      <alignment/>
      <protection/>
    </xf>
    <xf numFmtId="0" fontId="0" fillId="30" borderId="10" applyNumberFormat="0" applyFont="0" applyAlignment="0" applyProtection="0"/>
    <xf numFmtId="0" fontId="46" fillId="31" borderId="0" applyNumberFormat="0" applyBorder="0" applyAlignment="0" applyProtection="0"/>
    <xf numFmtId="193" fontId="4" fillId="0" borderId="0" applyFont="0" applyFill="0" applyBorder="0" applyAlignment="0" applyProtection="0"/>
    <xf numFmtId="10" fontId="4" fillId="0" borderId="0">
      <alignment/>
      <protection/>
    </xf>
    <xf numFmtId="194" fontId="4" fillId="0" borderId="0" applyFont="0" applyFill="0" applyBorder="0" applyAlignment="0" applyProtection="0"/>
    <xf numFmtId="195" fontId="14" fillId="0" borderId="0" applyFont="0" applyFill="0" applyBorder="0" applyAlignment="0" applyProtection="0"/>
    <xf numFmtId="9" fontId="0" fillId="0" borderId="0" applyFont="0" applyFill="0" applyBorder="0" applyAlignment="0" applyProtection="0"/>
    <xf numFmtId="0" fontId="13" fillId="0" borderId="0">
      <alignment/>
      <protection/>
    </xf>
    <xf numFmtId="0" fontId="3" fillId="0" borderId="0">
      <alignment/>
      <protection/>
    </xf>
    <xf numFmtId="0" fontId="4" fillId="0" borderId="0">
      <alignment/>
      <protection/>
    </xf>
    <xf numFmtId="0" fontId="7" fillId="0" borderId="9" applyBorder="0" applyAlignment="0">
      <protection/>
    </xf>
    <xf numFmtId="0" fontId="8" fillId="0" borderId="0">
      <alignment/>
      <protection/>
    </xf>
    <xf numFmtId="0" fontId="9" fillId="32" borderId="9" applyBorder="0">
      <alignment/>
      <protection/>
    </xf>
    <xf numFmtId="0" fontId="47" fillId="25" borderId="1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214">
    <xf numFmtId="0" fontId="0" fillId="0" borderId="0" xfId="0" applyAlignment="1">
      <alignment/>
    </xf>
    <xf numFmtId="1" fontId="10" fillId="0" borderId="0" xfId="73" applyNumberFormat="1" applyFont="1">
      <alignment/>
      <protection/>
    </xf>
    <xf numFmtId="1" fontId="11" fillId="0" borderId="0" xfId="73" applyNumberFormat="1" applyFont="1">
      <alignment/>
      <protection/>
    </xf>
    <xf numFmtId="0" fontId="11" fillId="0" borderId="0" xfId="73" applyFont="1">
      <alignment/>
      <protection/>
    </xf>
    <xf numFmtId="1" fontId="10" fillId="0" borderId="0" xfId="73" applyNumberFormat="1" applyFont="1" applyAlignment="1">
      <alignment horizontal="centerContinuous"/>
      <protection/>
    </xf>
    <xf numFmtId="1" fontId="11" fillId="0" borderId="0" xfId="73" applyNumberFormat="1" applyFont="1" applyAlignment="1">
      <alignment horizontal="centerContinuous"/>
      <protection/>
    </xf>
    <xf numFmtId="0" fontId="11" fillId="0" borderId="0" xfId="73" applyFont="1" applyAlignment="1">
      <alignment horizontal="centerContinuous"/>
      <protection/>
    </xf>
    <xf numFmtId="0" fontId="4" fillId="0" borderId="0" xfId="73">
      <alignment/>
      <protection/>
    </xf>
    <xf numFmtId="1" fontId="11" fillId="0" borderId="12" xfId="73" applyNumberFormat="1" applyFont="1" applyBorder="1">
      <alignment/>
      <protection/>
    </xf>
    <xf numFmtId="1" fontId="11" fillId="0" borderId="12" xfId="73" applyNumberFormat="1" applyFont="1" applyBorder="1" applyAlignment="1">
      <alignment horizontal="center"/>
      <protection/>
    </xf>
    <xf numFmtId="1" fontId="11" fillId="0" borderId="13" xfId="73" applyNumberFormat="1" applyFont="1" applyBorder="1" applyAlignment="1">
      <alignment horizontal="centerContinuous"/>
      <protection/>
    </xf>
    <xf numFmtId="0" fontId="11" fillId="0" borderId="14" xfId="73" applyFont="1" applyBorder="1" applyAlignment="1">
      <alignment horizontal="centerContinuous"/>
      <protection/>
    </xf>
    <xf numFmtId="0" fontId="11" fillId="0" borderId="12" xfId="73" applyFont="1" applyBorder="1" applyAlignment="1">
      <alignment horizontal="centerContinuous"/>
      <protection/>
    </xf>
    <xf numFmtId="1" fontId="11" fillId="0" borderId="0" xfId="73" applyNumberFormat="1" applyFont="1" applyBorder="1">
      <alignment/>
      <protection/>
    </xf>
    <xf numFmtId="1" fontId="11" fillId="0" borderId="15" xfId="73" applyNumberFormat="1" applyFont="1" applyBorder="1" applyAlignment="1">
      <alignment horizontal="centerContinuous"/>
      <protection/>
    </xf>
    <xf numFmtId="1" fontId="11" fillId="0" borderId="0" xfId="73" applyNumberFormat="1" applyFont="1" applyBorder="1" applyAlignment="1">
      <alignment horizontal="centerContinuous"/>
      <protection/>
    </xf>
    <xf numFmtId="0" fontId="11" fillId="0" borderId="0" xfId="73" applyFont="1" applyBorder="1" applyAlignment="1">
      <alignment horizontal="centerContinuous"/>
      <protection/>
    </xf>
    <xf numFmtId="1" fontId="11" fillId="0" borderId="0" xfId="73" applyNumberFormat="1" applyFont="1" applyBorder="1" applyAlignment="1">
      <alignment horizontal="center"/>
      <protection/>
    </xf>
    <xf numFmtId="0" fontId="11" fillId="0" borderId="0" xfId="73" applyFont="1" applyBorder="1">
      <alignment/>
      <protection/>
    </xf>
    <xf numFmtId="1" fontId="11" fillId="0" borderId="4" xfId="73" applyNumberFormat="1" applyFont="1" applyBorder="1" applyAlignment="1">
      <alignment horizontal="right"/>
      <protection/>
    </xf>
    <xf numFmtId="1" fontId="11" fillId="0" borderId="16" xfId="73" applyNumberFormat="1" applyFont="1" applyBorder="1" applyAlignment="1">
      <alignment horizontal="right"/>
      <protection/>
    </xf>
    <xf numFmtId="0" fontId="11" fillId="0" borderId="16" xfId="73" applyFont="1" applyBorder="1" applyAlignment="1">
      <alignment horizontal="right"/>
      <protection/>
    </xf>
    <xf numFmtId="0" fontId="11" fillId="0" borderId="0" xfId="73" applyFont="1" applyAlignment="1">
      <alignment horizontal="right"/>
      <protection/>
    </xf>
    <xf numFmtId="1" fontId="11" fillId="0" borderId="16" xfId="73" applyNumberFormat="1" applyFont="1" applyBorder="1">
      <alignment/>
      <protection/>
    </xf>
    <xf numFmtId="189" fontId="11" fillId="0" borderId="4" xfId="73" applyNumberFormat="1" applyFont="1" applyBorder="1">
      <alignment/>
      <protection/>
    </xf>
    <xf numFmtId="189" fontId="11" fillId="0" borderId="16" xfId="73" applyNumberFormat="1" applyFont="1" applyBorder="1">
      <alignment/>
      <protection/>
    </xf>
    <xf numFmtId="189" fontId="11" fillId="0" borderId="15" xfId="73" applyNumberFormat="1" applyFont="1" applyBorder="1">
      <alignment/>
      <protection/>
    </xf>
    <xf numFmtId="189" fontId="11" fillId="0" borderId="0" xfId="73" applyNumberFormat="1" applyFont="1" applyBorder="1">
      <alignment/>
      <protection/>
    </xf>
    <xf numFmtId="0" fontId="10" fillId="0" borderId="0" xfId="73" applyFont="1">
      <alignment/>
      <protection/>
    </xf>
    <xf numFmtId="1" fontId="10" fillId="0" borderId="0" xfId="73" applyNumberFormat="1" applyFont="1" applyBorder="1" applyAlignment="1">
      <alignment horizontal="right"/>
      <protection/>
    </xf>
    <xf numFmtId="189" fontId="10" fillId="0" borderId="4" xfId="73" applyNumberFormat="1" applyFont="1" applyBorder="1">
      <alignment/>
      <protection/>
    </xf>
    <xf numFmtId="189" fontId="10" fillId="0" borderId="16" xfId="73" applyNumberFormat="1" applyFont="1" applyBorder="1">
      <alignment/>
      <protection/>
    </xf>
    <xf numFmtId="1" fontId="11" fillId="0" borderId="0" xfId="73" applyNumberFormat="1" applyFont="1">
      <alignment/>
      <protection/>
    </xf>
    <xf numFmtId="1" fontId="11" fillId="0" borderId="17" xfId="73" applyNumberFormat="1" applyFont="1" applyBorder="1" applyAlignment="1">
      <alignment horizontal="right"/>
      <protection/>
    </xf>
    <xf numFmtId="1" fontId="11" fillId="0" borderId="18" xfId="73" applyNumberFormat="1" applyFont="1" applyBorder="1" applyAlignment="1">
      <alignment horizontal="right"/>
      <protection/>
    </xf>
    <xf numFmtId="0" fontId="11" fillId="0" borderId="18" xfId="73" applyFont="1" applyBorder="1" applyAlignment="1">
      <alignment horizontal="right"/>
      <protection/>
    </xf>
    <xf numFmtId="0" fontId="12" fillId="0" borderId="0" xfId="73" applyFont="1" applyFill="1">
      <alignment/>
      <protection/>
    </xf>
    <xf numFmtId="0" fontId="10" fillId="0" borderId="0" xfId="73" applyFont="1" applyFill="1" applyAlignment="1">
      <alignment horizontal="right"/>
      <protection/>
    </xf>
    <xf numFmtId="0" fontId="10" fillId="0" borderId="0" xfId="73" applyFont="1" applyFill="1">
      <alignment/>
      <protection/>
    </xf>
    <xf numFmtId="189" fontId="10" fillId="0" borderId="0" xfId="73" applyNumberFormat="1" applyFont="1" applyFill="1" applyBorder="1">
      <alignment/>
      <protection/>
    </xf>
    <xf numFmtId="0" fontId="11" fillId="0" borderId="0" xfId="73" applyFont="1" applyFill="1">
      <alignment/>
      <protection/>
    </xf>
    <xf numFmtId="1" fontId="11" fillId="0" borderId="19" xfId="73" applyNumberFormat="1" applyFont="1" applyBorder="1" applyAlignment="1">
      <alignment horizontal="center"/>
      <protection/>
    </xf>
    <xf numFmtId="188" fontId="11" fillId="0" borderId="4" xfId="73" applyNumberFormat="1" applyFont="1" applyBorder="1">
      <alignment/>
      <protection/>
    </xf>
    <xf numFmtId="188" fontId="11" fillId="0" borderId="16" xfId="73" applyNumberFormat="1" applyFont="1" applyBorder="1">
      <alignment/>
      <protection/>
    </xf>
    <xf numFmtId="188" fontId="11" fillId="0" borderId="15" xfId="73" applyNumberFormat="1" applyFont="1" applyBorder="1">
      <alignment/>
      <protection/>
    </xf>
    <xf numFmtId="188" fontId="11" fillId="0" borderId="0" xfId="73" applyNumberFormat="1" applyFont="1" applyBorder="1">
      <alignment/>
      <protection/>
    </xf>
    <xf numFmtId="188" fontId="11" fillId="0" borderId="20" xfId="73" applyNumberFormat="1" applyFont="1" applyBorder="1">
      <alignment/>
      <protection/>
    </xf>
    <xf numFmtId="188" fontId="10" fillId="0" borderId="4" xfId="73" applyNumberFormat="1" applyFont="1" applyBorder="1">
      <alignment/>
      <protection/>
    </xf>
    <xf numFmtId="188" fontId="10" fillId="0" borderId="16" xfId="73" applyNumberFormat="1" applyFont="1" applyBorder="1">
      <alignment/>
      <protection/>
    </xf>
    <xf numFmtId="189" fontId="11" fillId="0" borderId="15" xfId="72" applyNumberFormat="1" applyFont="1" applyFill="1" applyBorder="1">
      <alignment/>
      <protection/>
    </xf>
    <xf numFmtId="0" fontId="11" fillId="0" borderId="0" xfId="72" applyFont="1" applyFill="1">
      <alignment/>
      <protection/>
    </xf>
    <xf numFmtId="189" fontId="11" fillId="0" borderId="0" xfId="72" applyNumberFormat="1" applyFont="1" applyFill="1">
      <alignment/>
      <protection/>
    </xf>
    <xf numFmtId="0" fontId="11" fillId="0" borderId="0" xfId="73" applyFont="1" applyFill="1" applyBorder="1">
      <alignment/>
      <protection/>
    </xf>
    <xf numFmtId="0" fontId="11" fillId="0" borderId="0" xfId="73" applyFont="1" applyFill="1" applyAlignment="1">
      <alignment horizontal="right"/>
      <protection/>
    </xf>
    <xf numFmtId="1" fontId="10" fillId="0" borderId="0" xfId="73" applyNumberFormat="1" applyFont="1" applyFill="1">
      <alignment/>
      <protection/>
    </xf>
    <xf numFmtId="1" fontId="11" fillId="0" borderId="0" xfId="73" applyNumberFormat="1" applyFont="1" applyFill="1">
      <alignment/>
      <protection/>
    </xf>
    <xf numFmtId="1" fontId="10" fillId="0" borderId="0" xfId="73" applyNumberFormat="1" applyFont="1" applyFill="1" applyAlignment="1">
      <alignment horizontal="centerContinuous"/>
      <protection/>
    </xf>
    <xf numFmtId="1" fontId="11" fillId="0" borderId="0" xfId="73" applyNumberFormat="1" applyFont="1" applyFill="1" applyAlignment="1">
      <alignment horizontal="centerContinuous"/>
      <protection/>
    </xf>
    <xf numFmtId="0" fontId="11" fillId="0" borderId="0" xfId="73" applyFont="1" applyFill="1" applyAlignment="1">
      <alignment horizontal="centerContinuous"/>
      <protection/>
    </xf>
    <xf numFmtId="1" fontId="11" fillId="0" borderId="12" xfId="73" applyNumberFormat="1" applyFont="1" applyFill="1" applyBorder="1">
      <alignment/>
      <protection/>
    </xf>
    <xf numFmtId="1" fontId="11" fillId="0" borderId="12" xfId="73" applyNumberFormat="1" applyFont="1" applyFill="1" applyBorder="1" applyAlignment="1">
      <alignment horizontal="center"/>
      <protection/>
    </xf>
    <xf numFmtId="1" fontId="11" fillId="0" borderId="13" xfId="73" applyNumberFormat="1" applyFont="1" applyFill="1" applyBorder="1" applyAlignment="1">
      <alignment horizontal="centerContinuous"/>
      <protection/>
    </xf>
    <xf numFmtId="0" fontId="11" fillId="0" borderId="14" xfId="73" applyFont="1" applyFill="1" applyBorder="1" applyAlignment="1">
      <alignment horizontal="centerContinuous"/>
      <protection/>
    </xf>
    <xf numFmtId="0" fontId="11" fillId="0" borderId="12" xfId="73" applyFont="1" applyFill="1" applyBorder="1" applyAlignment="1">
      <alignment horizontal="centerContinuous"/>
      <protection/>
    </xf>
    <xf numFmtId="1" fontId="11" fillId="0" borderId="0" xfId="73" applyNumberFormat="1" applyFont="1" applyFill="1" applyBorder="1">
      <alignment/>
      <protection/>
    </xf>
    <xf numFmtId="1" fontId="11" fillId="0" borderId="21" xfId="73" applyNumberFormat="1" applyFont="1" applyFill="1" applyBorder="1" applyAlignment="1">
      <alignment horizontal="center"/>
      <protection/>
    </xf>
    <xf numFmtId="1" fontId="11" fillId="0" borderId="15" xfId="73" applyNumberFormat="1" applyFont="1" applyFill="1" applyBorder="1" applyAlignment="1">
      <alignment horizontal="centerContinuous"/>
      <protection/>
    </xf>
    <xf numFmtId="1" fontId="11" fillId="0" borderId="0" xfId="73" applyNumberFormat="1" applyFont="1" applyFill="1" applyBorder="1" applyAlignment="1">
      <alignment horizontal="centerContinuous"/>
      <protection/>
    </xf>
    <xf numFmtId="0" fontId="11" fillId="0" borderId="0" xfId="73" applyFont="1" applyFill="1" applyBorder="1" applyAlignment="1">
      <alignment horizontal="centerContinuous"/>
      <protection/>
    </xf>
    <xf numFmtId="1" fontId="11" fillId="0" borderId="0" xfId="73" applyNumberFormat="1" applyFont="1" applyFill="1" applyBorder="1" applyAlignment="1">
      <alignment horizontal="center"/>
      <protection/>
    </xf>
    <xf numFmtId="1" fontId="11" fillId="0" borderId="17" xfId="73" applyNumberFormat="1" applyFont="1" applyFill="1" applyBorder="1" applyAlignment="1">
      <alignment horizontal="right"/>
      <protection/>
    </xf>
    <xf numFmtId="1" fontId="11" fillId="0" borderId="18" xfId="73" applyNumberFormat="1" applyFont="1" applyFill="1" applyBorder="1" applyAlignment="1">
      <alignment horizontal="right"/>
      <protection/>
    </xf>
    <xf numFmtId="0" fontId="11" fillId="0" borderId="18" xfId="73" applyFont="1" applyFill="1" applyBorder="1" applyAlignment="1">
      <alignment horizontal="right"/>
      <protection/>
    </xf>
    <xf numFmtId="189" fontId="11" fillId="0" borderId="15" xfId="73" applyNumberFormat="1" applyFont="1" applyFill="1" applyBorder="1">
      <alignment/>
      <protection/>
    </xf>
    <xf numFmtId="189" fontId="11" fillId="0" borderId="0" xfId="73" applyNumberFormat="1" applyFont="1" applyFill="1" applyBorder="1">
      <alignment/>
      <protection/>
    </xf>
    <xf numFmtId="1" fontId="10" fillId="0" borderId="0" xfId="73" applyNumberFormat="1" applyFont="1" applyFill="1" applyBorder="1" applyAlignment="1">
      <alignment horizontal="right"/>
      <protection/>
    </xf>
    <xf numFmtId="189" fontId="10" fillId="0" borderId="4" xfId="73" applyNumberFormat="1" applyFont="1" applyFill="1" applyBorder="1">
      <alignment/>
      <protection/>
    </xf>
    <xf numFmtId="189" fontId="10" fillId="0" borderId="16" xfId="73" applyNumberFormat="1" applyFont="1" applyFill="1" applyBorder="1">
      <alignment/>
      <protection/>
    </xf>
    <xf numFmtId="1" fontId="11" fillId="0" borderId="4" xfId="73" applyNumberFormat="1" applyFont="1" applyFill="1" applyBorder="1" applyAlignment="1">
      <alignment horizontal="right"/>
      <protection/>
    </xf>
    <xf numFmtId="1" fontId="11" fillId="0" borderId="16" xfId="73" applyNumberFormat="1" applyFont="1" applyFill="1" applyBorder="1" applyAlignment="1">
      <alignment horizontal="right"/>
      <protection/>
    </xf>
    <xf numFmtId="0" fontId="11" fillId="0" borderId="16" xfId="73" applyFont="1" applyFill="1" applyBorder="1" applyAlignment="1">
      <alignment horizontal="right"/>
      <protection/>
    </xf>
    <xf numFmtId="1" fontId="11" fillId="0" borderId="16" xfId="73" applyNumberFormat="1" applyFont="1" applyFill="1" applyBorder="1">
      <alignment/>
      <protection/>
    </xf>
    <xf numFmtId="189" fontId="11" fillId="0" borderId="4" xfId="73" applyNumberFormat="1" applyFont="1" applyFill="1" applyBorder="1">
      <alignment/>
      <protection/>
    </xf>
    <xf numFmtId="189" fontId="11" fillId="0" borderId="16" xfId="73" applyNumberFormat="1" applyFont="1" applyFill="1" applyBorder="1">
      <alignment/>
      <protection/>
    </xf>
    <xf numFmtId="189" fontId="11" fillId="0" borderId="0" xfId="73" applyNumberFormat="1" applyFont="1" applyFill="1">
      <alignment/>
      <protection/>
    </xf>
    <xf numFmtId="1" fontId="11" fillId="0" borderId="12" xfId="73" applyNumberFormat="1" applyFont="1" applyFill="1" applyBorder="1" applyAlignment="1">
      <alignment horizontal="centerContinuous"/>
      <protection/>
    </xf>
    <xf numFmtId="0" fontId="11" fillId="0" borderId="22" xfId="73" applyFont="1" applyFill="1" applyBorder="1" applyAlignment="1">
      <alignment horizontal="centerContinuous"/>
      <protection/>
    </xf>
    <xf numFmtId="0" fontId="11" fillId="0" borderId="23" xfId="73" applyFont="1" applyFill="1" applyBorder="1" applyAlignment="1">
      <alignment horizontal="right"/>
      <protection/>
    </xf>
    <xf numFmtId="1" fontId="11" fillId="0" borderId="20" xfId="73" applyNumberFormat="1" applyFont="1" applyFill="1" applyBorder="1" applyAlignment="1">
      <alignment horizontal="centerContinuous"/>
      <protection/>
    </xf>
    <xf numFmtId="1" fontId="11" fillId="0" borderId="21" xfId="73" applyNumberFormat="1" applyFont="1" applyFill="1" applyBorder="1" applyAlignment="1">
      <alignment horizontal="centerContinuous"/>
      <protection/>
    </xf>
    <xf numFmtId="0" fontId="11" fillId="0" borderId="21" xfId="73" applyFont="1" applyFill="1" applyBorder="1" applyAlignment="1">
      <alignment horizontal="centerContinuous"/>
      <protection/>
    </xf>
    <xf numFmtId="1" fontId="10" fillId="0" borderId="0" xfId="72" applyNumberFormat="1" applyFont="1" applyFill="1">
      <alignment/>
      <protection/>
    </xf>
    <xf numFmtId="1" fontId="11" fillId="0" borderId="0" xfId="72" applyNumberFormat="1" applyFont="1" applyFill="1">
      <alignment/>
      <protection/>
    </xf>
    <xf numFmtId="1" fontId="10" fillId="0" borderId="0" xfId="72" applyNumberFormat="1" applyFont="1" applyFill="1" applyAlignment="1">
      <alignment horizontal="centerContinuous"/>
      <protection/>
    </xf>
    <xf numFmtId="1" fontId="11" fillId="0" borderId="0" xfId="72" applyNumberFormat="1" applyFont="1" applyFill="1" applyAlignment="1">
      <alignment horizontal="centerContinuous"/>
      <protection/>
    </xf>
    <xf numFmtId="0" fontId="11" fillId="0" borderId="0" xfId="72" applyFont="1" applyFill="1" applyAlignment="1">
      <alignment horizontal="centerContinuous"/>
      <protection/>
    </xf>
    <xf numFmtId="0" fontId="10" fillId="0" borderId="0" xfId="72" applyFont="1" applyFill="1" applyAlignment="1">
      <alignment horizontal="centerContinuous"/>
      <protection/>
    </xf>
    <xf numFmtId="1" fontId="11" fillId="0" borderId="12" xfId="72" applyNumberFormat="1" applyFont="1" applyFill="1" applyBorder="1">
      <alignment/>
      <protection/>
    </xf>
    <xf numFmtId="1" fontId="11" fillId="0" borderId="24" xfId="72" applyNumberFormat="1" applyFont="1" applyFill="1" applyBorder="1" applyAlignment="1">
      <alignment horizontal="centerContinuous"/>
      <protection/>
    </xf>
    <xf numFmtId="1" fontId="11" fillId="0" borderId="25" xfId="72" applyNumberFormat="1" applyFont="1" applyFill="1" applyBorder="1" applyAlignment="1">
      <alignment horizontal="centerContinuous"/>
      <protection/>
    </xf>
    <xf numFmtId="0" fontId="11" fillId="0" borderId="25" xfId="72" applyFont="1" applyFill="1" applyBorder="1" applyAlignment="1">
      <alignment horizontal="centerContinuous"/>
      <protection/>
    </xf>
    <xf numFmtId="1" fontId="11" fillId="0" borderId="15" xfId="72" applyNumberFormat="1" applyFont="1" applyFill="1" applyBorder="1" applyAlignment="1">
      <alignment horizontal="centerContinuous"/>
      <protection/>
    </xf>
    <xf numFmtId="0" fontId="11" fillId="0" borderId="15" xfId="72" applyFont="1" applyFill="1" applyBorder="1" applyAlignment="1">
      <alignment horizontal="centerContinuous"/>
      <protection/>
    </xf>
    <xf numFmtId="0" fontId="11" fillId="0" borderId="21" xfId="72" applyFont="1" applyFill="1" applyBorder="1">
      <alignment/>
      <protection/>
    </xf>
    <xf numFmtId="0" fontId="11" fillId="0" borderId="17" xfId="72" applyFont="1" applyFill="1" applyBorder="1" applyAlignment="1">
      <alignment horizontal="right"/>
      <protection/>
    </xf>
    <xf numFmtId="0" fontId="11" fillId="0" borderId="18" xfId="72" applyFont="1" applyFill="1" applyBorder="1" applyAlignment="1">
      <alignment horizontal="right"/>
      <protection/>
    </xf>
    <xf numFmtId="0" fontId="11" fillId="0" borderId="0" xfId="72" applyFont="1" applyFill="1" applyBorder="1">
      <alignment/>
      <protection/>
    </xf>
    <xf numFmtId="0" fontId="11" fillId="0" borderId="15" xfId="72" applyFont="1" applyFill="1" applyBorder="1" applyAlignment="1">
      <alignment horizontal="right"/>
      <protection/>
    </xf>
    <xf numFmtId="0" fontId="11" fillId="0" borderId="0" xfId="72" applyFont="1" applyFill="1" applyBorder="1" applyAlignment="1">
      <alignment horizontal="right"/>
      <protection/>
    </xf>
    <xf numFmtId="1" fontId="2" fillId="0" borderId="0" xfId="72" applyNumberFormat="1" applyFont="1" applyFill="1" applyBorder="1">
      <alignment/>
      <protection/>
    </xf>
    <xf numFmtId="1" fontId="10" fillId="0" borderId="0" xfId="72" applyNumberFormat="1" applyFont="1" applyFill="1" applyBorder="1">
      <alignment/>
      <protection/>
    </xf>
    <xf numFmtId="1" fontId="11" fillId="0" borderId="15" xfId="72" applyNumberFormat="1" applyFont="1" applyFill="1" applyBorder="1">
      <alignment/>
      <protection/>
    </xf>
    <xf numFmtId="1" fontId="11" fillId="0" borderId="0" xfId="72" applyNumberFormat="1" applyFont="1" applyFill="1" applyBorder="1">
      <alignment/>
      <protection/>
    </xf>
    <xf numFmtId="189" fontId="11" fillId="0" borderId="0" xfId="72" applyNumberFormat="1" applyFont="1" applyFill="1" applyBorder="1">
      <alignment/>
      <protection/>
    </xf>
    <xf numFmtId="0" fontId="11" fillId="0" borderId="0" xfId="73" applyFont="1" applyFill="1" applyBorder="1" applyAlignment="1">
      <alignment horizontal="right"/>
      <protection/>
    </xf>
    <xf numFmtId="0" fontId="10" fillId="0" borderId="0" xfId="73" applyFont="1" applyFill="1" applyAlignment="1">
      <alignment horizontal="centerContinuous"/>
      <protection/>
    </xf>
    <xf numFmtId="0" fontId="10" fillId="0" borderId="0" xfId="73" applyFont="1" applyFill="1" applyAlignment="1">
      <alignment horizontal="center"/>
      <protection/>
    </xf>
    <xf numFmtId="0" fontId="11" fillId="0" borderId="12" xfId="73" applyFont="1" applyFill="1" applyBorder="1">
      <alignment/>
      <protection/>
    </xf>
    <xf numFmtId="0" fontId="10" fillId="0" borderId="0" xfId="73" applyFont="1" applyFill="1" applyBorder="1" applyAlignment="1">
      <alignment horizontal="left"/>
      <protection/>
    </xf>
    <xf numFmtId="0" fontId="11" fillId="0" borderId="15" xfId="73" applyFont="1" applyFill="1" applyBorder="1" applyAlignment="1">
      <alignment horizontal="centerContinuous"/>
      <protection/>
    </xf>
    <xf numFmtId="0" fontId="10" fillId="0" borderId="21" xfId="73" applyFont="1" applyFill="1" applyBorder="1">
      <alignment/>
      <protection/>
    </xf>
    <xf numFmtId="0" fontId="11" fillId="0" borderId="17" xfId="73" applyFont="1" applyFill="1" applyBorder="1" applyAlignment="1">
      <alignment horizontal="right"/>
      <protection/>
    </xf>
    <xf numFmtId="0" fontId="11" fillId="0" borderId="19" xfId="73" applyFont="1" applyFill="1" applyBorder="1" applyAlignment="1">
      <alignment horizontal="centerContinuous"/>
      <protection/>
    </xf>
    <xf numFmtId="0" fontId="11" fillId="0" borderId="20" xfId="73" applyFont="1" applyFill="1" applyBorder="1" applyAlignment="1">
      <alignment horizontal="centerContinuous"/>
      <protection/>
    </xf>
    <xf numFmtId="1" fontId="11" fillId="0" borderId="17" xfId="73" applyNumberFormat="1" applyFont="1" applyFill="1" applyBorder="1" applyAlignment="1">
      <alignment horizontal="center"/>
      <protection/>
    </xf>
    <xf numFmtId="1" fontId="11" fillId="0" borderId="18" xfId="73" applyNumberFormat="1" applyFont="1" applyFill="1" applyBorder="1" applyAlignment="1">
      <alignment horizontal="center"/>
      <protection/>
    </xf>
    <xf numFmtId="0" fontId="11" fillId="0" borderId="18" xfId="73" applyFont="1" applyFill="1" applyBorder="1" applyAlignment="1">
      <alignment horizontal="center"/>
      <protection/>
    </xf>
    <xf numFmtId="1" fontId="0" fillId="0" borderId="0" xfId="71" applyNumberFormat="1" applyFont="1" applyFill="1" applyAlignment="1">
      <alignment horizontal="left"/>
      <protection/>
    </xf>
    <xf numFmtId="189" fontId="11" fillId="0" borderId="22" xfId="72" applyNumberFormat="1" applyFont="1" applyFill="1" applyBorder="1">
      <alignment/>
      <protection/>
    </xf>
    <xf numFmtId="0" fontId="11" fillId="0" borderId="22" xfId="72" applyFont="1" applyFill="1" applyBorder="1">
      <alignment/>
      <protection/>
    </xf>
    <xf numFmtId="0" fontId="10" fillId="0" borderId="0" xfId="73" applyFont="1" applyFill="1">
      <alignment/>
      <protection/>
    </xf>
    <xf numFmtId="1" fontId="11" fillId="0" borderId="22" xfId="73" applyNumberFormat="1" applyFont="1" applyFill="1" applyBorder="1">
      <alignment/>
      <protection/>
    </xf>
    <xf numFmtId="1" fontId="11" fillId="0" borderId="22" xfId="72" applyNumberFormat="1" applyFont="1" applyFill="1" applyBorder="1">
      <alignment/>
      <protection/>
    </xf>
    <xf numFmtId="0" fontId="11" fillId="0" borderId="4" xfId="73" applyFont="1" applyBorder="1">
      <alignment/>
      <protection/>
    </xf>
    <xf numFmtId="0" fontId="11" fillId="0" borderId="16" xfId="73" applyFont="1" applyBorder="1">
      <alignment/>
      <protection/>
    </xf>
    <xf numFmtId="0" fontId="11" fillId="0" borderId="26" xfId="73" applyFont="1" applyBorder="1">
      <alignment/>
      <protection/>
    </xf>
    <xf numFmtId="1" fontId="11" fillId="0" borderId="19" xfId="73" applyNumberFormat="1" applyFont="1" applyFill="1" applyBorder="1" applyAlignment="1">
      <alignment horizontal="center"/>
      <protection/>
    </xf>
    <xf numFmtId="1" fontId="11" fillId="0" borderId="0" xfId="72" applyNumberFormat="1" applyFont="1" applyFill="1" applyBorder="1">
      <alignment/>
      <protection/>
    </xf>
    <xf numFmtId="1" fontId="11" fillId="0" borderId="0" xfId="72" applyNumberFormat="1" applyFont="1" applyFill="1">
      <alignment/>
      <protection/>
    </xf>
    <xf numFmtId="0" fontId="10" fillId="0" borderId="0" xfId="73" applyFont="1" applyFill="1" applyBorder="1">
      <alignment/>
      <protection/>
    </xf>
    <xf numFmtId="0" fontId="11" fillId="0" borderId="15" xfId="73" applyFont="1" applyFill="1" applyBorder="1" applyAlignment="1">
      <alignment horizontal="right"/>
      <protection/>
    </xf>
    <xf numFmtId="0" fontId="11" fillId="0" borderId="26" xfId="73" applyFont="1" applyFill="1" applyBorder="1" applyAlignment="1">
      <alignment horizontal="right"/>
      <protection/>
    </xf>
    <xf numFmtId="0" fontId="3" fillId="0" borderId="0" xfId="0" applyFont="1" applyAlignment="1">
      <alignment/>
    </xf>
    <xf numFmtId="1" fontId="19" fillId="0" borderId="0" xfId="72" applyNumberFormat="1" applyFont="1" applyFill="1" applyBorder="1">
      <alignment/>
      <protection/>
    </xf>
    <xf numFmtId="0" fontId="4" fillId="0" borderId="0" xfId="73" applyFont="1">
      <alignment/>
      <protection/>
    </xf>
    <xf numFmtId="0" fontId="4" fillId="0" borderId="0" xfId="73" applyFont="1" applyFill="1">
      <alignment/>
      <protection/>
    </xf>
    <xf numFmtId="189" fontId="11" fillId="0" borderId="26" xfId="73" applyNumberFormat="1" applyFont="1" applyFill="1" applyBorder="1">
      <alignment/>
      <protection/>
    </xf>
    <xf numFmtId="189" fontId="11" fillId="0" borderId="22" xfId="73" applyNumberFormat="1" applyFont="1" applyFill="1" applyBorder="1">
      <alignment/>
      <protection/>
    </xf>
    <xf numFmtId="189" fontId="11" fillId="0" borderId="20" xfId="73" applyNumberFormat="1" applyFont="1" applyFill="1" applyBorder="1">
      <alignment/>
      <protection/>
    </xf>
    <xf numFmtId="189" fontId="11" fillId="0" borderId="21" xfId="73" applyNumberFormat="1" applyFont="1" applyFill="1" applyBorder="1">
      <alignment/>
      <protection/>
    </xf>
    <xf numFmtId="189" fontId="10" fillId="0" borderId="15" xfId="73" applyNumberFormat="1" applyFont="1" applyFill="1" applyBorder="1">
      <alignment/>
      <protection/>
    </xf>
    <xf numFmtId="0" fontId="0" fillId="0" borderId="0" xfId="0" applyFont="1" applyFill="1" applyAlignment="1">
      <alignment/>
    </xf>
    <xf numFmtId="1" fontId="2" fillId="0" borderId="0" xfId="72" applyNumberFormat="1" applyFont="1" applyFill="1" applyBorder="1">
      <alignment/>
      <protection/>
    </xf>
    <xf numFmtId="0" fontId="3" fillId="0" borderId="0" xfId="72" applyFont="1" applyFill="1">
      <alignment/>
      <protection/>
    </xf>
    <xf numFmtId="0" fontId="18" fillId="0" borderId="0" xfId="0" applyFont="1" applyAlignment="1">
      <alignment/>
    </xf>
    <xf numFmtId="0" fontId="0" fillId="0" borderId="0" xfId="0" applyFont="1" applyFill="1" applyBorder="1" applyAlignment="1">
      <alignment/>
    </xf>
    <xf numFmtId="189" fontId="11" fillId="0" borderId="22" xfId="73" applyNumberFormat="1" applyFont="1" applyBorder="1">
      <alignment/>
      <protection/>
    </xf>
    <xf numFmtId="0" fontId="0" fillId="0" borderId="0" xfId="0" applyFont="1" applyFill="1" applyAlignment="1">
      <alignment/>
    </xf>
    <xf numFmtId="0" fontId="0" fillId="0" borderId="0" xfId="0" applyFont="1" applyAlignment="1">
      <alignment/>
    </xf>
    <xf numFmtId="0" fontId="17" fillId="0" borderId="0" xfId="0" applyFont="1" applyFill="1" applyAlignment="1">
      <alignment/>
    </xf>
    <xf numFmtId="189" fontId="10" fillId="0" borderId="26" xfId="73" applyNumberFormat="1" applyFont="1" applyFill="1" applyBorder="1">
      <alignment/>
      <protection/>
    </xf>
    <xf numFmtId="1" fontId="11" fillId="0" borderId="15" xfId="73" applyNumberFormat="1" applyFont="1" applyBorder="1" applyAlignment="1">
      <alignment horizontal="right"/>
      <protection/>
    </xf>
    <xf numFmtId="1" fontId="11" fillId="0" borderId="0" xfId="73" applyNumberFormat="1" applyFont="1" applyBorder="1" applyAlignment="1">
      <alignment horizontal="right"/>
      <protection/>
    </xf>
    <xf numFmtId="0" fontId="11" fillId="0" borderId="0" xfId="73" applyFont="1" applyBorder="1" applyAlignment="1">
      <alignment horizontal="right"/>
      <protection/>
    </xf>
    <xf numFmtId="0" fontId="11" fillId="0" borderId="22" xfId="73" applyFont="1" applyBorder="1" applyAlignment="1">
      <alignment horizontal="right"/>
      <protection/>
    </xf>
    <xf numFmtId="0" fontId="0" fillId="0" borderId="22" xfId="0" applyFont="1" applyBorder="1" applyAlignment="1">
      <alignment/>
    </xf>
    <xf numFmtId="189" fontId="0" fillId="0" borderId="0" xfId="0" applyNumberFormat="1" applyFont="1" applyFill="1" applyAlignment="1">
      <alignment/>
    </xf>
    <xf numFmtId="0" fontId="0" fillId="0" borderId="26" xfId="0" applyFont="1" applyBorder="1" applyAlignment="1">
      <alignment/>
    </xf>
    <xf numFmtId="189" fontId="11" fillId="0" borderId="19" xfId="73" applyNumberFormat="1" applyFont="1" applyFill="1" applyBorder="1">
      <alignment/>
      <protection/>
    </xf>
    <xf numFmtId="0" fontId="0" fillId="0" borderId="19" xfId="0" applyFont="1" applyBorder="1" applyAlignment="1">
      <alignment/>
    </xf>
    <xf numFmtId="1" fontId="2" fillId="0" borderId="16" xfId="72" applyNumberFormat="1" applyFont="1" applyFill="1" applyBorder="1">
      <alignment/>
      <protection/>
    </xf>
    <xf numFmtId="189" fontId="11" fillId="0" borderId="0" xfId="73" applyNumberFormat="1" applyFont="1">
      <alignment/>
      <protection/>
    </xf>
    <xf numFmtId="1" fontId="0" fillId="0" borderId="0" xfId="71" applyNumberFormat="1" applyFont="1" applyFill="1" applyAlignment="1">
      <alignment horizontal="left"/>
      <protection/>
    </xf>
    <xf numFmtId="0" fontId="0" fillId="0" borderId="27" xfId="0" applyNumberFormat="1" applyFont="1" applyBorder="1" applyAlignment="1">
      <alignment/>
    </xf>
    <xf numFmtId="0" fontId="0" fillId="0" borderId="0" xfId="0" applyNumberFormat="1" applyFont="1" applyBorder="1" applyAlignment="1">
      <alignment/>
    </xf>
    <xf numFmtId="188" fontId="0" fillId="0" borderId="22" xfId="0" applyNumberFormat="1" applyFont="1" applyBorder="1" applyAlignment="1">
      <alignment/>
    </xf>
    <xf numFmtId="1" fontId="11" fillId="0" borderId="0" xfId="73" applyNumberFormat="1" applyFont="1" applyFill="1" applyBorder="1" applyAlignment="1">
      <alignment wrapText="1"/>
      <protection/>
    </xf>
    <xf numFmtId="1" fontId="11" fillId="0" borderId="0" xfId="73" applyNumberFormat="1" applyFont="1" applyFill="1" applyAlignment="1">
      <alignment wrapText="1"/>
      <protection/>
    </xf>
    <xf numFmtId="1" fontId="11" fillId="0" borderId="0" xfId="73" applyNumberFormat="1" applyFont="1" applyFill="1" applyAlignment="1">
      <alignment/>
      <protection/>
    </xf>
    <xf numFmtId="0" fontId="20" fillId="0" borderId="0" xfId="0" applyFont="1" applyAlignment="1">
      <alignment/>
    </xf>
    <xf numFmtId="1" fontId="3" fillId="0" borderId="0" xfId="72" applyNumberFormat="1" applyFont="1" applyFill="1">
      <alignment/>
      <protection/>
    </xf>
    <xf numFmtId="1" fontId="3" fillId="0" borderId="0" xfId="72" applyNumberFormat="1" applyFont="1" applyFill="1" applyBorder="1">
      <alignment/>
      <protection/>
    </xf>
    <xf numFmtId="1" fontId="3" fillId="0" borderId="0" xfId="72" applyNumberFormat="1" applyFont="1" applyFill="1" applyBorder="1">
      <alignment/>
      <protection/>
    </xf>
    <xf numFmtId="0" fontId="19" fillId="0" borderId="8" xfId="0" applyFont="1" applyBorder="1" applyAlignment="1">
      <alignment/>
    </xf>
    <xf numFmtId="0" fontId="8" fillId="0" borderId="0" xfId="0" applyFont="1" applyAlignment="1">
      <alignment/>
    </xf>
    <xf numFmtId="1" fontId="19" fillId="0" borderId="0" xfId="72" applyNumberFormat="1" applyFont="1" applyFill="1">
      <alignment/>
      <protection/>
    </xf>
    <xf numFmtId="1" fontId="3" fillId="0" borderId="0" xfId="72" applyNumberFormat="1" applyFont="1" applyFill="1" applyBorder="1" applyAlignment="1">
      <alignment wrapText="1"/>
      <protection/>
    </xf>
    <xf numFmtId="0" fontId="18" fillId="0" borderId="8" xfId="0" applyFont="1" applyBorder="1" applyAlignment="1">
      <alignment/>
    </xf>
    <xf numFmtId="0" fontId="12" fillId="0" borderId="0" xfId="0" applyFont="1" applyAlignment="1">
      <alignment vertical="top" wrapText="1"/>
    </xf>
    <xf numFmtId="1" fontId="11" fillId="0" borderId="13" xfId="73" applyNumberFormat="1" applyFont="1" applyBorder="1" applyAlignment="1">
      <alignment horizontal="center"/>
      <protection/>
    </xf>
    <xf numFmtId="1" fontId="11" fillId="0" borderId="12" xfId="73" applyNumberFormat="1" applyFont="1" applyBorder="1" applyAlignment="1">
      <alignment horizontal="center"/>
      <protection/>
    </xf>
    <xf numFmtId="1" fontId="11" fillId="0" borderId="14" xfId="73" applyNumberFormat="1" applyFont="1" applyBorder="1" applyAlignment="1">
      <alignment horizontal="center"/>
      <protection/>
    </xf>
    <xf numFmtId="1" fontId="11" fillId="0" borderId="20" xfId="73" applyNumberFormat="1" applyFont="1" applyBorder="1" applyAlignment="1">
      <alignment horizontal="center"/>
      <protection/>
    </xf>
    <xf numFmtId="1" fontId="11" fillId="0" borderId="21" xfId="73" applyNumberFormat="1" applyFont="1" applyBorder="1" applyAlignment="1">
      <alignment horizontal="center"/>
      <protection/>
    </xf>
    <xf numFmtId="1" fontId="11" fillId="0" borderId="19" xfId="73" applyNumberFormat="1" applyFont="1" applyBorder="1" applyAlignment="1">
      <alignment horizontal="center"/>
      <protection/>
    </xf>
    <xf numFmtId="1" fontId="11" fillId="0" borderId="13" xfId="73" applyNumberFormat="1" applyFont="1" applyFill="1" applyBorder="1" applyAlignment="1">
      <alignment horizontal="center"/>
      <protection/>
    </xf>
    <xf numFmtId="1" fontId="11" fillId="0" borderId="12" xfId="73" applyNumberFormat="1" applyFont="1" applyFill="1" applyBorder="1" applyAlignment="1">
      <alignment horizontal="center"/>
      <protection/>
    </xf>
    <xf numFmtId="1" fontId="11" fillId="0" borderId="14" xfId="73" applyNumberFormat="1" applyFont="1" applyFill="1" applyBorder="1" applyAlignment="1">
      <alignment horizontal="center"/>
      <protection/>
    </xf>
    <xf numFmtId="1" fontId="11" fillId="0" borderId="20" xfId="73" applyNumberFormat="1" applyFont="1" applyFill="1" applyBorder="1" applyAlignment="1">
      <alignment horizontal="center"/>
      <protection/>
    </xf>
    <xf numFmtId="1" fontId="11" fillId="0" borderId="21" xfId="73" applyNumberFormat="1" applyFont="1" applyFill="1" applyBorder="1" applyAlignment="1">
      <alignment horizontal="center"/>
      <protection/>
    </xf>
    <xf numFmtId="1" fontId="11" fillId="0" borderId="19" xfId="73" applyNumberFormat="1" applyFont="1" applyFill="1" applyBorder="1" applyAlignment="1">
      <alignment horizontal="center"/>
      <protection/>
    </xf>
    <xf numFmtId="1" fontId="11" fillId="0" borderId="15" xfId="73" applyNumberFormat="1" applyFont="1" applyBorder="1" applyAlignment="1">
      <alignment horizontal="center"/>
      <protection/>
    </xf>
    <xf numFmtId="1" fontId="11" fillId="0" borderId="0" xfId="73" applyNumberFormat="1" applyFont="1" applyBorder="1" applyAlignment="1">
      <alignment horizontal="center"/>
      <protection/>
    </xf>
    <xf numFmtId="1" fontId="11" fillId="0" borderId="22" xfId="73" applyNumberFormat="1" applyFont="1" applyBorder="1" applyAlignment="1">
      <alignment horizontal="center"/>
      <protection/>
    </xf>
    <xf numFmtId="1" fontId="10" fillId="0" borderId="0" xfId="72" applyNumberFormat="1" applyFont="1" applyFill="1" applyAlignment="1">
      <alignment horizontal="center"/>
      <protection/>
    </xf>
    <xf numFmtId="0" fontId="10" fillId="0" borderId="0" xfId="73" applyFont="1" applyFill="1" applyAlignment="1">
      <alignment horizontal="center"/>
      <protection/>
    </xf>
    <xf numFmtId="0" fontId="11" fillId="0" borderId="24" xfId="73" applyFont="1" applyFill="1" applyBorder="1" applyAlignment="1">
      <alignment horizontal="center"/>
      <protection/>
    </xf>
    <xf numFmtId="0" fontId="11" fillId="0" borderId="25" xfId="73" applyFont="1" applyFill="1" applyBorder="1" applyAlignment="1">
      <alignment horizontal="center"/>
      <protection/>
    </xf>
    <xf numFmtId="0" fontId="11" fillId="0" borderId="13" xfId="73" applyFont="1" applyFill="1" applyBorder="1" applyAlignment="1">
      <alignment horizontal="center"/>
      <protection/>
    </xf>
    <xf numFmtId="0" fontId="11" fillId="0" borderId="12" xfId="73" applyFont="1" applyFill="1" applyBorder="1" applyAlignment="1">
      <alignment horizontal="center"/>
      <protection/>
    </xf>
    <xf numFmtId="0" fontId="11" fillId="0" borderId="14" xfId="73" applyFont="1" applyFill="1" applyBorder="1" applyAlignment="1">
      <alignment horizontal="center"/>
      <protection/>
    </xf>
    <xf numFmtId="1" fontId="10" fillId="0" borderId="0" xfId="73" applyNumberFormat="1" applyFont="1" applyFill="1" applyAlignment="1">
      <alignment horizontal="center"/>
      <protection/>
    </xf>
    <xf numFmtId="1" fontId="0" fillId="0" borderId="0" xfId="73" applyNumberFormat="1" applyFont="1" applyFill="1" applyAlignment="1">
      <alignment horizontal="left" vertical="center" wrapText="1"/>
      <protection/>
    </xf>
    <xf numFmtId="1" fontId="0" fillId="0" borderId="0" xfId="73" applyNumberFormat="1" applyFont="1" applyFill="1" applyAlignment="1">
      <alignment vertical="center" wrapText="1"/>
      <protection/>
    </xf>
  </cellXfs>
  <cellStyles count="68">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Followed Hyperlink" xfId="47"/>
    <cellStyle name="Goed" xfId="48"/>
    <cellStyle name="Header" xfId="49"/>
    <cellStyle name="Hyperlink" xfId="50"/>
    <cellStyle name="Invoer" xfId="51"/>
    <cellStyle name="Comma" xfId="52"/>
    <cellStyle name="Comma [0]" xfId="53"/>
    <cellStyle name="komma1nul" xfId="54"/>
    <cellStyle name="komma2nul" xfId="55"/>
    <cellStyle name="Kop 1" xfId="56"/>
    <cellStyle name="Kop 2" xfId="57"/>
    <cellStyle name="Kop 3" xfId="58"/>
    <cellStyle name="Kop 4" xfId="59"/>
    <cellStyle name="Netten_1" xfId="60"/>
    <cellStyle name="Neutraal" xfId="61"/>
    <cellStyle name="nieuw" xfId="62"/>
    <cellStyle name="Niveau" xfId="63"/>
    <cellStyle name="Notitie" xfId="64"/>
    <cellStyle name="Ongeldig" xfId="65"/>
    <cellStyle name="perc1nul" xfId="66"/>
    <cellStyle name="perc2nul" xfId="67"/>
    <cellStyle name="perc3nul" xfId="68"/>
    <cellStyle name="perc4" xfId="69"/>
    <cellStyle name="Percent" xfId="70"/>
    <cellStyle name="Standaard_96BUSO01" xfId="71"/>
    <cellStyle name="Standaard_96dsec21" xfId="72"/>
    <cellStyle name="Standaard_studiebewijzen_SO_0203" xfId="73"/>
    <cellStyle name="Subtotaal" xfId="74"/>
    <cellStyle name="Titel" xfId="75"/>
    <cellStyle name="Totaal" xfId="76"/>
    <cellStyle name="Uitvoer" xfId="77"/>
    <cellStyle name="Currency" xfId="78"/>
    <cellStyle name="Currency [0]" xfId="79"/>
    <cellStyle name="Verklarende tekst" xfId="80"/>
    <cellStyle name="Waarschuwingstekst"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abgklad\vermeule\leegtab\varia_se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7GODS04"/>
    </sheetNames>
    <sheetDataSet>
      <sheetData sheetId="0">
        <row r="2">
          <cell r="P2" t="str">
            <v>BUITENGEWOON</v>
          </cell>
          <cell r="Q2" t="str">
            <v>SECUNDAIR ONDERWIJS</v>
          </cell>
        </row>
        <row r="3">
          <cell r="P3" t="str">
            <v>Aantal leerlingen die een cursus godsdienst  </v>
          </cell>
          <cell r="Q3" t="str">
            <v>of niet-confessionele zedenleer volgen of vrijgesteld zijn</v>
          </cell>
        </row>
        <row r="5">
          <cell r="C5" t="str">
            <v>Katholieke godsdienst</v>
          </cell>
          <cell r="F5" t="str">
            <v>Protestantse godsdienst</v>
          </cell>
          <cell r="I5" t="str">
            <v>Israëlitische godsdienst</v>
          </cell>
          <cell r="L5" t="str">
            <v>Islamitische godsdienst</v>
          </cell>
          <cell r="O5" t="str">
            <v>Orthodoxe godsdienst</v>
          </cell>
          <cell r="R5" t="str">
            <v>Anglikaanse godsdienst</v>
          </cell>
          <cell r="U5" t="str">
            <v>Niet-confessionele zedenleer</v>
          </cell>
          <cell r="X5" t="str">
            <v>Vrijstelling</v>
          </cell>
          <cell r="AA5" t="str">
            <v>Cultuurspreiding</v>
          </cell>
          <cell r="AD5" t="str">
            <v>Algemeen totaal</v>
          </cell>
        </row>
        <row r="6">
          <cell r="B6" t="str">
            <v>J</v>
          </cell>
          <cell r="C6" t="str">
            <v>M</v>
          </cell>
          <cell r="D6" t="str">
            <v>T</v>
          </cell>
          <cell r="E6" t="str">
            <v>J</v>
          </cell>
          <cell r="F6" t="str">
            <v>M</v>
          </cell>
          <cell r="G6" t="str">
            <v>T</v>
          </cell>
          <cell r="H6" t="str">
            <v>J</v>
          </cell>
          <cell r="I6" t="str">
            <v>M</v>
          </cell>
          <cell r="J6" t="str">
            <v>T</v>
          </cell>
          <cell r="K6" t="str">
            <v>J</v>
          </cell>
          <cell r="L6" t="str">
            <v>M</v>
          </cell>
          <cell r="M6" t="str">
            <v>T</v>
          </cell>
          <cell r="N6" t="str">
            <v>J</v>
          </cell>
          <cell r="O6" t="str">
            <v>M</v>
          </cell>
          <cell r="P6" t="str">
            <v>T</v>
          </cell>
          <cell r="Q6" t="str">
            <v>J</v>
          </cell>
          <cell r="R6" t="str">
            <v>M</v>
          </cell>
          <cell r="S6" t="str">
            <v>T</v>
          </cell>
          <cell r="T6" t="str">
            <v>J</v>
          </cell>
          <cell r="U6" t="str">
            <v>M</v>
          </cell>
          <cell r="V6" t="str">
            <v>T</v>
          </cell>
          <cell r="W6" t="str">
            <v>J</v>
          </cell>
          <cell r="X6" t="str">
            <v>M</v>
          </cell>
          <cell r="Y6" t="str">
            <v>T</v>
          </cell>
          <cell r="Z6" t="str">
            <v>J</v>
          </cell>
          <cell r="AA6" t="str">
            <v>M</v>
          </cell>
          <cell r="AB6" t="str">
            <v>T</v>
          </cell>
          <cell r="AC6" t="str">
            <v>J</v>
          </cell>
          <cell r="AD6" t="str">
            <v>M</v>
          </cell>
          <cell r="AE6" t="str">
            <v>T</v>
          </cell>
        </row>
        <row r="7">
          <cell r="A7" t="str">
            <v>Antwerpen</v>
          </cell>
        </row>
        <row r="8">
          <cell r="A8" t="str">
            <v>  ARGO</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row>
        <row r="9">
          <cell r="A9" t="str">
            <v>  Privaatrechtelijk</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A10" t="str">
            <v>  Provincie</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row>
        <row r="11">
          <cell r="A11" t="str">
            <v>  Gemeente</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row>
        <row r="12">
          <cell r="A12" t="str">
            <v>Totaal</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row>
        <row r="14">
          <cell r="A14" t="str">
            <v>Vlaams-Brabant</v>
          </cell>
        </row>
        <row r="15">
          <cell r="A15" t="str">
            <v>  ARGO</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row>
        <row r="16">
          <cell r="A16" t="str">
            <v>  Privaatrechtelijk</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row>
        <row r="17">
          <cell r="A17" t="str">
            <v>  Provincie</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row>
        <row r="18">
          <cell r="A18" t="str">
            <v>  Gemeente</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row>
        <row r="19">
          <cell r="A19" t="str">
            <v>Totaal</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row>
        <row r="21">
          <cell r="A21" t="str">
            <v>Brussels Hoofdst. Gewest</v>
          </cell>
        </row>
        <row r="22">
          <cell r="A22" t="str">
            <v>  ARGO</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row>
        <row r="23">
          <cell r="A23" t="str">
            <v>  Privaatrechtelijk</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row>
        <row r="24">
          <cell r="A24" t="str">
            <v>  Gemeente</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row>
        <row r="25">
          <cell r="A25" t="str">
            <v>  Vl. Gemeenschapscomm.</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row>
        <row r="26">
          <cell r="A26" t="str">
            <v>Totaal</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row>
        <row r="28">
          <cell r="A28" t="str">
            <v>West-Vlaanderen</v>
          </cell>
        </row>
        <row r="29">
          <cell r="A29" t="str">
            <v>  ARGO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row>
        <row r="30">
          <cell r="A30" t="str">
            <v>  Privaatrechtelijk</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row>
        <row r="31">
          <cell r="A31" t="str">
            <v>  Provincie</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row>
        <row r="32">
          <cell r="A32" t="str">
            <v>  Gemeente</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row>
        <row r="33">
          <cell r="A33" t="str">
            <v>Totaal</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row>
        <row r="35">
          <cell r="A35" t="str">
            <v>Oost-Vlaanderen</v>
          </cell>
        </row>
        <row r="36">
          <cell r="A36" t="str">
            <v>  ARGO</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row>
        <row r="37">
          <cell r="A37" t="str">
            <v>  Privaatrechtelijk</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row>
        <row r="38">
          <cell r="A38" t="str">
            <v>  Provincie</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row>
        <row r="39">
          <cell r="A39" t="str">
            <v>  Gemeente</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row>
        <row r="40">
          <cell r="A40" t="str">
            <v>Totaal</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row>
        <row r="42">
          <cell r="A42" t="str">
            <v>Limburg</v>
          </cell>
        </row>
        <row r="43">
          <cell r="A43" t="str">
            <v>  ARGO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row>
        <row r="44">
          <cell r="A44" t="str">
            <v>  Privaatrechtelijk</v>
          </cell>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row>
        <row r="45">
          <cell r="A45" t="str">
            <v>  Provincie</v>
          </cell>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row>
        <row r="46">
          <cell r="A46" t="str">
            <v>  Gemeente</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row>
        <row r="47">
          <cell r="A47" t="str">
            <v>  Intercommunale</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62"/>
  <sheetViews>
    <sheetView tabSelected="1" zoomScalePageLayoutView="0" workbookViewId="0" topLeftCell="A1">
      <selection activeCell="K28" sqref="K28"/>
    </sheetView>
  </sheetViews>
  <sheetFormatPr defaultColWidth="9.33203125" defaultRowHeight="11.25"/>
  <cols>
    <col min="1" max="1" width="72.16015625" style="142" customWidth="1"/>
    <col min="2" max="2" width="14.83203125" style="142" customWidth="1"/>
  </cols>
  <sheetData>
    <row r="1" ht="15.75">
      <c r="A1" s="184" t="s">
        <v>489</v>
      </c>
    </row>
    <row r="2" ht="15">
      <c r="A2" s="154" t="s">
        <v>490</v>
      </c>
    </row>
    <row r="3" ht="13.5" thickBot="1"/>
    <row r="4" spans="1:2" ht="15.75" thickBot="1">
      <c r="A4" s="187" t="s">
        <v>491</v>
      </c>
      <c r="B4"/>
    </row>
    <row r="5" ht="12.75">
      <c r="A5" s="143"/>
    </row>
    <row r="6" ht="17.25" customHeight="1">
      <c r="A6" s="143" t="s">
        <v>30</v>
      </c>
    </row>
    <row r="7" spans="1:2" ht="12.75">
      <c r="A7" s="180" t="s">
        <v>31</v>
      </c>
      <c r="B7" s="142" t="s">
        <v>492</v>
      </c>
    </row>
    <row r="8" spans="1:11" ht="12.75">
      <c r="A8" s="180" t="s">
        <v>392</v>
      </c>
      <c r="B8" s="142" t="s">
        <v>493</v>
      </c>
      <c r="J8" s="92"/>
      <c r="K8" s="92"/>
    </row>
    <row r="9" spans="1:11" ht="12.75">
      <c r="A9" s="143" t="s">
        <v>83</v>
      </c>
      <c r="K9" s="112"/>
    </row>
    <row r="10" spans="1:2" ht="12.75">
      <c r="A10" s="180" t="s">
        <v>281</v>
      </c>
      <c r="B10" s="142" t="s">
        <v>494</v>
      </c>
    </row>
    <row r="11" spans="1:2" ht="12.75">
      <c r="A11" s="180" t="s">
        <v>282</v>
      </c>
      <c r="B11" s="142" t="s">
        <v>495</v>
      </c>
    </row>
    <row r="12" spans="1:2" ht="12.75">
      <c r="A12" s="180" t="s">
        <v>283</v>
      </c>
      <c r="B12" s="142" t="s">
        <v>496</v>
      </c>
    </row>
    <row r="13" spans="1:2" ht="12.75">
      <c r="A13" s="180" t="s">
        <v>284</v>
      </c>
      <c r="B13" s="142" t="s">
        <v>497</v>
      </c>
    </row>
    <row r="14" spans="1:2" ht="12.75">
      <c r="A14" s="181" t="s">
        <v>528</v>
      </c>
      <c r="B14" s="142" t="s">
        <v>497</v>
      </c>
    </row>
    <row r="16" spans="1:11" ht="12.75">
      <c r="A16" s="185" t="s">
        <v>140</v>
      </c>
      <c r="J16" s="91"/>
      <c r="K16" s="92"/>
    </row>
    <row r="17" spans="1:11" ht="12.75">
      <c r="A17" s="182" t="s">
        <v>525</v>
      </c>
      <c r="B17" s="142" t="s">
        <v>498</v>
      </c>
      <c r="K17" s="112"/>
    </row>
    <row r="18" spans="1:2" ht="12.75">
      <c r="A18" s="182" t="s">
        <v>526</v>
      </c>
      <c r="B18" s="142" t="s">
        <v>499</v>
      </c>
    </row>
    <row r="19" spans="1:2" ht="12.75">
      <c r="A19" s="182" t="s">
        <v>527</v>
      </c>
      <c r="B19" s="142" t="s">
        <v>500</v>
      </c>
    </row>
    <row r="20" spans="1:2" ht="12.75">
      <c r="A20" s="182" t="s">
        <v>529</v>
      </c>
      <c r="B20" s="142" t="s">
        <v>504</v>
      </c>
    </row>
    <row r="21" spans="1:2" ht="12.75">
      <c r="A21" s="181" t="s">
        <v>528</v>
      </c>
      <c r="B21" s="142" t="s">
        <v>504</v>
      </c>
    </row>
    <row r="22" ht="12.75">
      <c r="A22" s="182"/>
    </row>
    <row r="23" ht="12.75">
      <c r="A23" s="143" t="s">
        <v>530</v>
      </c>
    </row>
    <row r="24" spans="1:2" ht="12.75">
      <c r="A24" s="180" t="s">
        <v>532</v>
      </c>
      <c r="B24" s="142" t="s">
        <v>501</v>
      </c>
    </row>
    <row r="25" spans="1:2" ht="12.75">
      <c r="A25" s="181" t="s">
        <v>528</v>
      </c>
      <c r="B25" s="142" t="s">
        <v>501</v>
      </c>
    </row>
    <row r="26" ht="12.75">
      <c r="A26" s="180"/>
    </row>
    <row r="27" ht="12.75">
      <c r="A27" s="143" t="s">
        <v>531</v>
      </c>
    </row>
    <row r="28" spans="1:2" ht="12.75">
      <c r="A28" s="180" t="s">
        <v>533</v>
      </c>
      <c r="B28" s="142" t="s">
        <v>502</v>
      </c>
    </row>
    <row r="29" spans="1:2" ht="12.75">
      <c r="A29" s="180" t="s">
        <v>534</v>
      </c>
      <c r="B29" s="142" t="s">
        <v>503</v>
      </c>
    </row>
    <row r="30" spans="1:2" ht="12.75">
      <c r="A30" s="180" t="s">
        <v>529</v>
      </c>
      <c r="B30" s="142" t="s">
        <v>504</v>
      </c>
    </row>
    <row r="31" spans="1:2" ht="12.75">
      <c r="A31" s="181" t="s">
        <v>528</v>
      </c>
      <c r="B31" s="142" t="s">
        <v>504</v>
      </c>
    </row>
    <row r="32" ht="12.75">
      <c r="A32" s="180"/>
    </row>
    <row r="33" ht="12.75">
      <c r="A33" s="185" t="s">
        <v>140</v>
      </c>
    </row>
    <row r="34" spans="1:2" ht="12.75">
      <c r="A34" s="186" t="s">
        <v>535</v>
      </c>
      <c r="B34" s="142" t="s">
        <v>505</v>
      </c>
    </row>
    <row r="35" ht="12.75">
      <c r="A35" s="186"/>
    </row>
    <row r="36" ht="12.75">
      <c r="A36" s="185" t="s">
        <v>536</v>
      </c>
    </row>
    <row r="37" spans="1:2" ht="12.75">
      <c r="A37" s="180" t="s">
        <v>537</v>
      </c>
      <c r="B37" s="142" t="s">
        <v>505</v>
      </c>
    </row>
    <row r="39" spans="1:2" ht="12.75">
      <c r="A39" s="185" t="s">
        <v>298</v>
      </c>
      <c r="B39" s="142" t="s">
        <v>505</v>
      </c>
    </row>
    <row r="40" ht="12.75">
      <c r="A40" s="185"/>
    </row>
    <row r="42" ht="12.75">
      <c r="A42" s="179" t="s">
        <v>543</v>
      </c>
    </row>
    <row r="43" spans="1:2" ht="12.75">
      <c r="A43" s="142" t="s">
        <v>520</v>
      </c>
      <c r="B43" s="142" t="s">
        <v>506</v>
      </c>
    </row>
    <row r="44" spans="1:2" ht="12.75">
      <c r="A44" s="142" t="s">
        <v>521</v>
      </c>
      <c r="B44" s="142" t="s">
        <v>507</v>
      </c>
    </row>
    <row r="45" spans="1:2" ht="12.75">
      <c r="A45" s="142" t="s">
        <v>19</v>
      </c>
      <c r="B45" s="142" t="s">
        <v>508</v>
      </c>
    </row>
    <row r="46" spans="1:2" ht="12.75">
      <c r="A46" s="142" t="s">
        <v>20</v>
      </c>
      <c r="B46" s="142" t="s">
        <v>509</v>
      </c>
    </row>
    <row r="47" spans="1:2" ht="12.75">
      <c r="A47" s="142" t="s">
        <v>21</v>
      </c>
      <c r="B47" s="142" t="s">
        <v>510</v>
      </c>
    </row>
    <row r="48" spans="1:2" ht="12.75">
      <c r="A48" s="142" t="s">
        <v>522</v>
      </c>
      <c r="B48" s="142" t="s">
        <v>511</v>
      </c>
    </row>
    <row r="50" ht="13.5" thickBot="1"/>
    <row r="51" ht="13.5" thickBot="1">
      <c r="A51" s="183" t="s">
        <v>305</v>
      </c>
    </row>
    <row r="52" spans="1:2" ht="39.75" customHeight="1">
      <c r="A52" s="188" t="s">
        <v>538</v>
      </c>
      <c r="B52"/>
    </row>
    <row r="53" spans="1:2" ht="12.75">
      <c r="A53" s="181" t="s">
        <v>524</v>
      </c>
      <c r="B53" s="142" t="s">
        <v>512</v>
      </c>
    </row>
    <row r="54" spans="1:2" ht="12.75">
      <c r="A54" s="181" t="s">
        <v>523</v>
      </c>
      <c r="B54" s="142" t="s">
        <v>513</v>
      </c>
    </row>
    <row r="55" ht="12.75">
      <c r="A55" s="180"/>
    </row>
    <row r="56" spans="1:3" ht="13.5" thickBot="1">
      <c r="A56"/>
      <c r="B56" s="181"/>
      <c r="C56" s="142"/>
    </row>
    <row r="57" spans="1:2" ht="13.5" thickBot="1">
      <c r="A57" s="183" t="s">
        <v>374</v>
      </c>
      <c r="B57"/>
    </row>
    <row r="58" spans="1:2" ht="12.75">
      <c r="A58" s="142" t="s">
        <v>539</v>
      </c>
      <c r="B58" s="142" t="s">
        <v>514</v>
      </c>
    </row>
    <row r="59" spans="1:2" ht="12.75">
      <c r="A59" s="142" t="s">
        <v>540</v>
      </c>
      <c r="B59" s="142" t="s">
        <v>515</v>
      </c>
    </row>
    <row r="60" spans="1:2" ht="12.75">
      <c r="A60" s="142" t="s">
        <v>541</v>
      </c>
      <c r="B60" s="142" t="s">
        <v>516</v>
      </c>
    </row>
    <row r="61" spans="1:2" ht="12.75">
      <c r="A61" s="142" t="s">
        <v>542</v>
      </c>
      <c r="B61" s="142" t="s">
        <v>517</v>
      </c>
    </row>
    <row r="62" spans="1:3" ht="12.75">
      <c r="A62"/>
      <c r="C62" s="142"/>
    </row>
  </sheetData>
  <sheetProtection/>
  <printOptions/>
  <pageMargins left="0.7874015748031497" right="0.7874015748031497" top="0.3937007874015748" bottom="0.3937007874015748"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S69"/>
  <sheetViews>
    <sheetView zoomScalePageLayoutView="0" workbookViewId="0" topLeftCell="A1">
      <selection activeCell="K47" sqref="K47"/>
    </sheetView>
  </sheetViews>
  <sheetFormatPr defaultColWidth="10.66015625" defaultRowHeight="11.25"/>
  <cols>
    <col min="1" max="1" width="36.33203125" style="2" bestFit="1" customWidth="1"/>
    <col min="2" max="3" width="8.33203125" style="2" customWidth="1"/>
    <col min="4" max="19" width="8.33203125" style="3" customWidth="1"/>
    <col min="20" max="16384" width="10.66015625" style="3" customWidth="1"/>
  </cols>
  <sheetData>
    <row r="1" ht="11.25">
      <c r="A1" s="1" t="s">
        <v>410</v>
      </c>
    </row>
    <row r="2" spans="1:19" ht="11.25">
      <c r="A2" s="4" t="s">
        <v>29</v>
      </c>
      <c r="B2" s="5"/>
      <c r="C2" s="5"/>
      <c r="D2" s="6"/>
      <c r="E2" s="6"/>
      <c r="F2" s="6"/>
      <c r="G2" s="6"/>
      <c r="H2" s="6"/>
      <c r="I2" s="6"/>
      <c r="J2" s="6"/>
      <c r="K2" s="6"/>
      <c r="L2" s="6"/>
      <c r="M2" s="6"/>
      <c r="N2" s="6"/>
      <c r="O2" s="6"/>
      <c r="P2" s="6"/>
      <c r="Q2" s="6"/>
      <c r="R2" s="6"/>
      <c r="S2" s="6"/>
    </row>
    <row r="3" spans="1:19" ht="11.25">
      <c r="A3" s="4" t="s">
        <v>411</v>
      </c>
      <c r="B3" s="5"/>
      <c r="C3" s="5"/>
      <c r="D3" s="6"/>
      <c r="E3" s="6"/>
      <c r="F3" s="6"/>
      <c r="G3" s="6"/>
      <c r="H3" s="6"/>
      <c r="I3" s="6"/>
      <c r="J3" s="6"/>
      <c r="K3" s="6"/>
      <c r="L3" s="6"/>
      <c r="M3" s="6"/>
      <c r="N3" s="6"/>
      <c r="O3" s="6"/>
      <c r="P3" s="6"/>
      <c r="Q3" s="6"/>
      <c r="R3" s="6"/>
      <c r="S3" s="6"/>
    </row>
    <row r="4" spans="1:19" ht="9" customHeight="1">
      <c r="A4" s="5"/>
      <c r="B4" s="5"/>
      <c r="C4" s="5"/>
      <c r="D4" s="6"/>
      <c r="E4" s="6"/>
      <c r="F4" s="6"/>
      <c r="G4" s="6"/>
      <c r="H4" s="6"/>
      <c r="I4" s="6"/>
      <c r="J4" s="6"/>
      <c r="K4" s="6"/>
      <c r="L4" s="6"/>
      <c r="M4" s="6"/>
      <c r="N4" s="6"/>
      <c r="O4" s="6"/>
      <c r="P4" s="6"/>
      <c r="Q4" s="6"/>
      <c r="R4" s="6"/>
      <c r="S4" s="6"/>
    </row>
    <row r="5" spans="1:19" ht="11.25">
      <c r="A5" s="4" t="s">
        <v>140</v>
      </c>
      <c r="B5" s="5"/>
      <c r="C5" s="5"/>
      <c r="D5" s="6"/>
      <c r="E5" s="6"/>
      <c r="F5" s="6"/>
      <c r="G5" s="6"/>
      <c r="H5" s="6"/>
      <c r="I5" s="6"/>
      <c r="J5" s="6"/>
      <c r="K5" s="6"/>
      <c r="L5" s="6"/>
      <c r="M5" s="6"/>
      <c r="N5" s="6"/>
      <c r="O5" s="6"/>
      <c r="P5" s="6"/>
      <c r="Q5" s="6"/>
      <c r="R5" s="6"/>
      <c r="S5" s="6"/>
    </row>
    <row r="6" spans="1:19" ht="11.25">
      <c r="A6" s="4" t="s">
        <v>141</v>
      </c>
      <c r="B6" s="5"/>
      <c r="C6" s="5"/>
      <c r="D6" s="6"/>
      <c r="E6" s="6"/>
      <c r="F6" s="6"/>
      <c r="G6" s="6"/>
      <c r="H6" s="6"/>
      <c r="I6" s="6"/>
      <c r="J6" s="6"/>
      <c r="K6" s="6"/>
      <c r="L6" s="6"/>
      <c r="M6" s="6"/>
      <c r="N6" s="6"/>
      <c r="O6" s="6"/>
      <c r="P6" s="6"/>
      <c r="Q6" s="6"/>
      <c r="R6" s="6"/>
      <c r="S6" s="6"/>
    </row>
    <row r="7" spans="1:19" ht="11.25">
      <c r="A7" s="4"/>
      <c r="B7" s="5"/>
      <c r="C7" s="5"/>
      <c r="D7" s="6"/>
      <c r="E7" s="6"/>
      <c r="F7" s="6"/>
      <c r="G7" s="6"/>
      <c r="H7" s="6"/>
      <c r="I7" s="6"/>
      <c r="J7" s="6"/>
      <c r="K7" s="6"/>
      <c r="L7" s="6"/>
      <c r="M7" s="6"/>
      <c r="N7" s="6"/>
      <c r="O7" s="6"/>
      <c r="P7" s="6"/>
      <c r="Q7" s="6"/>
      <c r="R7" s="6"/>
      <c r="S7" s="6"/>
    </row>
    <row r="8" spans="1:19" ht="11.25">
      <c r="A8" s="4" t="s">
        <v>93</v>
      </c>
      <c r="B8" s="5"/>
      <c r="C8" s="5"/>
      <c r="D8" s="6"/>
      <c r="E8" s="6"/>
      <c r="F8" s="6"/>
      <c r="G8" s="6"/>
      <c r="H8" s="6"/>
      <c r="I8" s="6"/>
      <c r="J8" s="6"/>
      <c r="K8" s="6"/>
      <c r="L8" s="6"/>
      <c r="M8" s="6"/>
      <c r="N8" s="6"/>
      <c r="O8" s="6"/>
      <c r="P8" s="6"/>
      <c r="Q8" s="6"/>
      <c r="R8" s="6"/>
      <c r="S8" s="6"/>
    </row>
    <row r="9" spans="1:4" ht="10.5" customHeight="1" thickBot="1">
      <c r="A9" s="7"/>
      <c r="B9" s="5"/>
      <c r="C9" s="5"/>
      <c r="D9" s="6"/>
    </row>
    <row r="10" spans="1:19" s="18" customFormat="1" ht="12.75" customHeight="1">
      <c r="A10" s="8"/>
      <c r="B10" s="189" t="s">
        <v>32</v>
      </c>
      <c r="C10" s="190"/>
      <c r="D10" s="191"/>
      <c r="E10" s="10"/>
      <c r="F10" s="9" t="s">
        <v>19</v>
      </c>
      <c r="G10" s="11"/>
      <c r="H10" s="10"/>
      <c r="I10" s="9" t="s">
        <v>20</v>
      </c>
      <c r="J10" s="11"/>
      <c r="K10" s="10"/>
      <c r="L10" s="9" t="s">
        <v>21</v>
      </c>
      <c r="M10" s="11"/>
      <c r="N10" s="10"/>
      <c r="O10" s="9" t="s">
        <v>33</v>
      </c>
      <c r="P10" s="11"/>
      <c r="Q10" s="10"/>
      <c r="R10" s="9" t="s">
        <v>1</v>
      </c>
      <c r="S10" s="12"/>
    </row>
    <row r="11" spans="1:19" ht="12.75" customHeight="1">
      <c r="A11" s="13"/>
      <c r="B11" s="192" t="s">
        <v>34</v>
      </c>
      <c r="C11" s="193"/>
      <c r="D11" s="194"/>
      <c r="E11" s="14"/>
      <c r="F11" s="15"/>
      <c r="G11" s="16"/>
      <c r="H11" s="14"/>
      <c r="I11" s="15"/>
      <c r="J11" s="16"/>
      <c r="K11" s="14"/>
      <c r="L11" s="15"/>
      <c r="M11" s="16"/>
      <c r="N11" s="14"/>
      <c r="O11" s="17" t="s">
        <v>35</v>
      </c>
      <c r="P11" s="16"/>
      <c r="Q11" s="14"/>
      <c r="R11" s="15"/>
      <c r="S11" s="16"/>
    </row>
    <row r="12" spans="1:19" s="22" customFormat="1" ht="11.25">
      <c r="A12" s="17" t="s">
        <v>36</v>
      </c>
      <c r="B12" s="19" t="s">
        <v>37</v>
      </c>
      <c r="C12" s="20" t="s">
        <v>38</v>
      </c>
      <c r="D12" s="21" t="s">
        <v>1</v>
      </c>
      <c r="E12" s="19" t="s">
        <v>37</v>
      </c>
      <c r="F12" s="20" t="s">
        <v>38</v>
      </c>
      <c r="G12" s="21" t="s">
        <v>1</v>
      </c>
      <c r="H12" s="19" t="s">
        <v>37</v>
      </c>
      <c r="I12" s="20" t="s">
        <v>38</v>
      </c>
      <c r="J12" s="21" t="s">
        <v>1</v>
      </c>
      <c r="K12" s="19" t="s">
        <v>37</v>
      </c>
      <c r="L12" s="20" t="s">
        <v>38</v>
      </c>
      <c r="M12" s="21" t="s">
        <v>1</v>
      </c>
      <c r="N12" s="19" t="s">
        <v>37</v>
      </c>
      <c r="O12" s="20" t="s">
        <v>38</v>
      </c>
      <c r="P12" s="21" t="s">
        <v>1</v>
      </c>
      <c r="Q12" s="19" t="s">
        <v>37</v>
      </c>
      <c r="R12" s="20" t="s">
        <v>38</v>
      </c>
      <c r="S12" s="21" t="s">
        <v>1</v>
      </c>
    </row>
    <row r="13" spans="1:19" s="18" customFormat="1" ht="11.25">
      <c r="A13" s="23" t="s">
        <v>146</v>
      </c>
      <c r="B13" s="24">
        <v>7</v>
      </c>
      <c r="C13" s="25">
        <v>0</v>
      </c>
      <c r="D13" s="25">
        <v>7</v>
      </c>
      <c r="E13" s="24">
        <v>260</v>
      </c>
      <c r="F13" s="25">
        <v>2</v>
      </c>
      <c r="G13" s="25">
        <v>262</v>
      </c>
      <c r="H13" s="24">
        <v>18</v>
      </c>
      <c r="I13" s="25">
        <v>0</v>
      </c>
      <c r="J13" s="25">
        <v>18</v>
      </c>
      <c r="K13" s="24">
        <v>32</v>
      </c>
      <c r="L13" s="25">
        <v>1</v>
      </c>
      <c r="M13" s="25">
        <v>33</v>
      </c>
      <c r="N13" s="24">
        <v>0</v>
      </c>
      <c r="O13" s="25">
        <v>0</v>
      </c>
      <c r="P13" s="25">
        <v>0</v>
      </c>
      <c r="Q13" s="24">
        <f aca="true" t="shared" si="0" ref="Q13:Q48">B13+E13+H13+K13+N13</f>
        <v>317</v>
      </c>
      <c r="R13" s="25">
        <f aca="true" t="shared" si="1" ref="R13:R48">C13+F13+I13+L13+O13</f>
        <v>3</v>
      </c>
      <c r="S13" s="25">
        <f aca="true" t="shared" si="2" ref="S13:S48">SUM(Q13:R13)</f>
        <v>320</v>
      </c>
    </row>
    <row r="14" spans="1:19" ht="11.25">
      <c r="A14" s="13" t="s">
        <v>95</v>
      </c>
      <c r="B14" s="26">
        <v>14</v>
      </c>
      <c r="C14" s="27">
        <v>4</v>
      </c>
      <c r="D14" s="27">
        <v>18</v>
      </c>
      <c r="E14" s="26">
        <v>109</v>
      </c>
      <c r="F14" s="27">
        <v>42</v>
      </c>
      <c r="G14" s="27">
        <v>151</v>
      </c>
      <c r="H14" s="26">
        <v>31</v>
      </c>
      <c r="I14" s="27">
        <v>20</v>
      </c>
      <c r="J14" s="27">
        <v>51</v>
      </c>
      <c r="K14" s="26">
        <v>10</v>
      </c>
      <c r="L14" s="27">
        <v>4</v>
      </c>
      <c r="M14" s="27">
        <v>14</v>
      </c>
      <c r="N14" s="26">
        <v>0</v>
      </c>
      <c r="O14" s="27">
        <v>0</v>
      </c>
      <c r="P14" s="27">
        <v>0</v>
      </c>
      <c r="Q14" s="26">
        <f t="shared" si="0"/>
        <v>164</v>
      </c>
      <c r="R14" s="27">
        <f t="shared" si="1"/>
        <v>70</v>
      </c>
      <c r="S14" s="27">
        <f t="shared" si="2"/>
        <v>234</v>
      </c>
    </row>
    <row r="15" spans="1:19" ht="11.25">
      <c r="A15" s="13" t="s">
        <v>147</v>
      </c>
      <c r="B15" s="26">
        <v>131</v>
      </c>
      <c r="C15" s="27">
        <v>73</v>
      </c>
      <c r="D15" s="27">
        <v>204</v>
      </c>
      <c r="E15" s="26">
        <v>470</v>
      </c>
      <c r="F15" s="27">
        <v>277</v>
      </c>
      <c r="G15" s="27">
        <v>747</v>
      </c>
      <c r="H15" s="26">
        <v>7</v>
      </c>
      <c r="I15" s="27">
        <v>10</v>
      </c>
      <c r="J15" s="27">
        <v>17</v>
      </c>
      <c r="K15" s="26">
        <v>32</v>
      </c>
      <c r="L15" s="27">
        <v>20</v>
      </c>
      <c r="M15" s="27">
        <v>52</v>
      </c>
      <c r="N15" s="26">
        <v>0</v>
      </c>
      <c r="O15" s="27">
        <v>0</v>
      </c>
      <c r="P15" s="27">
        <v>0</v>
      </c>
      <c r="Q15" s="26">
        <f>B15+E15+H15+K15+N15</f>
        <v>640</v>
      </c>
      <c r="R15" s="27">
        <f>C15+F15+I15+L15+O15</f>
        <v>380</v>
      </c>
      <c r="S15" s="27">
        <f>SUM(Q15:R15)</f>
        <v>1020</v>
      </c>
    </row>
    <row r="16" spans="1:19" ht="11.25">
      <c r="A16" s="13" t="s">
        <v>96</v>
      </c>
      <c r="B16" s="26">
        <v>0</v>
      </c>
      <c r="C16" s="27">
        <v>0</v>
      </c>
      <c r="D16" s="27">
        <v>0</v>
      </c>
      <c r="E16" s="26">
        <v>81</v>
      </c>
      <c r="F16" s="27">
        <v>4</v>
      </c>
      <c r="G16" s="27">
        <v>85</v>
      </c>
      <c r="H16" s="26">
        <v>0</v>
      </c>
      <c r="I16" s="27">
        <v>0</v>
      </c>
      <c r="J16" s="27">
        <v>0</v>
      </c>
      <c r="K16" s="26">
        <v>15</v>
      </c>
      <c r="L16" s="27">
        <v>2</v>
      </c>
      <c r="M16" s="27">
        <v>17</v>
      </c>
      <c r="N16" s="26">
        <v>0</v>
      </c>
      <c r="O16" s="27">
        <v>0</v>
      </c>
      <c r="P16" s="27">
        <v>0</v>
      </c>
      <c r="Q16" s="26">
        <f aca="true" t="shared" si="3" ref="Q16:R18">B16+E16+H16+K16+N16</f>
        <v>96</v>
      </c>
      <c r="R16" s="27">
        <f t="shared" si="3"/>
        <v>6</v>
      </c>
      <c r="S16" s="27">
        <f>SUM(Q16:R16)</f>
        <v>102</v>
      </c>
    </row>
    <row r="17" spans="1:19" ht="11.25">
      <c r="A17" s="13" t="s">
        <v>97</v>
      </c>
      <c r="B17" s="26">
        <v>10</v>
      </c>
      <c r="C17" s="27">
        <v>0</v>
      </c>
      <c r="D17" s="27">
        <v>10</v>
      </c>
      <c r="E17" s="26">
        <v>97</v>
      </c>
      <c r="F17" s="27">
        <v>2</v>
      </c>
      <c r="G17" s="27">
        <v>99</v>
      </c>
      <c r="H17" s="26">
        <v>14</v>
      </c>
      <c r="I17" s="27">
        <v>0</v>
      </c>
      <c r="J17" s="27">
        <v>14</v>
      </c>
      <c r="K17" s="26">
        <v>4</v>
      </c>
      <c r="L17" s="27">
        <v>0</v>
      </c>
      <c r="M17" s="27">
        <v>4</v>
      </c>
      <c r="N17" s="26">
        <v>0</v>
      </c>
      <c r="O17" s="27">
        <v>0</v>
      </c>
      <c r="P17" s="27">
        <v>0</v>
      </c>
      <c r="Q17" s="26">
        <f t="shared" si="3"/>
        <v>125</v>
      </c>
      <c r="R17" s="27">
        <f t="shared" si="3"/>
        <v>2</v>
      </c>
      <c r="S17" s="27">
        <f>SUM(Q17:R17)</f>
        <v>127</v>
      </c>
    </row>
    <row r="18" spans="1:19" ht="11.25">
      <c r="A18" s="13" t="s">
        <v>98</v>
      </c>
      <c r="B18" s="26">
        <v>0</v>
      </c>
      <c r="C18" s="27">
        <v>0</v>
      </c>
      <c r="D18" s="27">
        <v>0</v>
      </c>
      <c r="E18" s="26">
        <v>19</v>
      </c>
      <c r="F18" s="27">
        <v>2</v>
      </c>
      <c r="G18" s="27">
        <v>21</v>
      </c>
      <c r="H18" s="26">
        <v>9</v>
      </c>
      <c r="I18" s="27">
        <v>4</v>
      </c>
      <c r="J18" s="27">
        <v>13</v>
      </c>
      <c r="K18" s="26">
        <v>1</v>
      </c>
      <c r="L18" s="27">
        <v>1</v>
      </c>
      <c r="M18" s="27">
        <v>2</v>
      </c>
      <c r="N18" s="26">
        <v>5</v>
      </c>
      <c r="O18" s="27">
        <v>2</v>
      </c>
      <c r="P18" s="27">
        <v>7</v>
      </c>
      <c r="Q18" s="26">
        <f t="shared" si="3"/>
        <v>34</v>
      </c>
      <c r="R18" s="27">
        <f t="shared" si="3"/>
        <v>9</v>
      </c>
      <c r="S18" s="27">
        <f>SUM(Q18:R18)</f>
        <v>43</v>
      </c>
    </row>
    <row r="19" spans="1:19" ht="11.25">
      <c r="A19" s="13" t="s">
        <v>10</v>
      </c>
      <c r="B19" s="26">
        <v>14</v>
      </c>
      <c r="C19" s="27">
        <v>11</v>
      </c>
      <c r="D19" s="27">
        <v>25</v>
      </c>
      <c r="E19" s="26">
        <v>122</v>
      </c>
      <c r="F19" s="27">
        <v>42</v>
      </c>
      <c r="G19" s="27">
        <v>164</v>
      </c>
      <c r="H19" s="26">
        <v>22</v>
      </c>
      <c r="I19" s="27">
        <v>7</v>
      </c>
      <c r="J19" s="27">
        <v>29</v>
      </c>
      <c r="K19" s="26">
        <v>6</v>
      </c>
      <c r="L19" s="27">
        <v>2</v>
      </c>
      <c r="M19" s="27">
        <v>8</v>
      </c>
      <c r="N19" s="26">
        <v>0</v>
      </c>
      <c r="O19" s="27">
        <v>0</v>
      </c>
      <c r="P19" s="27">
        <v>0</v>
      </c>
      <c r="Q19" s="26">
        <f t="shared" si="0"/>
        <v>164</v>
      </c>
      <c r="R19" s="27">
        <f t="shared" si="1"/>
        <v>62</v>
      </c>
      <c r="S19" s="27">
        <f t="shared" si="2"/>
        <v>226</v>
      </c>
    </row>
    <row r="20" spans="1:19" ht="11.25">
      <c r="A20" s="13" t="s">
        <v>99</v>
      </c>
      <c r="B20" s="26">
        <v>0</v>
      </c>
      <c r="C20" s="27">
        <v>0</v>
      </c>
      <c r="D20" s="27">
        <v>0</v>
      </c>
      <c r="E20" s="26">
        <v>5</v>
      </c>
      <c r="F20" s="27">
        <v>124</v>
      </c>
      <c r="G20" s="27">
        <v>129</v>
      </c>
      <c r="H20" s="26">
        <v>2</v>
      </c>
      <c r="I20" s="27">
        <v>6</v>
      </c>
      <c r="J20" s="27">
        <v>8</v>
      </c>
      <c r="K20" s="26">
        <v>2</v>
      </c>
      <c r="L20" s="27">
        <v>4</v>
      </c>
      <c r="M20" s="27">
        <v>6</v>
      </c>
      <c r="N20" s="26">
        <v>0</v>
      </c>
      <c r="O20" s="27">
        <v>0</v>
      </c>
      <c r="P20" s="27">
        <v>0</v>
      </c>
      <c r="Q20" s="26">
        <f t="shared" si="0"/>
        <v>9</v>
      </c>
      <c r="R20" s="27">
        <f t="shared" si="1"/>
        <v>134</v>
      </c>
      <c r="S20" s="27">
        <f t="shared" si="2"/>
        <v>143</v>
      </c>
    </row>
    <row r="21" spans="1:19" ht="11.25">
      <c r="A21" s="13" t="s">
        <v>100</v>
      </c>
      <c r="B21" s="26">
        <v>18</v>
      </c>
      <c r="C21" s="27">
        <v>0</v>
      </c>
      <c r="D21" s="27">
        <v>18</v>
      </c>
      <c r="E21" s="26">
        <v>0</v>
      </c>
      <c r="F21" s="27">
        <v>0</v>
      </c>
      <c r="G21" s="27">
        <v>0</v>
      </c>
      <c r="H21" s="26">
        <v>0</v>
      </c>
      <c r="I21" s="27">
        <v>0</v>
      </c>
      <c r="J21" s="27">
        <v>0</v>
      </c>
      <c r="K21" s="26">
        <v>0</v>
      </c>
      <c r="L21" s="27">
        <v>0</v>
      </c>
      <c r="M21" s="27">
        <v>0</v>
      </c>
      <c r="N21" s="26">
        <v>0</v>
      </c>
      <c r="O21" s="27">
        <v>0</v>
      </c>
      <c r="P21" s="27">
        <v>0</v>
      </c>
      <c r="Q21" s="26">
        <f t="shared" si="0"/>
        <v>18</v>
      </c>
      <c r="R21" s="27">
        <f t="shared" si="1"/>
        <v>0</v>
      </c>
      <c r="S21" s="27">
        <f t="shared" si="2"/>
        <v>18</v>
      </c>
    </row>
    <row r="22" spans="1:19" ht="11.25">
      <c r="A22" s="13" t="s">
        <v>319</v>
      </c>
      <c r="B22" s="26">
        <v>3</v>
      </c>
      <c r="C22" s="27">
        <v>17</v>
      </c>
      <c r="D22" s="27">
        <v>20</v>
      </c>
      <c r="E22" s="26">
        <v>15</v>
      </c>
      <c r="F22" s="27">
        <v>60</v>
      </c>
      <c r="G22" s="27">
        <v>75</v>
      </c>
      <c r="H22" s="26">
        <v>0</v>
      </c>
      <c r="I22" s="27">
        <v>0</v>
      </c>
      <c r="J22" s="27">
        <v>0</v>
      </c>
      <c r="K22" s="26">
        <v>9</v>
      </c>
      <c r="L22" s="27">
        <v>10</v>
      </c>
      <c r="M22" s="27">
        <v>19</v>
      </c>
      <c r="N22" s="26">
        <v>0</v>
      </c>
      <c r="O22" s="27">
        <v>0</v>
      </c>
      <c r="P22" s="27">
        <v>0</v>
      </c>
      <c r="Q22" s="26">
        <f aca="true" t="shared" si="4" ref="Q22:R24">B22+E22+H22+K22+N22</f>
        <v>27</v>
      </c>
      <c r="R22" s="27">
        <f t="shared" si="4"/>
        <v>87</v>
      </c>
      <c r="S22" s="27">
        <f>SUM(Q22:R22)</f>
        <v>114</v>
      </c>
    </row>
    <row r="23" spans="1:19" ht="11.25">
      <c r="A23" s="13" t="s">
        <v>149</v>
      </c>
      <c r="B23" s="26">
        <v>0</v>
      </c>
      <c r="C23" s="27">
        <v>0</v>
      </c>
      <c r="D23" s="27">
        <v>0</v>
      </c>
      <c r="E23" s="26">
        <v>11</v>
      </c>
      <c r="F23" s="27">
        <v>0</v>
      </c>
      <c r="G23" s="27">
        <v>11</v>
      </c>
      <c r="H23" s="26">
        <v>0</v>
      </c>
      <c r="I23" s="27">
        <v>0</v>
      </c>
      <c r="J23" s="27">
        <v>0</v>
      </c>
      <c r="K23" s="26">
        <v>0</v>
      </c>
      <c r="L23" s="27">
        <v>0</v>
      </c>
      <c r="M23" s="27">
        <v>0</v>
      </c>
      <c r="N23" s="26">
        <v>0</v>
      </c>
      <c r="O23" s="27">
        <v>0</v>
      </c>
      <c r="P23" s="27">
        <v>0</v>
      </c>
      <c r="Q23" s="26">
        <f t="shared" si="4"/>
        <v>11</v>
      </c>
      <c r="R23" s="27">
        <f t="shared" si="4"/>
        <v>0</v>
      </c>
      <c r="S23" s="27">
        <f>SUM(Q23:R23)</f>
        <v>11</v>
      </c>
    </row>
    <row r="24" spans="1:19" ht="11.25">
      <c r="A24" s="13" t="s">
        <v>150</v>
      </c>
      <c r="B24" s="26">
        <v>0</v>
      </c>
      <c r="C24" s="27">
        <v>0</v>
      </c>
      <c r="D24" s="27">
        <v>0</v>
      </c>
      <c r="E24" s="26">
        <v>10</v>
      </c>
      <c r="F24" s="27">
        <v>7</v>
      </c>
      <c r="G24" s="27">
        <v>17</v>
      </c>
      <c r="H24" s="26">
        <v>0</v>
      </c>
      <c r="I24" s="27">
        <v>0</v>
      </c>
      <c r="J24" s="27">
        <v>0</v>
      </c>
      <c r="K24" s="26">
        <v>0</v>
      </c>
      <c r="L24" s="27">
        <v>0</v>
      </c>
      <c r="M24" s="27">
        <v>0</v>
      </c>
      <c r="N24" s="26">
        <v>0</v>
      </c>
      <c r="O24" s="27">
        <v>0</v>
      </c>
      <c r="P24" s="27">
        <v>0</v>
      </c>
      <c r="Q24" s="26">
        <f t="shared" si="4"/>
        <v>10</v>
      </c>
      <c r="R24" s="27">
        <f t="shared" si="4"/>
        <v>7</v>
      </c>
      <c r="S24" s="27">
        <f>SUM(Q24:R24)</f>
        <v>17</v>
      </c>
    </row>
    <row r="25" spans="1:19" ht="11.25">
      <c r="A25" s="13" t="s">
        <v>101</v>
      </c>
      <c r="B25" s="26">
        <v>28</v>
      </c>
      <c r="C25" s="27">
        <v>2</v>
      </c>
      <c r="D25" s="27">
        <v>30</v>
      </c>
      <c r="E25" s="26">
        <v>262</v>
      </c>
      <c r="F25" s="27">
        <v>4</v>
      </c>
      <c r="G25" s="27">
        <v>266</v>
      </c>
      <c r="H25" s="26">
        <v>36</v>
      </c>
      <c r="I25" s="27">
        <v>0</v>
      </c>
      <c r="J25" s="27">
        <v>36</v>
      </c>
      <c r="K25" s="26">
        <v>24</v>
      </c>
      <c r="L25" s="27">
        <v>0</v>
      </c>
      <c r="M25" s="27">
        <v>24</v>
      </c>
      <c r="N25" s="26">
        <v>0</v>
      </c>
      <c r="O25" s="27">
        <v>0</v>
      </c>
      <c r="P25" s="27">
        <v>0</v>
      </c>
      <c r="Q25" s="26">
        <f t="shared" si="0"/>
        <v>350</v>
      </c>
      <c r="R25" s="27">
        <f t="shared" si="1"/>
        <v>6</v>
      </c>
      <c r="S25" s="27">
        <f t="shared" si="2"/>
        <v>356</v>
      </c>
    </row>
    <row r="26" spans="1:19" ht="11.25">
      <c r="A26" s="13" t="s">
        <v>321</v>
      </c>
      <c r="B26" s="26">
        <v>46</v>
      </c>
      <c r="C26" s="27">
        <v>0</v>
      </c>
      <c r="D26" s="27">
        <v>46</v>
      </c>
      <c r="E26" s="26">
        <v>669</v>
      </c>
      <c r="F26" s="27">
        <v>5</v>
      </c>
      <c r="G26" s="27">
        <v>674</v>
      </c>
      <c r="H26" s="26">
        <v>73</v>
      </c>
      <c r="I26" s="27">
        <v>1</v>
      </c>
      <c r="J26" s="27">
        <v>74</v>
      </c>
      <c r="K26" s="26">
        <v>85</v>
      </c>
      <c r="L26" s="27">
        <v>0</v>
      </c>
      <c r="M26" s="27">
        <v>85</v>
      </c>
      <c r="N26" s="26">
        <v>0</v>
      </c>
      <c r="O26" s="27">
        <v>0</v>
      </c>
      <c r="P26" s="27">
        <v>0</v>
      </c>
      <c r="Q26" s="26">
        <f t="shared" si="0"/>
        <v>873</v>
      </c>
      <c r="R26" s="27">
        <f t="shared" si="1"/>
        <v>6</v>
      </c>
      <c r="S26" s="27">
        <f t="shared" si="2"/>
        <v>879</v>
      </c>
    </row>
    <row r="27" spans="1:19" ht="11.25">
      <c r="A27" s="13" t="s">
        <v>11</v>
      </c>
      <c r="B27" s="26">
        <v>86</v>
      </c>
      <c r="C27" s="27">
        <v>1</v>
      </c>
      <c r="D27" s="27">
        <v>87</v>
      </c>
      <c r="E27" s="26">
        <v>705</v>
      </c>
      <c r="F27" s="27">
        <v>5</v>
      </c>
      <c r="G27" s="27">
        <v>710</v>
      </c>
      <c r="H27" s="26">
        <v>85</v>
      </c>
      <c r="I27" s="27">
        <v>1</v>
      </c>
      <c r="J27" s="27">
        <v>86</v>
      </c>
      <c r="K27" s="26">
        <v>64</v>
      </c>
      <c r="L27" s="27">
        <v>0</v>
      </c>
      <c r="M27" s="27">
        <v>64</v>
      </c>
      <c r="N27" s="26">
        <v>0</v>
      </c>
      <c r="O27" s="27">
        <v>0</v>
      </c>
      <c r="P27" s="27">
        <v>0</v>
      </c>
      <c r="Q27" s="26">
        <f t="shared" si="0"/>
        <v>940</v>
      </c>
      <c r="R27" s="27">
        <f t="shared" si="1"/>
        <v>7</v>
      </c>
      <c r="S27" s="27">
        <f t="shared" si="2"/>
        <v>947</v>
      </c>
    </row>
    <row r="28" spans="1:19" ht="11.25">
      <c r="A28" s="13" t="s">
        <v>322</v>
      </c>
      <c r="B28" s="26">
        <v>26</v>
      </c>
      <c r="C28" s="27">
        <v>1</v>
      </c>
      <c r="D28" s="27">
        <v>27</v>
      </c>
      <c r="E28" s="26">
        <v>7</v>
      </c>
      <c r="F28" s="27">
        <v>0</v>
      </c>
      <c r="G28" s="27">
        <v>7</v>
      </c>
      <c r="H28" s="26">
        <v>12</v>
      </c>
      <c r="I28" s="27">
        <v>1</v>
      </c>
      <c r="J28" s="27">
        <v>13</v>
      </c>
      <c r="K28" s="26">
        <v>0</v>
      </c>
      <c r="L28" s="27">
        <v>0</v>
      </c>
      <c r="M28" s="27">
        <v>0</v>
      </c>
      <c r="N28" s="26">
        <v>0</v>
      </c>
      <c r="O28" s="27">
        <v>0</v>
      </c>
      <c r="P28" s="27">
        <v>0</v>
      </c>
      <c r="Q28" s="26">
        <f t="shared" si="0"/>
        <v>45</v>
      </c>
      <c r="R28" s="27">
        <f t="shared" si="1"/>
        <v>2</v>
      </c>
      <c r="S28" s="27">
        <f t="shared" si="2"/>
        <v>47</v>
      </c>
    </row>
    <row r="29" spans="1:19" ht="11.25">
      <c r="A29" s="13" t="s">
        <v>323</v>
      </c>
      <c r="B29" s="26">
        <v>2</v>
      </c>
      <c r="C29" s="27">
        <v>13</v>
      </c>
      <c r="D29" s="27">
        <v>15</v>
      </c>
      <c r="E29" s="26">
        <v>36</v>
      </c>
      <c r="F29" s="27">
        <v>60</v>
      </c>
      <c r="G29" s="27">
        <v>96</v>
      </c>
      <c r="H29" s="26">
        <v>0</v>
      </c>
      <c r="I29" s="27">
        <v>0</v>
      </c>
      <c r="J29" s="27">
        <v>0</v>
      </c>
      <c r="K29" s="26">
        <v>2</v>
      </c>
      <c r="L29" s="27">
        <v>10</v>
      </c>
      <c r="M29" s="27">
        <v>12</v>
      </c>
      <c r="N29" s="26">
        <v>0</v>
      </c>
      <c r="O29" s="27">
        <v>0</v>
      </c>
      <c r="P29" s="27">
        <v>0</v>
      </c>
      <c r="Q29" s="26">
        <f t="shared" si="0"/>
        <v>40</v>
      </c>
      <c r="R29" s="27">
        <f t="shared" si="1"/>
        <v>83</v>
      </c>
      <c r="S29" s="27">
        <f t="shared" si="2"/>
        <v>123</v>
      </c>
    </row>
    <row r="30" spans="1:19" ht="11.25">
      <c r="A30" s="13" t="s">
        <v>8</v>
      </c>
      <c r="B30" s="26">
        <v>1</v>
      </c>
      <c r="C30" s="27">
        <v>6</v>
      </c>
      <c r="D30" s="27">
        <v>7</v>
      </c>
      <c r="E30" s="26">
        <v>21</v>
      </c>
      <c r="F30" s="27">
        <v>10</v>
      </c>
      <c r="G30" s="27">
        <v>31</v>
      </c>
      <c r="H30" s="26">
        <v>0</v>
      </c>
      <c r="I30" s="27">
        <v>0</v>
      </c>
      <c r="J30" s="27">
        <v>0</v>
      </c>
      <c r="K30" s="26">
        <v>7</v>
      </c>
      <c r="L30" s="27">
        <v>8</v>
      </c>
      <c r="M30" s="27">
        <v>15</v>
      </c>
      <c r="N30" s="26">
        <v>0</v>
      </c>
      <c r="O30" s="27">
        <v>0</v>
      </c>
      <c r="P30" s="27">
        <v>0</v>
      </c>
      <c r="Q30" s="26">
        <f t="shared" si="0"/>
        <v>29</v>
      </c>
      <c r="R30" s="27">
        <f t="shared" si="1"/>
        <v>24</v>
      </c>
      <c r="S30" s="27">
        <f t="shared" si="2"/>
        <v>53</v>
      </c>
    </row>
    <row r="31" spans="1:19" ht="11.25">
      <c r="A31" s="13" t="s">
        <v>324</v>
      </c>
      <c r="B31" s="26">
        <v>12</v>
      </c>
      <c r="C31" s="27">
        <v>94</v>
      </c>
      <c r="D31" s="27">
        <v>106</v>
      </c>
      <c r="E31" s="26">
        <v>128</v>
      </c>
      <c r="F31" s="27">
        <v>772</v>
      </c>
      <c r="G31" s="27">
        <v>900</v>
      </c>
      <c r="H31" s="26">
        <v>1</v>
      </c>
      <c r="I31" s="27">
        <v>9</v>
      </c>
      <c r="J31" s="27">
        <v>10</v>
      </c>
      <c r="K31" s="26">
        <v>5</v>
      </c>
      <c r="L31" s="27">
        <v>38</v>
      </c>
      <c r="M31" s="27">
        <v>43</v>
      </c>
      <c r="N31" s="26">
        <v>0</v>
      </c>
      <c r="O31" s="27">
        <v>0</v>
      </c>
      <c r="P31" s="27">
        <v>0</v>
      </c>
      <c r="Q31" s="26">
        <f t="shared" si="0"/>
        <v>146</v>
      </c>
      <c r="R31" s="27">
        <f t="shared" si="1"/>
        <v>913</v>
      </c>
      <c r="S31" s="27">
        <f t="shared" si="2"/>
        <v>1059</v>
      </c>
    </row>
    <row r="32" spans="1:19" ht="11.25">
      <c r="A32" s="13" t="s">
        <v>24</v>
      </c>
      <c r="B32" s="26">
        <v>14</v>
      </c>
      <c r="C32" s="27">
        <v>6</v>
      </c>
      <c r="D32" s="27">
        <v>20</v>
      </c>
      <c r="E32" s="26">
        <v>61</v>
      </c>
      <c r="F32" s="27">
        <v>17</v>
      </c>
      <c r="G32" s="27">
        <v>78</v>
      </c>
      <c r="H32" s="26">
        <v>0</v>
      </c>
      <c r="I32" s="27">
        <v>0</v>
      </c>
      <c r="J32" s="27">
        <v>0</v>
      </c>
      <c r="K32" s="26">
        <v>0</v>
      </c>
      <c r="L32" s="27">
        <v>0</v>
      </c>
      <c r="M32" s="27">
        <v>0</v>
      </c>
      <c r="N32" s="26">
        <v>0</v>
      </c>
      <c r="O32" s="27">
        <v>0</v>
      </c>
      <c r="P32" s="27">
        <v>0</v>
      </c>
      <c r="Q32" s="26">
        <f t="shared" si="0"/>
        <v>75</v>
      </c>
      <c r="R32" s="27">
        <f t="shared" si="1"/>
        <v>23</v>
      </c>
      <c r="S32" s="27">
        <f t="shared" si="2"/>
        <v>98</v>
      </c>
    </row>
    <row r="33" spans="1:19" ht="11.25">
      <c r="A33" s="13" t="s">
        <v>103</v>
      </c>
      <c r="B33" s="26">
        <v>0</v>
      </c>
      <c r="C33" s="27">
        <v>0</v>
      </c>
      <c r="D33" s="27">
        <v>0</v>
      </c>
      <c r="E33" s="26">
        <v>21</v>
      </c>
      <c r="F33" s="27">
        <v>8</v>
      </c>
      <c r="G33" s="27">
        <v>29</v>
      </c>
      <c r="H33" s="26">
        <v>0</v>
      </c>
      <c r="I33" s="27">
        <v>0</v>
      </c>
      <c r="J33" s="27">
        <v>0</v>
      </c>
      <c r="K33" s="26">
        <v>0</v>
      </c>
      <c r="L33" s="27">
        <v>0</v>
      </c>
      <c r="M33" s="27">
        <v>0</v>
      </c>
      <c r="N33" s="26">
        <v>0</v>
      </c>
      <c r="O33" s="27">
        <v>0</v>
      </c>
      <c r="P33" s="27">
        <v>0</v>
      </c>
      <c r="Q33" s="26">
        <f t="shared" si="0"/>
        <v>21</v>
      </c>
      <c r="R33" s="27">
        <f t="shared" si="1"/>
        <v>8</v>
      </c>
      <c r="S33" s="27">
        <f t="shared" si="2"/>
        <v>29</v>
      </c>
    </row>
    <row r="34" spans="1:19" ht="11.25">
      <c r="A34" s="13" t="s">
        <v>25</v>
      </c>
      <c r="B34" s="26">
        <v>147</v>
      </c>
      <c r="C34" s="27">
        <v>134</v>
      </c>
      <c r="D34" s="27">
        <v>281</v>
      </c>
      <c r="E34" s="26">
        <v>870</v>
      </c>
      <c r="F34" s="27">
        <v>1090</v>
      </c>
      <c r="G34" s="27">
        <v>1960</v>
      </c>
      <c r="H34" s="26">
        <v>15</v>
      </c>
      <c r="I34" s="27">
        <v>20</v>
      </c>
      <c r="J34" s="27">
        <v>35</v>
      </c>
      <c r="K34" s="26">
        <v>36</v>
      </c>
      <c r="L34" s="27">
        <v>23</v>
      </c>
      <c r="M34" s="27">
        <v>59</v>
      </c>
      <c r="N34" s="26">
        <v>0</v>
      </c>
      <c r="O34" s="27">
        <v>0</v>
      </c>
      <c r="P34" s="27">
        <v>0</v>
      </c>
      <c r="Q34" s="26">
        <f t="shared" si="0"/>
        <v>1068</v>
      </c>
      <c r="R34" s="27">
        <f t="shared" si="1"/>
        <v>1267</v>
      </c>
      <c r="S34" s="27">
        <f t="shared" si="2"/>
        <v>2335</v>
      </c>
    </row>
    <row r="35" spans="1:19" ht="11.25">
      <c r="A35" s="13" t="s">
        <v>367</v>
      </c>
      <c r="B35" s="26">
        <v>0</v>
      </c>
      <c r="C35" s="27">
        <v>0</v>
      </c>
      <c r="D35" s="27">
        <v>0</v>
      </c>
      <c r="E35" s="26">
        <v>6</v>
      </c>
      <c r="F35" s="27">
        <v>28</v>
      </c>
      <c r="G35" s="27">
        <v>34</v>
      </c>
      <c r="H35" s="26">
        <v>0</v>
      </c>
      <c r="I35" s="27">
        <v>0</v>
      </c>
      <c r="J35" s="27">
        <v>0</v>
      </c>
      <c r="K35" s="26">
        <v>0</v>
      </c>
      <c r="L35" s="27">
        <v>0</v>
      </c>
      <c r="M35" s="27">
        <v>0</v>
      </c>
      <c r="N35" s="26">
        <v>0</v>
      </c>
      <c r="O35" s="27">
        <v>0</v>
      </c>
      <c r="P35" s="27">
        <v>0</v>
      </c>
      <c r="Q35" s="26">
        <f t="shared" si="0"/>
        <v>6</v>
      </c>
      <c r="R35" s="27">
        <f t="shared" si="1"/>
        <v>28</v>
      </c>
      <c r="S35" s="27">
        <f t="shared" si="2"/>
        <v>34</v>
      </c>
    </row>
    <row r="36" spans="1:19" ht="11.25">
      <c r="A36" s="13" t="s">
        <v>105</v>
      </c>
      <c r="B36" s="26">
        <v>21</v>
      </c>
      <c r="C36" s="27">
        <v>15</v>
      </c>
      <c r="D36" s="27">
        <v>36</v>
      </c>
      <c r="E36" s="26">
        <v>113</v>
      </c>
      <c r="F36" s="27">
        <v>71</v>
      </c>
      <c r="G36" s="27">
        <v>184</v>
      </c>
      <c r="H36" s="26">
        <v>11</v>
      </c>
      <c r="I36" s="27">
        <v>10</v>
      </c>
      <c r="J36" s="27">
        <v>21</v>
      </c>
      <c r="K36" s="26">
        <v>13</v>
      </c>
      <c r="L36" s="27">
        <v>10</v>
      </c>
      <c r="M36" s="27">
        <v>23</v>
      </c>
      <c r="N36" s="26">
        <v>5</v>
      </c>
      <c r="O36" s="27">
        <v>2</v>
      </c>
      <c r="P36" s="27">
        <v>7</v>
      </c>
      <c r="Q36" s="26">
        <f t="shared" si="0"/>
        <v>163</v>
      </c>
      <c r="R36" s="27">
        <f t="shared" si="1"/>
        <v>108</v>
      </c>
      <c r="S36" s="27">
        <f t="shared" si="2"/>
        <v>271</v>
      </c>
    </row>
    <row r="37" spans="1:19" ht="11.25">
      <c r="A37" s="13" t="s">
        <v>106</v>
      </c>
      <c r="B37" s="26">
        <v>6</v>
      </c>
      <c r="C37" s="27">
        <v>0</v>
      </c>
      <c r="D37" s="27">
        <v>6</v>
      </c>
      <c r="E37" s="26">
        <v>360</v>
      </c>
      <c r="F37" s="27">
        <v>11</v>
      </c>
      <c r="G37" s="27">
        <v>371</v>
      </c>
      <c r="H37" s="26">
        <v>19</v>
      </c>
      <c r="I37" s="27">
        <v>0</v>
      </c>
      <c r="J37" s="27">
        <v>19</v>
      </c>
      <c r="K37" s="26">
        <v>11</v>
      </c>
      <c r="L37" s="27">
        <v>0</v>
      </c>
      <c r="M37" s="27">
        <v>11</v>
      </c>
      <c r="N37" s="26">
        <v>0</v>
      </c>
      <c r="O37" s="27">
        <v>0</v>
      </c>
      <c r="P37" s="27">
        <v>0</v>
      </c>
      <c r="Q37" s="26">
        <f t="shared" si="0"/>
        <v>396</v>
      </c>
      <c r="R37" s="27">
        <f t="shared" si="1"/>
        <v>11</v>
      </c>
      <c r="S37" s="27">
        <f t="shared" si="2"/>
        <v>407</v>
      </c>
    </row>
    <row r="38" spans="1:19" ht="11.25">
      <c r="A38" s="13" t="s">
        <v>325</v>
      </c>
      <c r="B38" s="26">
        <v>0</v>
      </c>
      <c r="C38" s="27">
        <v>0</v>
      </c>
      <c r="D38" s="27">
        <v>0</v>
      </c>
      <c r="E38" s="26">
        <v>103</v>
      </c>
      <c r="F38" s="27">
        <v>0</v>
      </c>
      <c r="G38" s="27">
        <v>103</v>
      </c>
      <c r="H38" s="26">
        <v>0</v>
      </c>
      <c r="I38" s="27">
        <v>0</v>
      </c>
      <c r="J38" s="27">
        <v>0</v>
      </c>
      <c r="K38" s="26">
        <v>4</v>
      </c>
      <c r="L38" s="27">
        <v>0</v>
      </c>
      <c r="M38" s="27">
        <v>4</v>
      </c>
      <c r="N38" s="26">
        <v>0</v>
      </c>
      <c r="O38" s="27">
        <v>0</v>
      </c>
      <c r="P38" s="27">
        <v>0</v>
      </c>
      <c r="Q38" s="26">
        <f t="shared" si="0"/>
        <v>107</v>
      </c>
      <c r="R38" s="27">
        <f t="shared" si="1"/>
        <v>0</v>
      </c>
      <c r="S38" s="27">
        <f t="shared" si="2"/>
        <v>107</v>
      </c>
    </row>
    <row r="39" spans="1:19" ht="11.25">
      <c r="A39" s="13" t="s">
        <v>15</v>
      </c>
      <c r="B39" s="26">
        <v>11</v>
      </c>
      <c r="C39" s="27">
        <v>3</v>
      </c>
      <c r="D39" s="27">
        <v>14</v>
      </c>
      <c r="E39" s="26">
        <v>494</v>
      </c>
      <c r="F39" s="27">
        <v>14</v>
      </c>
      <c r="G39" s="27">
        <v>508</v>
      </c>
      <c r="H39" s="26">
        <v>43</v>
      </c>
      <c r="I39" s="27">
        <v>2</v>
      </c>
      <c r="J39" s="27">
        <v>45</v>
      </c>
      <c r="K39" s="26">
        <v>47</v>
      </c>
      <c r="L39" s="27">
        <v>3</v>
      </c>
      <c r="M39" s="27">
        <v>50</v>
      </c>
      <c r="N39" s="26">
        <v>0</v>
      </c>
      <c r="O39" s="27">
        <v>0</v>
      </c>
      <c r="P39" s="27">
        <v>0</v>
      </c>
      <c r="Q39" s="26">
        <f t="shared" si="0"/>
        <v>595</v>
      </c>
      <c r="R39" s="27">
        <f t="shared" si="1"/>
        <v>22</v>
      </c>
      <c r="S39" s="27">
        <f t="shared" si="2"/>
        <v>617</v>
      </c>
    </row>
    <row r="40" spans="1:19" ht="11.25">
      <c r="A40" s="13" t="s">
        <v>326</v>
      </c>
      <c r="B40" s="26">
        <v>150</v>
      </c>
      <c r="C40" s="27">
        <v>13</v>
      </c>
      <c r="D40" s="27">
        <v>163</v>
      </c>
      <c r="E40" s="26">
        <v>403</v>
      </c>
      <c r="F40" s="27">
        <v>18</v>
      </c>
      <c r="G40" s="27">
        <v>421</v>
      </c>
      <c r="H40" s="26">
        <v>16</v>
      </c>
      <c r="I40" s="27">
        <v>0</v>
      </c>
      <c r="J40" s="27">
        <v>16</v>
      </c>
      <c r="K40" s="26">
        <v>16</v>
      </c>
      <c r="L40" s="27">
        <v>3</v>
      </c>
      <c r="M40" s="27">
        <v>19</v>
      </c>
      <c r="N40" s="26">
        <v>0</v>
      </c>
      <c r="O40" s="27">
        <v>0</v>
      </c>
      <c r="P40" s="27">
        <v>0</v>
      </c>
      <c r="Q40" s="26">
        <f t="shared" si="0"/>
        <v>585</v>
      </c>
      <c r="R40" s="27">
        <f t="shared" si="1"/>
        <v>34</v>
      </c>
      <c r="S40" s="27">
        <f t="shared" si="2"/>
        <v>619</v>
      </c>
    </row>
    <row r="41" spans="1:19" ht="11.25">
      <c r="A41" s="13" t="s">
        <v>327</v>
      </c>
      <c r="B41" s="26">
        <v>19</v>
      </c>
      <c r="C41" s="27">
        <v>111</v>
      </c>
      <c r="D41" s="27">
        <v>130</v>
      </c>
      <c r="E41" s="26">
        <v>85</v>
      </c>
      <c r="F41" s="27">
        <v>426</v>
      </c>
      <c r="G41" s="27">
        <v>511</v>
      </c>
      <c r="H41" s="26">
        <v>0</v>
      </c>
      <c r="I41" s="27">
        <v>0</v>
      </c>
      <c r="J41" s="27">
        <v>0</v>
      </c>
      <c r="K41" s="26">
        <v>7</v>
      </c>
      <c r="L41" s="27">
        <v>25</v>
      </c>
      <c r="M41" s="27">
        <v>32</v>
      </c>
      <c r="N41" s="26">
        <v>0</v>
      </c>
      <c r="O41" s="27">
        <v>0</v>
      </c>
      <c r="P41" s="27">
        <v>0</v>
      </c>
      <c r="Q41" s="26">
        <f t="shared" si="0"/>
        <v>111</v>
      </c>
      <c r="R41" s="27">
        <f t="shared" si="1"/>
        <v>562</v>
      </c>
      <c r="S41" s="27">
        <f t="shared" si="2"/>
        <v>673</v>
      </c>
    </row>
    <row r="42" spans="1:19" ht="11.25">
      <c r="A42" s="13" t="s">
        <v>151</v>
      </c>
      <c r="B42" s="26">
        <v>0</v>
      </c>
      <c r="C42" s="27">
        <v>0</v>
      </c>
      <c r="D42" s="27">
        <v>0</v>
      </c>
      <c r="E42" s="26">
        <v>31</v>
      </c>
      <c r="F42" s="27">
        <v>0</v>
      </c>
      <c r="G42" s="27">
        <v>31</v>
      </c>
      <c r="H42" s="26">
        <v>0</v>
      </c>
      <c r="I42" s="27">
        <v>0</v>
      </c>
      <c r="J42" s="27">
        <v>0</v>
      </c>
      <c r="K42" s="26">
        <v>11</v>
      </c>
      <c r="L42" s="27">
        <v>0</v>
      </c>
      <c r="M42" s="27">
        <v>11</v>
      </c>
      <c r="N42" s="26">
        <v>0</v>
      </c>
      <c r="O42" s="27">
        <v>0</v>
      </c>
      <c r="P42" s="27">
        <v>0</v>
      </c>
      <c r="Q42" s="26">
        <f t="shared" si="0"/>
        <v>42</v>
      </c>
      <c r="R42" s="27">
        <f t="shared" si="1"/>
        <v>0</v>
      </c>
      <c r="S42" s="27">
        <f t="shared" si="2"/>
        <v>42</v>
      </c>
    </row>
    <row r="43" spans="1:19" ht="11.25">
      <c r="A43" s="13" t="s">
        <v>152</v>
      </c>
      <c r="B43" s="26">
        <v>0</v>
      </c>
      <c r="C43" s="27">
        <v>0</v>
      </c>
      <c r="D43" s="27">
        <v>0</v>
      </c>
      <c r="E43" s="26">
        <v>0</v>
      </c>
      <c r="F43" s="27">
        <v>0</v>
      </c>
      <c r="G43" s="27">
        <v>0</v>
      </c>
      <c r="H43" s="26">
        <v>0</v>
      </c>
      <c r="I43" s="27">
        <v>0</v>
      </c>
      <c r="J43" s="27">
        <v>0</v>
      </c>
      <c r="K43" s="26">
        <v>4</v>
      </c>
      <c r="L43" s="27">
        <v>0</v>
      </c>
      <c r="M43" s="27">
        <v>4</v>
      </c>
      <c r="N43" s="26">
        <v>0</v>
      </c>
      <c r="O43" s="27">
        <v>0</v>
      </c>
      <c r="P43" s="27">
        <v>0</v>
      </c>
      <c r="Q43" s="26">
        <f t="shared" si="0"/>
        <v>4</v>
      </c>
      <c r="R43" s="27">
        <f t="shared" si="1"/>
        <v>0</v>
      </c>
      <c r="S43" s="27">
        <f t="shared" si="2"/>
        <v>4</v>
      </c>
    </row>
    <row r="44" spans="1:19" ht="11.25">
      <c r="A44" s="13" t="s">
        <v>107</v>
      </c>
      <c r="B44" s="26">
        <v>0</v>
      </c>
      <c r="C44" s="27">
        <v>0</v>
      </c>
      <c r="D44" s="27">
        <v>0</v>
      </c>
      <c r="E44" s="26">
        <v>45</v>
      </c>
      <c r="F44" s="27">
        <v>7</v>
      </c>
      <c r="G44" s="27">
        <v>52</v>
      </c>
      <c r="H44" s="26">
        <v>4</v>
      </c>
      <c r="I44" s="27">
        <v>2</v>
      </c>
      <c r="J44" s="27">
        <v>6</v>
      </c>
      <c r="K44" s="26">
        <v>0</v>
      </c>
      <c r="L44" s="27">
        <v>0</v>
      </c>
      <c r="M44" s="27">
        <v>0</v>
      </c>
      <c r="N44" s="26">
        <v>0</v>
      </c>
      <c r="O44" s="27">
        <v>0</v>
      </c>
      <c r="P44" s="27">
        <v>0</v>
      </c>
      <c r="Q44" s="26">
        <f t="shared" si="0"/>
        <v>49</v>
      </c>
      <c r="R44" s="27">
        <f t="shared" si="1"/>
        <v>9</v>
      </c>
      <c r="S44" s="27">
        <f t="shared" si="2"/>
        <v>58</v>
      </c>
    </row>
    <row r="45" spans="1:19" ht="11.25">
      <c r="A45" s="13" t="s">
        <v>108</v>
      </c>
      <c r="B45" s="26">
        <v>275</v>
      </c>
      <c r="C45" s="27">
        <v>56</v>
      </c>
      <c r="D45" s="27">
        <v>331</v>
      </c>
      <c r="E45" s="26">
        <v>374</v>
      </c>
      <c r="F45" s="27">
        <v>153</v>
      </c>
      <c r="G45" s="27">
        <v>527</v>
      </c>
      <c r="H45" s="26">
        <v>24</v>
      </c>
      <c r="I45" s="27">
        <v>5</v>
      </c>
      <c r="J45" s="27">
        <v>29</v>
      </c>
      <c r="K45" s="26">
        <v>32</v>
      </c>
      <c r="L45" s="27">
        <v>12</v>
      </c>
      <c r="M45" s="27">
        <v>44</v>
      </c>
      <c r="N45" s="26">
        <v>0</v>
      </c>
      <c r="O45" s="27">
        <v>0</v>
      </c>
      <c r="P45" s="27">
        <v>0</v>
      </c>
      <c r="Q45" s="26">
        <f t="shared" si="0"/>
        <v>705</v>
      </c>
      <c r="R45" s="27">
        <f t="shared" si="1"/>
        <v>226</v>
      </c>
      <c r="S45" s="27">
        <f t="shared" si="2"/>
        <v>931</v>
      </c>
    </row>
    <row r="46" spans="1:19" ht="11.25">
      <c r="A46" s="13" t="s">
        <v>153</v>
      </c>
      <c r="B46" s="26">
        <v>10</v>
      </c>
      <c r="C46" s="27">
        <v>0</v>
      </c>
      <c r="D46" s="27">
        <v>10</v>
      </c>
      <c r="E46" s="26">
        <v>543</v>
      </c>
      <c r="F46" s="27">
        <v>4</v>
      </c>
      <c r="G46" s="27">
        <v>547</v>
      </c>
      <c r="H46" s="26">
        <v>57</v>
      </c>
      <c r="I46" s="27">
        <v>1</v>
      </c>
      <c r="J46" s="27">
        <v>58</v>
      </c>
      <c r="K46" s="26">
        <v>37</v>
      </c>
      <c r="L46" s="27">
        <v>1</v>
      </c>
      <c r="M46" s="27">
        <v>38</v>
      </c>
      <c r="N46" s="26">
        <v>0</v>
      </c>
      <c r="O46" s="27">
        <v>0</v>
      </c>
      <c r="P46" s="27">
        <v>0</v>
      </c>
      <c r="Q46" s="26">
        <f t="shared" si="0"/>
        <v>647</v>
      </c>
      <c r="R46" s="27">
        <f t="shared" si="1"/>
        <v>6</v>
      </c>
      <c r="S46" s="27">
        <f t="shared" si="2"/>
        <v>653</v>
      </c>
    </row>
    <row r="47" spans="1:19" ht="11.25">
      <c r="A47" s="13" t="s">
        <v>110</v>
      </c>
      <c r="B47" s="26">
        <v>7</v>
      </c>
      <c r="C47" s="27">
        <v>0</v>
      </c>
      <c r="D47" s="27">
        <v>7</v>
      </c>
      <c r="E47" s="26">
        <v>0</v>
      </c>
      <c r="F47" s="27">
        <v>0</v>
      </c>
      <c r="G47" s="27">
        <v>0</v>
      </c>
      <c r="H47" s="26">
        <v>0</v>
      </c>
      <c r="I47" s="27">
        <v>0</v>
      </c>
      <c r="J47" s="27">
        <v>0</v>
      </c>
      <c r="K47" s="26">
        <v>0</v>
      </c>
      <c r="L47" s="27">
        <v>0</v>
      </c>
      <c r="M47" s="27">
        <v>0</v>
      </c>
      <c r="N47" s="26">
        <v>0</v>
      </c>
      <c r="O47" s="27">
        <v>0</v>
      </c>
      <c r="P47" s="27">
        <v>0</v>
      </c>
      <c r="Q47" s="26">
        <f t="shared" si="0"/>
        <v>7</v>
      </c>
      <c r="R47" s="27">
        <f t="shared" si="1"/>
        <v>0</v>
      </c>
      <c r="S47" s="27">
        <f t="shared" si="2"/>
        <v>7</v>
      </c>
    </row>
    <row r="48" spans="1:19" ht="11.25">
      <c r="A48" s="13" t="s">
        <v>154</v>
      </c>
      <c r="B48" s="26">
        <v>13</v>
      </c>
      <c r="C48" s="27">
        <v>5</v>
      </c>
      <c r="D48" s="27">
        <v>18</v>
      </c>
      <c r="E48" s="26">
        <v>163</v>
      </c>
      <c r="F48" s="27">
        <v>25</v>
      </c>
      <c r="G48" s="27">
        <v>188</v>
      </c>
      <c r="H48" s="26">
        <v>9</v>
      </c>
      <c r="I48" s="27">
        <v>1</v>
      </c>
      <c r="J48" s="27">
        <v>10</v>
      </c>
      <c r="K48" s="26">
        <v>15</v>
      </c>
      <c r="L48" s="27">
        <v>2</v>
      </c>
      <c r="M48" s="27">
        <v>17</v>
      </c>
      <c r="N48" s="26">
        <v>0</v>
      </c>
      <c r="O48" s="27">
        <v>0</v>
      </c>
      <c r="P48" s="27">
        <v>0</v>
      </c>
      <c r="Q48" s="26">
        <f t="shared" si="0"/>
        <v>200</v>
      </c>
      <c r="R48" s="27">
        <f t="shared" si="1"/>
        <v>33</v>
      </c>
      <c r="S48" s="27">
        <f t="shared" si="2"/>
        <v>233</v>
      </c>
    </row>
    <row r="49" spans="1:19" ht="11.25">
      <c r="A49" s="13" t="s">
        <v>389</v>
      </c>
      <c r="B49" s="26">
        <v>6</v>
      </c>
      <c r="C49" s="27">
        <v>0</v>
      </c>
      <c r="D49" s="27">
        <v>6</v>
      </c>
      <c r="E49" s="26">
        <v>7</v>
      </c>
      <c r="F49" s="27">
        <v>4</v>
      </c>
      <c r="G49" s="27">
        <v>11</v>
      </c>
      <c r="H49" s="26">
        <v>2</v>
      </c>
      <c r="I49" s="27">
        <v>1</v>
      </c>
      <c r="J49" s="27">
        <v>3</v>
      </c>
      <c r="K49" s="26">
        <v>0</v>
      </c>
      <c r="L49" s="27">
        <v>0</v>
      </c>
      <c r="M49" s="27">
        <v>0</v>
      </c>
      <c r="N49" s="26">
        <v>0</v>
      </c>
      <c r="O49" s="27">
        <v>0</v>
      </c>
      <c r="P49" s="27">
        <v>0</v>
      </c>
      <c r="Q49" s="26">
        <f aca="true" t="shared" si="5" ref="Q49:Q66">B49+E49+H49+K49+N49</f>
        <v>15</v>
      </c>
      <c r="R49" s="27">
        <f aca="true" t="shared" si="6" ref="R49:R66">C49+F49+I49+L49+O49</f>
        <v>5</v>
      </c>
      <c r="S49" s="27">
        <f aca="true" t="shared" si="7" ref="S49:S66">SUM(Q49:R49)</f>
        <v>20</v>
      </c>
    </row>
    <row r="50" spans="1:19" ht="11.25">
      <c r="A50" s="13" t="s">
        <v>155</v>
      </c>
      <c r="B50" s="26">
        <v>2</v>
      </c>
      <c r="C50" s="27">
        <v>14</v>
      </c>
      <c r="D50" s="27">
        <v>16</v>
      </c>
      <c r="E50" s="26">
        <v>69</v>
      </c>
      <c r="F50" s="27">
        <v>202</v>
      </c>
      <c r="G50" s="27">
        <v>271</v>
      </c>
      <c r="H50" s="26">
        <v>7</v>
      </c>
      <c r="I50" s="27">
        <v>38</v>
      </c>
      <c r="J50" s="27">
        <v>45</v>
      </c>
      <c r="K50" s="26">
        <v>9</v>
      </c>
      <c r="L50" s="27">
        <v>7</v>
      </c>
      <c r="M50" s="27">
        <v>16</v>
      </c>
      <c r="N50" s="26">
        <v>0</v>
      </c>
      <c r="O50" s="27">
        <v>0</v>
      </c>
      <c r="P50" s="27">
        <v>0</v>
      </c>
      <c r="Q50" s="26">
        <f t="shared" si="5"/>
        <v>87</v>
      </c>
      <c r="R50" s="27">
        <f t="shared" si="6"/>
        <v>261</v>
      </c>
      <c r="S50" s="27">
        <f t="shared" si="7"/>
        <v>348</v>
      </c>
    </row>
    <row r="51" spans="1:19" ht="11.25">
      <c r="A51" s="13" t="s">
        <v>328</v>
      </c>
      <c r="B51" s="26">
        <v>0</v>
      </c>
      <c r="C51" s="27">
        <v>0</v>
      </c>
      <c r="D51" s="27">
        <v>0</v>
      </c>
      <c r="E51" s="26">
        <v>6</v>
      </c>
      <c r="F51" s="27">
        <v>2</v>
      </c>
      <c r="G51" s="27">
        <v>8</v>
      </c>
      <c r="H51" s="26">
        <v>0</v>
      </c>
      <c r="I51" s="27">
        <v>0</v>
      </c>
      <c r="J51" s="27">
        <v>0</v>
      </c>
      <c r="K51" s="26">
        <v>0</v>
      </c>
      <c r="L51" s="27">
        <v>1</v>
      </c>
      <c r="M51" s="27">
        <v>1</v>
      </c>
      <c r="N51" s="26">
        <v>0</v>
      </c>
      <c r="O51" s="27">
        <v>0</v>
      </c>
      <c r="P51" s="27">
        <v>0</v>
      </c>
      <c r="Q51" s="26">
        <f t="shared" si="5"/>
        <v>6</v>
      </c>
      <c r="R51" s="27">
        <f t="shared" si="6"/>
        <v>3</v>
      </c>
      <c r="S51" s="27">
        <f t="shared" si="7"/>
        <v>9</v>
      </c>
    </row>
    <row r="52" spans="1:19" ht="11.25">
      <c r="A52" s="13" t="s">
        <v>329</v>
      </c>
      <c r="B52" s="26">
        <v>0</v>
      </c>
      <c r="C52" s="27">
        <v>0</v>
      </c>
      <c r="D52" s="27">
        <v>0</v>
      </c>
      <c r="E52" s="26">
        <v>4</v>
      </c>
      <c r="F52" s="27">
        <v>3</v>
      </c>
      <c r="G52" s="27">
        <v>7</v>
      </c>
      <c r="H52" s="26">
        <v>0</v>
      </c>
      <c r="I52" s="27">
        <v>0</v>
      </c>
      <c r="J52" s="27">
        <v>0</v>
      </c>
      <c r="K52" s="26">
        <v>0</v>
      </c>
      <c r="L52" s="27">
        <v>0</v>
      </c>
      <c r="M52" s="27">
        <v>0</v>
      </c>
      <c r="N52" s="26">
        <v>0</v>
      </c>
      <c r="O52" s="27">
        <v>0</v>
      </c>
      <c r="P52" s="27">
        <v>0</v>
      </c>
      <c r="Q52" s="26">
        <f t="shared" si="5"/>
        <v>4</v>
      </c>
      <c r="R52" s="27">
        <f t="shared" si="6"/>
        <v>3</v>
      </c>
      <c r="S52" s="27">
        <f t="shared" si="7"/>
        <v>7</v>
      </c>
    </row>
    <row r="53" spans="1:19" ht="11.25">
      <c r="A53" s="13" t="s">
        <v>368</v>
      </c>
      <c r="B53" s="26">
        <v>10</v>
      </c>
      <c r="C53" s="27">
        <v>0</v>
      </c>
      <c r="D53" s="27">
        <v>10</v>
      </c>
      <c r="E53" s="26">
        <v>17</v>
      </c>
      <c r="F53" s="27">
        <v>0</v>
      </c>
      <c r="G53" s="27">
        <v>17</v>
      </c>
      <c r="H53" s="26">
        <v>0</v>
      </c>
      <c r="I53" s="27">
        <v>0</v>
      </c>
      <c r="J53" s="27">
        <v>0</v>
      </c>
      <c r="K53" s="26">
        <v>11</v>
      </c>
      <c r="L53" s="27">
        <v>0</v>
      </c>
      <c r="M53" s="27">
        <v>11</v>
      </c>
      <c r="N53" s="26">
        <v>0</v>
      </c>
      <c r="O53" s="27">
        <v>0</v>
      </c>
      <c r="P53" s="27">
        <v>0</v>
      </c>
      <c r="Q53" s="26">
        <f t="shared" si="5"/>
        <v>38</v>
      </c>
      <c r="R53" s="27">
        <f t="shared" si="6"/>
        <v>0</v>
      </c>
      <c r="S53" s="27">
        <f t="shared" si="7"/>
        <v>38</v>
      </c>
    </row>
    <row r="54" spans="1:19" ht="11.25">
      <c r="A54" s="13" t="s">
        <v>156</v>
      </c>
      <c r="B54" s="26">
        <v>0</v>
      </c>
      <c r="C54" s="27">
        <v>149</v>
      </c>
      <c r="D54" s="27">
        <v>149</v>
      </c>
      <c r="E54" s="26">
        <v>1</v>
      </c>
      <c r="F54" s="27">
        <v>393</v>
      </c>
      <c r="G54" s="27">
        <v>394</v>
      </c>
      <c r="H54" s="26">
        <v>1</v>
      </c>
      <c r="I54" s="27">
        <v>37</v>
      </c>
      <c r="J54" s="27">
        <v>38</v>
      </c>
      <c r="K54" s="26">
        <v>1</v>
      </c>
      <c r="L54" s="27">
        <v>36</v>
      </c>
      <c r="M54" s="27">
        <v>37</v>
      </c>
      <c r="N54" s="26">
        <v>0</v>
      </c>
      <c r="O54" s="27">
        <v>0</v>
      </c>
      <c r="P54" s="27">
        <v>0</v>
      </c>
      <c r="Q54" s="26">
        <f t="shared" si="5"/>
        <v>3</v>
      </c>
      <c r="R54" s="27">
        <f t="shared" si="6"/>
        <v>615</v>
      </c>
      <c r="S54" s="27">
        <f t="shared" si="7"/>
        <v>618</v>
      </c>
    </row>
    <row r="55" spans="1:19" ht="11.25">
      <c r="A55" s="13" t="s">
        <v>7</v>
      </c>
      <c r="B55" s="26">
        <v>50</v>
      </c>
      <c r="C55" s="27">
        <v>87</v>
      </c>
      <c r="D55" s="27">
        <v>137</v>
      </c>
      <c r="E55" s="26">
        <v>278</v>
      </c>
      <c r="F55" s="27">
        <v>695</v>
      </c>
      <c r="G55" s="27">
        <v>973</v>
      </c>
      <c r="H55" s="26">
        <v>9</v>
      </c>
      <c r="I55" s="27">
        <v>31</v>
      </c>
      <c r="J55" s="27">
        <v>40</v>
      </c>
      <c r="K55" s="26">
        <v>3</v>
      </c>
      <c r="L55" s="27">
        <v>12</v>
      </c>
      <c r="M55" s="27">
        <v>15</v>
      </c>
      <c r="N55" s="26">
        <v>0</v>
      </c>
      <c r="O55" s="27">
        <v>0</v>
      </c>
      <c r="P55" s="27">
        <v>0</v>
      </c>
      <c r="Q55" s="26">
        <f t="shared" si="5"/>
        <v>340</v>
      </c>
      <c r="R55" s="27">
        <f t="shared" si="6"/>
        <v>825</v>
      </c>
      <c r="S55" s="27">
        <f t="shared" si="7"/>
        <v>1165</v>
      </c>
    </row>
    <row r="56" spans="1:19" ht="11.25">
      <c r="A56" s="13" t="s">
        <v>111</v>
      </c>
      <c r="B56" s="26">
        <v>11</v>
      </c>
      <c r="C56" s="27">
        <v>0</v>
      </c>
      <c r="D56" s="27">
        <v>11</v>
      </c>
      <c r="E56" s="26">
        <v>3</v>
      </c>
      <c r="F56" s="27">
        <v>0</v>
      </c>
      <c r="G56" s="27">
        <v>3</v>
      </c>
      <c r="H56" s="26">
        <v>2</v>
      </c>
      <c r="I56" s="27">
        <v>0</v>
      </c>
      <c r="J56" s="27">
        <v>2</v>
      </c>
      <c r="K56" s="26">
        <v>0</v>
      </c>
      <c r="L56" s="27">
        <v>0</v>
      </c>
      <c r="M56" s="27">
        <v>0</v>
      </c>
      <c r="N56" s="26">
        <v>1</v>
      </c>
      <c r="O56" s="27">
        <v>0</v>
      </c>
      <c r="P56" s="27">
        <v>1</v>
      </c>
      <c r="Q56" s="26">
        <f t="shared" si="5"/>
        <v>17</v>
      </c>
      <c r="R56" s="27">
        <f t="shared" si="6"/>
        <v>0</v>
      </c>
      <c r="S56" s="27">
        <f t="shared" si="7"/>
        <v>17</v>
      </c>
    </row>
    <row r="57" spans="1:19" ht="11.25">
      <c r="A57" s="13" t="s">
        <v>112</v>
      </c>
      <c r="B57" s="26">
        <v>76</v>
      </c>
      <c r="C57" s="27">
        <v>213</v>
      </c>
      <c r="D57" s="27">
        <v>289</v>
      </c>
      <c r="E57" s="26">
        <v>715</v>
      </c>
      <c r="F57" s="27">
        <v>2322</v>
      </c>
      <c r="G57" s="27">
        <v>3037</v>
      </c>
      <c r="H57" s="26">
        <v>9</v>
      </c>
      <c r="I57" s="27">
        <v>39</v>
      </c>
      <c r="J57" s="27">
        <v>48</v>
      </c>
      <c r="K57" s="26">
        <v>2</v>
      </c>
      <c r="L57" s="27">
        <v>12</v>
      </c>
      <c r="M57" s="27">
        <v>14</v>
      </c>
      <c r="N57" s="26">
        <v>0</v>
      </c>
      <c r="O57" s="27">
        <v>0</v>
      </c>
      <c r="P57" s="27">
        <v>0</v>
      </c>
      <c r="Q57" s="26">
        <f t="shared" si="5"/>
        <v>802</v>
      </c>
      <c r="R57" s="27">
        <f t="shared" si="6"/>
        <v>2586</v>
      </c>
      <c r="S57" s="27">
        <f t="shared" si="7"/>
        <v>3388</v>
      </c>
    </row>
    <row r="58" spans="1:19" ht="11.25">
      <c r="A58" s="13" t="s">
        <v>157</v>
      </c>
      <c r="B58" s="26">
        <v>2</v>
      </c>
      <c r="C58" s="27">
        <v>6</v>
      </c>
      <c r="D58" s="27">
        <v>8</v>
      </c>
      <c r="E58" s="26">
        <v>8</v>
      </c>
      <c r="F58" s="27">
        <v>2</v>
      </c>
      <c r="G58" s="27">
        <v>10</v>
      </c>
      <c r="H58" s="26">
        <v>0</v>
      </c>
      <c r="I58" s="27">
        <v>0</v>
      </c>
      <c r="J58" s="27">
        <v>0</v>
      </c>
      <c r="K58" s="26">
        <v>2</v>
      </c>
      <c r="L58" s="27">
        <v>0</v>
      </c>
      <c r="M58" s="27">
        <v>2</v>
      </c>
      <c r="N58" s="26">
        <v>0</v>
      </c>
      <c r="O58" s="27">
        <v>0</v>
      </c>
      <c r="P58" s="27">
        <v>0</v>
      </c>
      <c r="Q58" s="26">
        <f t="shared" si="5"/>
        <v>12</v>
      </c>
      <c r="R58" s="27">
        <f t="shared" si="6"/>
        <v>8</v>
      </c>
      <c r="S58" s="27">
        <f t="shared" si="7"/>
        <v>20</v>
      </c>
    </row>
    <row r="59" spans="1:19" ht="11.25">
      <c r="A59" s="13" t="s">
        <v>52</v>
      </c>
      <c r="B59" s="26">
        <v>2</v>
      </c>
      <c r="C59" s="27">
        <v>1</v>
      </c>
      <c r="D59" s="27">
        <v>3</v>
      </c>
      <c r="E59" s="26">
        <v>418</v>
      </c>
      <c r="F59" s="27">
        <v>253</v>
      </c>
      <c r="G59" s="27">
        <v>671</v>
      </c>
      <c r="H59" s="26">
        <v>10</v>
      </c>
      <c r="I59" s="27">
        <v>3</v>
      </c>
      <c r="J59" s="27">
        <v>13</v>
      </c>
      <c r="K59" s="26">
        <v>11</v>
      </c>
      <c r="L59" s="27">
        <v>0</v>
      </c>
      <c r="M59" s="27">
        <v>11</v>
      </c>
      <c r="N59" s="26">
        <v>0</v>
      </c>
      <c r="O59" s="27">
        <v>0</v>
      </c>
      <c r="P59" s="27">
        <v>0</v>
      </c>
      <c r="Q59" s="26">
        <f t="shared" si="5"/>
        <v>441</v>
      </c>
      <c r="R59" s="27">
        <f t="shared" si="6"/>
        <v>257</v>
      </c>
      <c r="S59" s="27">
        <f t="shared" si="7"/>
        <v>698</v>
      </c>
    </row>
    <row r="60" spans="1:19" ht="11.25">
      <c r="A60" s="13" t="s">
        <v>395</v>
      </c>
      <c r="B60" s="26">
        <v>0</v>
      </c>
      <c r="C60" s="27">
        <v>0</v>
      </c>
      <c r="D60" s="27">
        <v>0</v>
      </c>
      <c r="E60" s="26">
        <v>0</v>
      </c>
      <c r="F60" s="27">
        <v>0</v>
      </c>
      <c r="G60" s="27">
        <v>0</v>
      </c>
      <c r="H60" s="26">
        <v>2</v>
      </c>
      <c r="I60" s="27">
        <v>0</v>
      </c>
      <c r="J60" s="27">
        <v>2</v>
      </c>
      <c r="K60" s="26">
        <v>0</v>
      </c>
      <c r="L60" s="27">
        <v>0</v>
      </c>
      <c r="M60" s="27">
        <v>0</v>
      </c>
      <c r="N60" s="26">
        <v>0</v>
      </c>
      <c r="O60" s="27">
        <v>0</v>
      </c>
      <c r="P60" s="27">
        <v>0</v>
      </c>
      <c r="Q60" s="26">
        <f>B60+E60+H60+K60+N60</f>
        <v>2</v>
      </c>
      <c r="R60" s="27">
        <f>C60+F60+I60+L60+O60</f>
        <v>0</v>
      </c>
      <c r="S60" s="27">
        <f>SUM(Q60:R60)</f>
        <v>2</v>
      </c>
    </row>
    <row r="61" spans="1:19" ht="11.25">
      <c r="A61" s="13" t="s">
        <v>330</v>
      </c>
      <c r="B61" s="26">
        <v>0</v>
      </c>
      <c r="C61" s="27">
        <v>0</v>
      </c>
      <c r="D61" s="27">
        <v>0</v>
      </c>
      <c r="E61" s="26">
        <v>0</v>
      </c>
      <c r="F61" s="27">
        <v>0</v>
      </c>
      <c r="G61" s="27">
        <v>0</v>
      </c>
      <c r="H61" s="26">
        <v>1</v>
      </c>
      <c r="I61" s="27">
        <v>0</v>
      </c>
      <c r="J61" s="27">
        <v>1</v>
      </c>
      <c r="K61" s="26">
        <v>0</v>
      </c>
      <c r="L61" s="27">
        <v>0</v>
      </c>
      <c r="M61" s="27">
        <v>0</v>
      </c>
      <c r="N61" s="26">
        <v>0</v>
      </c>
      <c r="O61" s="27">
        <v>0</v>
      </c>
      <c r="P61" s="27">
        <v>0</v>
      </c>
      <c r="Q61" s="26">
        <f>B61+E61+H61+K61+N61</f>
        <v>1</v>
      </c>
      <c r="R61" s="27">
        <f>C61+F61+I61+L61+O61</f>
        <v>0</v>
      </c>
      <c r="S61" s="27">
        <f>SUM(Q61:R61)</f>
        <v>1</v>
      </c>
    </row>
    <row r="62" spans="1:19" ht="11.25">
      <c r="A62" s="13" t="s">
        <v>28</v>
      </c>
      <c r="B62" s="26">
        <v>57</v>
      </c>
      <c r="C62" s="27">
        <v>93</v>
      </c>
      <c r="D62" s="27">
        <v>150</v>
      </c>
      <c r="E62" s="26">
        <v>77</v>
      </c>
      <c r="F62" s="27">
        <v>170</v>
      </c>
      <c r="G62" s="27">
        <v>247</v>
      </c>
      <c r="H62" s="26">
        <v>7</v>
      </c>
      <c r="I62" s="27">
        <v>18</v>
      </c>
      <c r="J62" s="27">
        <v>25</v>
      </c>
      <c r="K62" s="26">
        <v>4</v>
      </c>
      <c r="L62" s="27">
        <v>12</v>
      </c>
      <c r="M62" s="27">
        <v>16</v>
      </c>
      <c r="N62" s="26">
        <v>0</v>
      </c>
      <c r="O62" s="27">
        <v>0</v>
      </c>
      <c r="P62" s="27">
        <v>0</v>
      </c>
      <c r="Q62" s="26">
        <f t="shared" si="5"/>
        <v>145</v>
      </c>
      <c r="R62" s="27">
        <f t="shared" si="6"/>
        <v>293</v>
      </c>
      <c r="S62" s="27">
        <f t="shared" si="7"/>
        <v>438</v>
      </c>
    </row>
    <row r="63" spans="1:19" ht="11.25">
      <c r="A63" s="13" t="s">
        <v>114</v>
      </c>
      <c r="B63" s="26">
        <v>16</v>
      </c>
      <c r="C63" s="27">
        <v>8</v>
      </c>
      <c r="D63" s="27">
        <v>24</v>
      </c>
      <c r="E63" s="26">
        <v>5</v>
      </c>
      <c r="F63" s="27">
        <v>0</v>
      </c>
      <c r="G63" s="27">
        <v>5</v>
      </c>
      <c r="H63" s="26">
        <v>0</v>
      </c>
      <c r="I63" s="27">
        <v>0</v>
      </c>
      <c r="J63" s="27">
        <v>0</v>
      </c>
      <c r="K63" s="26">
        <v>8</v>
      </c>
      <c r="L63" s="27">
        <v>1</v>
      </c>
      <c r="M63" s="27">
        <v>9</v>
      </c>
      <c r="N63" s="26">
        <v>0</v>
      </c>
      <c r="O63" s="27">
        <v>0</v>
      </c>
      <c r="P63" s="27">
        <v>0</v>
      </c>
      <c r="Q63" s="26">
        <f t="shared" si="5"/>
        <v>29</v>
      </c>
      <c r="R63" s="27">
        <f t="shared" si="6"/>
        <v>9</v>
      </c>
      <c r="S63" s="27">
        <f t="shared" si="7"/>
        <v>38</v>
      </c>
    </row>
    <row r="64" spans="1:19" ht="11.25">
      <c r="A64" s="13" t="s">
        <v>115</v>
      </c>
      <c r="B64" s="26">
        <v>4</v>
      </c>
      <c r="C64" s="27">
        <v>3</v>
      </c>
      <c r="D64" s="27">
        <v>7</v>
      </c>
      <c r="E64" s="26">
        <v>72</v>
      </c>
      <c r="F64" s="27">
        <v>8</v>
      </c>
      <c r="G64" s="27">
        <v>80</v>
      </c>
      <c r="H64" s="26">
        <v>64</v>
      </c>
      <c r="I64" s="27">
        <v>6</v>
      </c>
      <c r="J64" s="27">
        <v>70</v>
      </c>
      <c r="K64" s="26">
        <v>13</v>
      </c>
      <c r="L64" s="27">
        <v>1</v>
      </c>
      <c r="M64" s="27">
        <v>14</v>
      </c>
      <c r="N64" s="26">
        <v>1</v>
      </c>
      <c r="O64" s="27">
        <v>1</v>
      </c>
      <c r="P64" s="27">
        <v>2</v>
      </c>
      <c r="Q64" s="26">
        <f t="shared" si="5"/>
        <v>154</v>
      </c>
      <c r="R64" s="27">
        <f t="shared" si="6"/>
        <v>19</v>
      </c>
      <c r="S64" s="27">
        <f t="shared" si="7"/>
        <v>173</v>
      </c>
    </row>
    <row r="65" spans="1:19" ht="11.25">
      <c r="A65" s="13" t="s">
        <v>158</v>
      </c>
      <c r="B65" s="26">
        <v>0</v>
      </c>
      <c r="C65" s="27">
        <v>0</v>
      </c>
      <c r="D65" s="27">
        <v>0</v>
      </c>
      <c r="E65" s="26">
        <v>17</v>
      </c>
      <c r="F65" s="27">
        <v>0</v>
      </c>
      <c r="G65" s="27">
        <v>17</v>
      </c>
      <c r="H65" s="26">
        <v>0</v>
      </c>
      <c r="I65" s="27">
        <v>0</v>
      </c>
      <c r="J65" s="27">
        <v>0</v>
      </c>
      <c r="K65" s="26">
        <v>5</v>
      </c>
      <c r="L65" s="27">
        <v>0</v>
      </c>
      <c r="M65" s="27">
        <v>5</v>
      </c>
      <c r="N65" s="26">
        <v>0</v>
      </c>
      <c r="O65" s="27">
        <v>0</v>
      </c>
      <c r="P65" s="27">
        <v>0</v>
      </c>
      <c r="Q65" s="26">
        <f t="shared" si="5"/>
        <v>22</v>
      </c>
      <c r="R65" s="27">
        <f t="shared" si="6"/>
        <v>0</v>
      </c>
      <c r="S65" s="27">
        <f t="shared" si="7"/>
        <v>22</v>
      </c>
    </row>
    <row r="66" spans="1:19" ht="11.25">
      <c r="A66" s="13" t="s">
        <v>362</v>
      </c>
      <c r="B66" s="26">
        <v>0</v>
      </c>
      <c r="C66" s="27">
        <v>0</v>
      </c>
      <c r="D66" s="27">
        <v>0</v>
      </c>
      <c r="E66" s="26">
        <v>7</v>
      </c>
      <c r="F66" s="27">
        <v>4</v>
      </c>
      <c r="G66" s="27">
        <v>11</v>
      </c>
      <c r="H66" s="26">
        <v>0</v>
      </c>
      <c r="I66" s="27">
        <v>0</v>
      </c>
      <c r="J66" s="27">
        <v>0</v>
      </c>
      <c r="K66" s="26">
        <v>0</v>
      </c>
      <c r="L66" s="27">
        <v>0</v>
      </c>
      <c r="M66" s="27">
        <v>0</v>
      </c>
      <c r="N66" s="26">
        <v>0</v>
      </c>
      <c r="O66" s="27">
        <v>0</v>
      </c>
      <c r="P66" s="27">
        <v>0</v>
      </c>
      <c r="Q66" s="26">
        <f t="shared" si="5"/>
        <v>7</v>
      </c>
      <c r="R66" s="27">
        <f t="shared" si="6"/>
        <v>4</v>
      </c>
      <c r="S66" s="27">
        <f t="shared" si="7"/>
        <v>11</v>
      </c>
    </row>
    <row r="67" spans="1:19" ht="11.25">
      <c r="A67" s="29" t="s">
        <v>1</v>
      </c>
      <c r="B67" s="30">
        <f aca="true" t="shared" si="8" ref="B67:S67">SUM(B13:B66)</f>
        <v>1307</v>
      </c>
      <c r="C67" s="31">
        <f t="shared" si="8"/>
        <v>1139</v>
      </c>
      <c r="D67" s="31">
        <f t="shared" si="8"/>
        <v>2446</v>
      </c>
      <c r="E67" s="30">
        <f t="shared" si="8"/>
        <v>8403</v>
      </c>
      <c r="F67" s="31">
        <f t="shared" si="8"/>
        <v>7348</v>
      </c>
      <c r="G67" s="31">
        <f t="shared" si="8"/>
        <v>15751</v>
      </c>
      <c r="H67" s="30">
        <f t="shared" si="8"/>
        <v>622</v>
      </c>
      <c r="I67" s="31">
        <f t="shared" si="8"/>
        <v>273</v>
      </c>
      <c r="J67" s="31">
        <f t="shared" si="8"/>
        <v>895</v>
      </c>
      <c r="K67" s="30">
        <f t="shared" si="8"/>
        <v>600</v>
      </c>
      <c r="L67" s="31">
        <f t="shared" si="8"/>
        <v>261</v>
      </c>
      <c r="M67" s="31">
        <f t="shared" si="8"/>
        <v>861</v>
      </c>
      <c r="N67" s="30">
        <f t="shared" si="8"/>
        <v>12</v>
      </c>
      <c r="O67" s="31">
        <f t="shared" si="8"/>
        <v>5</v>
      </c>
      <c r="P67" s="31">
        <f t="shared" si="8"/>
        <v>17</v>
      </c>
      <c r="Q67" s="30">
        <f t="shared" si="8"/>
        <v>10944</v>
      </c>
      <c r="R67" s="31">
        <f t="shared" si="8"/>
        <v>9026</v>
      </c>
      <c r="S67" s="31">
        <f t="shared" si="8"/>
        <v>19970</v>
      </c>
    </row>
    <row r="69" spans="1:19" s="28" customFormat="1" ht="11.25">
      <c r="A69" s="2"/>
      <c r="B69" s="2"/>
      <c r="C69" s="2"/>
      <c r="D69" s="3"/>
      <c r="E69" s="3"/>
      <c r="F69" s="3"/>
      <c r="G69" s="3"/>
      <c r="H69" s="3"/>
      <c r="I69" s="3"/>
      <c r="J69" s="3"/>
      <c r="K69" s="3"/>
      <c r="L69" s="3"/>
      <c r="M69" s="3"/>
      <c r="N69" s="3"/>
      <c r="O69" s="3"/>
      <c r="P69" s="3"/>
      <c r="Q69" s="3"/>
      <c r="R69" s="3"/>
      <c r="S69" s="3"/>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orientation="landscape" paperSize="9" scale="80"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S93"/>
  <sheetViews>
    <sheetView zoomScalePageLayoutView="0" workbookViewId="0" topLeftCell="A1">
      <selection activeCell="F42" sqref="F42"/>
    </sheetView>
  </sheetViews>
  <sheetFormatPr defaultColWidth="10.66015625" defaultRowHeight="11.25"/>
  <cols>
    <col min="1" max="1" width="42.5" style="55" customWidth="1"/>
    <col min="2" max="3" width="8.33203125" style="55" customWidth="1"/>
    <col min="4" max="19" width="8.33203125" style="40" customWidth="1"/>
    <col min="20" max="16384" width="10.66015625" style="40" customWidth="1"/>
  </cols>
  <sheetData>
    <row r="1" ht="11.25">
      <c r="A1" s="1" t="s">
        <v>410</v>
      </c>
    </row>
    <row r="2" spans="1:19" ht="11.25">
      <c r="A2" s="56" t="s">
        <v>29</v>
      </c>
      <c r="B2" s="57"/>
      <c r="C2" s="57"/>
      <c r="D2" s="58"/>
      <c r="E2" s="58"/>
      <c r="F2" s="58"/>
      <c r="G2" s="58"/>
      <c r="H2" s="58"/>
      <c r="I2" s="58"/>
      <c r="J2" s="58"/>
      <c r="K2" s="58"/>
      <c r="L2" s="58"/>
      <c r="M2" s="58"/>
      <c r="N2" s="58"/>
      <c r="O2" s="58"/>
      <c r="P2" s="58"/>
      <c r="Q2" s="58"/>
      <c r="R2" s="58"/>
      <c r="S2" s="58"/>
    </row>
    <row r="3" spans="1:19" ht="11.25">
      <c r="A3" s="56" t="s">
        <v>411</v>
      </c>
      <c r="B3" s="57"/>
      <c r="C3" s="57"/>
      <c r="D3" s="58"/>
      <c r="E3" s="58"/>
      <c r="F3" s="58"/>
      <c r="G3" s="58"/>
      <c r="H3" s="58"/>
      <c r="I3" s="58"/>
      <c r="J3" s="58"/>
      <c r="K3" s="58"/>
      <c r="L3" s="58"/>
      <c r="M3" s="58"/>
      <c r="N3" s="58"/>
      <c r="O3" s="58"/>
      <c r="P3" s="58"/>
      <c r="Q3" s="58"/>
      <c r="R3" s="58"/>
      <c r="S3" s="58"/>
    </row>
    <row r="4" spans="1:19" ht="9" customHeight="1">
      <c r="A4" s="57"/>
      <c r="B4" s="57"/>
      <c r="C4" s="57"/>
      <c r="D4" s="58"/>
      <c r="E4" s="58"/>
      <c r="F4" s="58"/>
      <c r="G4" s="58"/>
      <c r="H4" s="58"/>
      <c r="I4" s="58"/>
      <c r="J4" s="58"/>
      <c r="K4" s="58"/>
      <c r="L4" s="58"/>
      <c r="M4" s="58"/>
      <c r="N4" s="58"/>
      <c r="O4" s="58"/>
      <c r="P4" s="58"/>
      <c r="Q4" s="58"/>
      <c r="R4" s="58"/>
      <c r="S4" s="58"/>
    </row>
    <row r="5" spans="1:19" ht="11.25">
      <c r="A5" s="56" t="s">
        <v>383</v>
      </c>
      <c r="B5" s="57"/>
      <c r="C5" s="57"/>
      <c r="D5" s="58"/>
      <c r="E5" s="58"/>
      <c r="F5" s="58"/>
      <c r="G5" s="58"/>
      <c r="H5" s="58"/>
      <c r="I5" s="58"/>
      <c r="J5" s="58"/>
      <c r="K5" s="58"/>
      <c r="L5" s="58"/>
      <c r="M5" s="58"/>
      <c r="N5" s="58"/>
      <c r="O5" s="58"/>
      <c r="P5" s="58"/>
      <c r="Q5" s="58"/>
      <c r="R5" s="58"/>
      <c r="S5" s="58"/>
    </row>
    <row r="6" spans="1:19" ht="11.25">
      <c r="A6" s="56"/>
      <c r="B6" s="57"/>
      <c r="C6" s="57"/>
      <c r="D6" s="58"/>
      <c r="E6" s="58"/>
      <c r="F6" s="58"/>
      <c r="G6" s="58"/>
      <c r="H6" s="58"/>
      <c r="I6" s="58"/>
      <c r="J6" s="58"/>
      <c r="K6" s="58"/>
      <c r="L6" s="58"/>
      <c r="M6" s="58"/>
      <c r="N6" s="58"/>
      <c r="O6" s="58"/>
      <c r="P6" s="58"/>
      <c r="Q6" s="58"/>
      <c r="R6" s="58"/>
      <c r="S6" s="58"/>
    </row>
    <row r="7" spans="1:19" ht="11.25">
      <c r="A7" s="56" t="s">
        <v>122</v>
      </c>
      <c r="B7" s="57"/>
      <c r="C7" s="57"/>
      <c r="D7" s="58"/>
      <c r="E7" s="58"/>
      <c r="F7" s="58"/>
      <c r="G7" s="58"/>
      <c r="H7" s="58"/>
      <c r="I7" s="58"/>
      <c r="J7" s="58"/>
      <c r="K7" s="58"/>
      <c r="L7" s="58"/>
      <c r="M7" s="58"/>
      <c r="N7" s="58"/>
      <c r="O7" s="58"/>
      <c r="P7" s="58"/>
      <c r="Q7" s="58"/>
      <c r="R7" s="58"/>
      <c r="S7" s="58"/>
    </row>
    <row r="8" spans="1:4" ht="13.5" thickBot="1">
      <c r="A8" s="145"/>
      <c r="B8" s="57"/>
      <c r="C8" s="57"/>
      <c r="D8" s="58"/>
    </row>
    <row r="9" spans="1:19" ht="10.5" customHeight="1">
      <c r="A9" s="59"/>
      <c r="B9" s="195" t="s">
        <v>32</v>
      </c>
      <c r="C9" s="196"/>
      <c r="D9" s="197"/>
      <c r="E9" s="61"/>
      <c r="F9" s="60" t="s">
        <v>19</v>
      </c>
      <c r="G9" s="62"/>
      <c r="H9" s="61"/>
      <c r="I9" s="60" t="s">
        <v>20</v>
      </c>
      <c r="J9" s="62"/>
      <c r="K9" s="61"/>
      <c r="L9" s="60" t="s">
        <v>21</v>
      </c>
      <c r="M9" s="62"/>
      <c r="N9" s="61"/>
      <c r="O9" s="60" t="s">
        <v>33</v>
      </c>
      <c r="P9" s="62"/>
      <c r="Q9" s="61"/>
      <c r="R9" s="60" t="s">
        <v>1</v>
      </c>
      <c r="S9" s="63"/>
    </row>
    <row r="10" spans="1:19" s="52" customFormat="1" ht="12.75" customHeight="1">
      <c r="A10" s="64"/>
      <c r="B10" s="198" t="s">
        <v>34</v>
      </c>
      <c r="C10" s="199"/>
      <c r="D10" s="200"/>
      <c r="E10" s="66"/>
      <c r="F10" s="67"/>
      <c r="G10" s="68"/>
      <c r="H10" s="66"/>
      <c r="I10" s="67"/>
      <c r="J10" s="68"/>
      <c r="K10" s="66"/>
      <c r="L10" s="67"/>
      <c r="M10" s="68"/>
      <c r="N10" s="66"/>
      <c r="O10" s="69" t="s">
        <v>35</v>
      </c>
      <c r="P10" s="68"/>
      <c r="Q10" s="66"/>
      <c r="R10" s="67"/>
      <c r="S10" s="68"/>
    </row>
    <row r="11" spans="1:19" ht="12.75" customHeight="1">
      <c r="A11" s="69" t="s">
        <v>36</v>
      </c>
      <c r="B11" s="78" t="s">
        <v>37</v>
      </c>
      <c r="C11" s="79" t="s">
        <v>38</v>
      </c>
      <c r="D11" s="80" t="s">
        <v>1</v>
      </c>
      <c r="E11" s="78" t="s">
        <v>37</v>
      </c>
      <c r="F11" s="79" t="s">
        <v>38</v>
      </c>
      <c r="G11" s="80" t="s">
        <v>1</v>
      </c>
      <c r="H11" s="78" t="s">
        <v>37</v>
      </c>
      <c r="I11" s="79" t="s">
        <v>38</v>
      </c>
      <c r="J11" s="80" t="s">
        <v>1</v>
      </c>
      <c r="K11" s="78" t="s">
        <v>37</v>
      </c>
      <c r="L11" s="79" t="s">
        <v>38</v>
      </c>
      <c r="M11" s="80" t="s">
        <v>1</v>
      </c>
      <c r="N11" s="78" t="s">
        <v>37</v>
      </c>
      <c r="O11" s="79" t="s">
        <v>38</v>
      </c>
      <c r="P11" s="80" t="s">
        <v>1</v>
      </c>
      <c r="Q11" s="78" t="s">
        <v>37</v>
      </c>
      <c r="R11" s="79" t="s">
        <v>38</v>
      </c>
      <c r="S11" s="80" t="s">
        <v>1</v>
      </c>
    </row>
    <row r="12" spans="1:19" s="53" customFormat="1" ht="11.25">
      <c r="A12" s="81" t="s">
        <v>22</v>
      </c>
      <c r="B12" s="82">
        <v>94</v>
      </c>
      <c r="C12" s="83">
        <v>2</v>
      </c>
      <c r="D12" s="83">
        <v>96</v>
      </c>
      <c r="E12" s="82">
        <v>316</v>
      </c>
      <c r="F12" s="83">
        <v>1</v>
      </c>
      <c r="G12" s="83">
        <v>317</v>
      </c>
      <c r="H12" s="82">
        <v>23</v>
      </c>
      <c r="I12" s="83">
        <v>0</v>
      </c>
      <c r="J12" s="83">
        <v>23</v>
      </c>
      <c r="K12" s="82">
        <v>53</v>
      </c>
      <c r="L12" s="83">
        <v>0</v>
      </c>
      <c r="M12" s="83">
        <v>53</v>
      </c>
      <c r="N12" s="82">
        <v>0</v>
      </c>
      <c r="O12" s="83">
        <v>0</v>
      </c>
      <c r="P12" s="83">
        <v>0</v>
      </c>
      <c r="Q12" s="82">
        <f>SUM(N12,K12,H12,E12,B12)</f>
        <v>486</v>
      </c>
      <c r="R12" s="83">
        <f>SUM(O12,L12,I12,F12,C12)</f>
        <v>3</v>
      </c>
      <c r="S12" s="83">
        <f>SUM(Q12:R12)</f>
        <v>489</v>
      </c>
    </row>
    <row r="13" spans="1:19" s="52" customFormat="1" ht="11.25">
      <c r="A13" s="64" t="s">
        <v>164</v>
      </c>
      <c r="B13" s="73">
        <v>0</v>
      </c>
      <c r="C13" s="74">
        <v>0</v>
      </c>
      <c r="D13" s="74">
        <v>0</v>
      </c>
      <c r="E13" s="73">
        <v>0</v>
      </c>
      <c r="F13" s="74">
        <v>0</v>
      </c>
      <c r="G13" s="74">
        <v>0</v>
      </c>
      <c r="H13" s="73">
        <v>4</v>
      </c>
      <c r="I13" s="74">
        <v>10</v>
      </c>
      <c r="J13" s="74">
        <v>14</v>
      </c>
      <c r="K13" s="73">
        <v>0</v>
      </c>
      <c r="L13" s="74">
        <v>0</v>
      </c>
      <c r="M13" s="74">
        <v>0</v>
      </c>
      <c r="N13" s="73">
        <v>0</v>
      </c>
      <c r="O13" s="74">
        <v>0</v>
      </c>
      <c r="P13" s="74">
        <v>0</v>
      </c>
      <c r="Q13" s="73">
        <f aca="true" t="shared" si="0" ref="Q13:Q56">SUM(N13,K13,H13,E13,B13)</f>
        <v>4</v>
      </c>
      <c r="R13" s="74">
        <f aca="true" t="shared" si="1" ref="R13:R56">SUM(O13,L13,I13,F13,C13)</f>
        <v>10</v>
      </c>
      <c r="S13" s="74">
        <f aca="true" t="shared" si="2" ref="S13:S56">SUM(Q13:R13)</f>
        <v>14</v>
      </c>
    </row>
    <row r="14" spans="1:19" ht="11.25">
      <c r="A14" s="64" t="s">
        <v>165</v>
      </c>
      <c r="B14" s="73">
        <v>5</v>
      </c>
      <c r="C14" s="74">
        <v>0</v>
      </c>
      <c r="D14" s="74">
        <v>5</v>
      </c>
      <c r="E14" s="73">
        <v>28</v>
      </c>
      <c r="F14" s="74">
        <v>0</v>
      </c>
      <c r="G14" s="74">
        <v>28</v>
      </c>
      <c r="H14" s="73">
        <v>0</v>
      </c>
      <c r="I14" s="74">
        <v>0</v>
      </c>
      <c r="J14" s="74">
        <v>0</v>
      </c>
      <c r="K14" s="73">
        <v>0</v>
      </c>
      <c r="L14" s="74">
        <v>0</v>
      </c>
      <c r="M14" s="74">
        <v>0</v>
      </c>
      <c r="N14" s="73">
        <v>0</v>
      </c>
      <c r="O14" s="74">
        <v>0</v>
      </c>
      <c r="P14" s="74">
        <v>0</v>
      </c>
      <c r="Q14" s="73">
        <f t="shared" si="0"/>
        <v>33</v>
      </c>
      <c r="R14" s="74">
        <f t="shared" si="1"/>
        <v>0</v>
      </c>
      <c r="S14" s="74">
        <f t="shared" si="2"/>
        <v>33</v>
      </c>
    </row>
    <row r="15" spans="1:19" ht="11.25">
      <c r="A15" s="64" t="s">
        <v>148</v>
      </c>
      <c r="B15" s="73">
        <v>26</v>
      </c>
      <c r="C15" s="74">
        <v>9</v>
      </c>
      <c r="D15" s="74">
        <v>35</v>
      </c>
      <c r="E15" s="73">
        <v>71</v>
      </c>
      <c r="F15" s="74">
        <v>16</v>
      </c>
      <c r="G15" s="74">
        <v>87</v>
      </c>
      <c r="H15" s="73">
        <v>17</v>
      </c>
      <c r="I15" s="74">
        <v>6</v>
      </c>
      <c r="J15" s="74">
        <v>23</v>
      </c>
      <c r="K15" s="73">
        <v>16</v>
      </c>
      <c r="L15" s="74">
        <v>5</v>
      </c>
      <c r="M15" s="74">
        <v>21</v>
      </c>
      <c r="N15" s="73">
        <v>12</v>
      </c>
      <c r="O15" s="74">
        <v>1</v>
      </c>
      <c r="P15" s="74">
        <v>13</v>
      </c>
      <c r="Q15" s="73">
        <f t="shared" si="0"/>
        <v>142</v>
      </c>
      <c r="R15" s="74">
        <f t="shared" si="1"/>
        <v>37</v>
      </c>
      <c r="S15" s="74">
        <f t="shared" si="2"/>
        <v>179</v>
      </c>
    </row>
    <row r="16" spans="1:19" ht="11.25">
      <c r="A16" s="64" t="s">
        <v>331</v>
      </c>
      <c r="B16" s="73">
        <v>53</v>
      </c>
      <c r="C16" s="74">
        <v>6</v>
      </c>
      <c r="D16" s="74">
        <v>59</v>
      </c>
      <c r="E16" s="73">
        <v>98</v>
      </c>
      <c r="F16" s="74">
        <v>2</v>
      </c>
      <c r="G16" s="74">
        <v>100</v>
      </c>
      <c r="H16" s="73">
        <v>18</v>
      </c>
      <c r="I16" s="74">
        <v>0</v>
      </c>
      <c r="J16" s="74">
        <v>18</v>
      </c>
      <c r="K16" s="73">
        <v>16</v>
      </c>
      <c r="L16" s="74">
        <v>1</v>
      </c>
      <c r="M16" s="74">
        <v>17</v>
      </c>
      <c r="N16" s="73">
        <v>0</v>
      </c>
      <c r="O16" s="74">
        <v>0</v>
      </c>
      <c r="P16" s="74">
        <v>0</v>
      </c>
      <c r="Q16" s="73">
        <f t="shared" si="0"/>
        <v>185</v>
      </c>
      <c r="R16" s="74">
        <f t="shared" si="1"/>
        <v>9</v>
      </c>
      <c r="S16" s="74">
        <f t="shared" si="2"/>
        <v>194</v>
      </c>
    </row>
    <row r="17" spans="1:19" ht="11.25">
      <c r="A17" s="64" t="s">
        <v>166</v>
      </c>
      <c r="B17" s="73">
        <v>43</v>
      </c>
      <c r="C17" s="74">
        <v>0</v>
      </c>
      <c r="D17" s="74">
        <v>43</v>
      </c>
      <c r="E17" s="73">
        <v>198</v>
      </c>
      <c r="F17" s="74">
        <v>0</v>
      </c>
      <c r="G17" s="74">
        <v>198</v>
      </c>
      <c r="H17" s="73">
        <v>32</v>
      </c>
      <c r="I17" s="74">
        <v>0</v>
      </c>
      <c r="J17" s="74">
        <v>32</v>
      </c>
      <c r="K17" s="73">
        <v>52</v>
      </c>
      <c r="L17" s="74">
        <v>0</v>
      </c>
      <c r="M17" s="74">
        <v>52</v>
      </c>
      <c r="N17" s="73">
        <v>0</v>
      </c>
      <c r="O17" s="74">
        <v>0</v>
      </c>
      <c r="P17" s="74">
        <v>0</v>
      </c>
      <c r="Q17" s="73">
        <f t="shared" si="0"/>
        <v>325</v>
      </c>
      <c r="R17" s="74">
        <f t="shared" si="1"/>
        <v>0</v>
      </c>
      <c r="S17" s="74">
        <f t="shared" si="2"/>
        <v>325</v>
      </c>
    </row>
    <row r="18" spans="1:19" ht="11.25">
      <c r="A18" s="64" t="s">
        <v>415</v>
      </c>
      <c r="B18" s="73">
        <v>0</v>
      </c>
      <c r="C18" s="74">
        <v>0</v>
      </c>
      <c r="D18" s="74">
        <v>0</v>
      </c>
      <c r="E18" s="73">
        <v>2</v>
      </c>
      <c r="F18" s="74">
        <v>7</v>
      </c>
      <c r="G18" s="74">
        <v>9</v>
      </c>
      <c r="H18" s="73">
        <v>0</v>
      </c>
      <c r="I18" s="74">
        <v>0</v>
      </c>
      <c r="J18" s="74">
        <v>0</v>
      </c>
      <c r="K18" s="73">
        <v>0</v>
      </c>
      <c r="L18" s="74">
        <v>0</v>
      </c>
      <c r="M18" s="74">
        <v>0</v>
      </c>
      <c r="N18" s="73">
        <v>0</v>
      </c>
      <c r="O18" s="74">
        <v>0</v>
      </c>
      <c r="P18" s="74">
        <v>0</v>
      </c>
      <c r="Q18" s="73">
        <f t="shared" si="0"/>
        <v>2</v>
      </c>
      <c r="R18" s="74">
        <f t="shared" si="1"/>
        <v>7</v>
      </c>
      <c r="S18" s="74">
        <f t="shared" si="2"/>
        <v>9</v>
      </c>
    </row>
    <row r="19" spans="1:19" ht="11.25">
      <c r="A19" s="64" t="s">
        <v>23</v>
      </c>
      <c r="B19" s="73">
        <v>0</v>
      </c>
      <c r="C19" s="74">
        <v>0</v>
      </c>
      <c r="D19" s="74">
        <v>0</v>
      </c>
      <c r="E19" s="73">
        <v>0</v>
      </c>
      <c r="F19" s="74">
        <v>0</v>
      </c>
      <c r="G19" s="74">
        <v>0</v>
      </c>
      <c r="H19" s="73">
        <v>0</v>
      </c>
      <c r="I19" s="74">
        <v>0</v>
      </c>
      <c r="J19" s="74">
        <v>0</v>
      </c>
      <c r="K19" s="73">
        <v>3</v>
      </c>
      <c r="L19" s="74">
        <v>1</v>
      </c>
      <c r="M19" s="74">
        <v>4</v>
      </c>
      <c r="N19" s="73">
        <v>0</v>
      </c>
      <c r="O19" s="74">
        <v>0</v>
      </c>
      <c r="P19" s="74">
        <v>0</v>
      </c>
      <c r="Q19" s="73">
        <f t="shared" si="0"/>
        <v>3</v>
      </c>
      <c r="R19" s="74">
        <f t="shared" si="1"/>
        <v>1</v>
      </c>
      <c r="S19" s="74">
        <f t="shared" si="2"/>
        <v>4</v>
      </c>
    </row>
    <row r="20" spans="1:19" ht="11.25">
      <c r="A20" s="64" t="s">
        <v>341</v>
      </c>
      <c r="B20" s="73">
        <v>7</v>
      </c>
      <c r="C20" s="74">
        <v>13</v>
      </c>
      <c r="D20" s="74">
        <v>20</v>
      </c>
      <c r="E20" s="73">
        <v>25</v>
      </c>
      <c r="F20" s="74">
        <v>56</v>
      </c>
      <c r="G20" s="74">
        <v>81</v>
      </c>
      <c r="H20" s="73">
        <v>2</v>
      </c>
      <c r="I20" s="74">
        <v>17</v>
      </c>
      <c r="J20" s="74">
        <v>19</v>
      </c>
      <c r="K20" s="73">
        <v>0</v>
      </c>
      <c r="L20" s="74">
        <v>0</v>
      </c>
      <c r="M20" s="74">
        <v>0</v>
      </c>
      <c r="N20" s="73">
        <v>0</v>
      </c>
      <c r="O20" s="74">
        <v>0</v>
      </c>
      <c r="P20" s="74">
        <v>0</v>
      </c>
      <c r="Q20" s="73">
        <f t="shared" si="0"/>
        <v>34</v>
      </c>
      <c r="R20" s="74">
        <f t="shared" si="1"/>
        <v>86</v>
      </c>
      <c r="S20" s="74">
        <f t="shared" si="2"/>
        <v>120</v>
      </c>
    </row>
    <row r="21" spans="1:19" ht="11.25">
      <c r="A21" s="64" t="s">
        <v>332</v>
      </c>
      <c r="B21" s="73">
        <v>9</v>
      </c>
      <c r="C21" s="74">
        <v>5</v>
      </c>
      <c r="D21" s="74">
        <v>14</v>
      </c>
      <c r="E21" s="73">
        <v>47</v>
      </c>
      <c r="F21" s="74">
        <v>12</v>
      </c>
      <c r="G21" s="74">
        <v>59</v>
      </c>
      <c r="H21" s="73">
        <v>0</v>
      </c>
      <c r="I21" s="74">
        <v>0</v>
      </c>
      <c r="J21" s="74">
        <v>0</v>
      </c>
      <c r="K21" s="73">
        <v>0</v>
      </c>
      <c r="L21" s="74">
        <v>0</v>
      </c>
      <c r="M21" s="74">
        <v>0</v>
      </c>
      <c r="N21" s="73">
        <v>0</v>
      </c>
      <c r="O21" s="74">
        <v>0</v>
      </c>
      <c r="P21" s="74">
        <v>0</v>
      </c>
      <c r="Q21" s="73">
        <f t="shared" si="0"/>
        <v>56</v>
      </c>
      <c r="R21" s="74">
        <f t="shared" si="1"/>
        <v>17</v>
      </c>
      <c r="S21" s="74">
        <f t="shared" si="2"/>
        <v>73</v>
      </c>
    </row>
    <row r="22" spans="1:19" ht="11.25">
      <c r="A22" s="64" t="s">
        <v>333</v>
      </c>
      <c r="B22" s="73">
        <v>3</v>
      </c>
      <c r="C22" s="74">
        <v>0</v>
      </c>
      <c r="D22" s="74">
        <v>3</v>
      </c>
      <c r="E22" s="73">
        <v>13</v>
      </c>
      <c r="F22" s="74">
        <v>6</v>
      </c>
      <c r="G22" s="74">
        <v>19</v>
      </c>
      <c r="H22" s="73">
        <v>0</v>
      </c>
      <c r="I22" s="74">
        <v>0</v>
      </c>
      <c r="J22" s="74">
        <v>0</v>
      </c>
      <c r="K22" s="73">
        <v>0</v>
      </c>
      <c r="L22" s="74">
        <v>0</v>
      </c>
      <c r="M22" s="74">
        <v>0</v>
      </c>
      <c r="N22" s="73">
        <v>0</v>
      </c>
      <c r="O22" s="74">
        <v>0</v>
      </c>
      <c r="P22" s="74">
        <v>0</v>
      </c>
      <c r="Q22" s="73">
        <f>SUM(N22,K22,H22,E22,B22)</f>
        <v>16</v>
      </c>
      <c r="R22" s="74">
        <f>SUM(O22,L22,I22,F22,C22)</f>
        <v>6</v>
      </c>
      <c r="S22" s="74">
        <f>SUM(Q22:R22)</f>
        <v>22</v>
      </c>
    </row>
    <row r="23" spans="1:19" ht="11.25">
      <c r="A23" s="64" t="s">
        <v>124</v>
      </c>
      <c r="B23" s="73">
        <v>178</v>
      </c>
      <c r="C23" s="74">
        <v>2</v>
      </c>
      <c r="D23" s="74">
        <v>180</v>
      </c>
      <c r="E23" s="73">
        <v>471</v>
      </c>
      <c r="F23" s="74">
        <v>4</v>
      </c>
      <c r="G23" s="74">
        <v>475</v>
      </c>
      <c r="H23" s="73">
        <v>43</v>
      </c>
      <c r="I23" s="74">
        <v>3</v>
      </c>
      <c r="J23" s="74">
        <v>46</v>
      </c>
      <c r="K23" s="73">
        <v>90</v>
      </c>
      <c r="L23" s="74">
        <v>1</v>
      </c>
      <c r="M23" s="74">
        <v>91</v>
      </c>
      <c r="N23" s="73">
        <v>0</v>
      </c>
      <c r="O23" s="74">
        <v>0</v>
      </c>
      <c r="P23" s="74">
        <v>0</v>
      </c>
      <c r="Q23" s="73">
        <f t="shared" si="0"/>
        <v>782</v>
      </c>
      <c r="R23" s="74">
        <f t="shared" si="1"/>
        <v>10</v>
      </c>
      <c r="S23" s="74">
        <f t="shared" si="2"/>
        <v>792</v>
      </c>
    </row>
    <row r="24" spans="1:19" ht="11.25">
      <c r="A24" s="64" t="s">
        <v>334</v>
      </c>
      <c r="B24" s="73">
        <v>1</v>
      </c>
      <c r="C24" s="74">
        <v>13</v>
      </c>
      <c r="D24" s="74">
        <v>14</v>
      </c>
      <c r="E24" s="73">
        <v>11</v>
      </c>
      <c r="F24" s="74">
        <v>25</v>
      </c>
      <c r="G24" s="74">
        <v>36</v>
      </c>
      <c r="H24" s="73">
        <v>0</v>
      </c>
      <c r="I24" s="74">
        <v>0</v>
      </c>
      <c r="J24" s="74">
        <v>0</v>
      </c>
      <c r="K24" s="73">
        <v>1</v>
      </c>
      <c r="L24" s="74">
        <v>26</v>
      </c>
      <c r="M24" s="74">
        <v>27</v>
      </c>
      <c r="N24" s="73">
        <v>0</v>
      </c>
      <c r="O24" s="74">
        <v>0</v>
      </c>
      <c r="P24" s="74">
        <v>0</v>
      </c>
      <c r="Q24" s="73">
        <f t="shared" si="0"/>
        <v>13</v>
      </c>
      <c r="R24" s="74">
        <f t="shared" si="1"/>
        <v>64</v>
      </c>
      <c r="S24" s="74">
        <f t="shared" si="2"/>
        <v>77</v>
      </c>
    </row>
    <row r="25" spans="1:19" ht="11.25">
      <c r="A25" s="64" t="s">
        <v>400</v>
      </c>
      <c r="B25" s="73">
        <v>0</v>
      </c>
      <c r="C25" s="74">
        <v>0</v>
      </c>
      <c r="D25" s="74">
        <v>0</v>
      </c>
      <c r="E25" s="73">
        <v>0</v>
      </c>
      <c r="F25" s="74">
        <v>0</v>
      </c>
      <c r="G25" s="74">
        <v>0</v>
      </c>
      <c r="H25" s="73">
        <v>0</v>
      </c>
      <c r="I25" s="74">
        <v>0</v>
      </c>
      <c r="J25" s="74">
        <v>0</v>
      </c>
      <c r="K25" s="73">
        <v>0</v>
      </c>
      <c r="L25" s="74">
        <v>10</v>
      </c>
      <c r="M25" s="74">
        <v>10</v>
      </c>
      <c r="N25" s="73">
        <v>0</v>
      </c>
      <c r="O25" s="74">
        <v>0</v>
      </c>
      <c r="P25" s="74">
        <v>0</v>
      </c>
      <c r="Q25" s="73">
        <f t="shared" si="0"/>
        <v>0</v>
      </c>
      <c r="R25" s="74">
        <f t="shared" si="1"/>
        <v>10</v>
      </c>
      <c r="S25" s="74">
        <f t="shared" si="2"/>
        <v>10</v>
      </c>
    </row>
    <row r="26" spans="1:19" ht="11.25">
      <c r="A26" s="64" t="s">
        <v>125</v>
      </c>
      <c r="B26" s="73">
        <v>1</v>
      </c>
      <c r="C26" s="74">
        <v>1</v>
      </c>
      <c r="D26" s="74">
        <v>2</v>
      </c>
      <c r="E26" s="73">
        <v>11</v>
      </c>
      <c r="F26" s="74">
        <v>7</v>
      </c>
      <c r="G26" s="74">
        <v>18</v>
      </c>
      <c r="H26" s="73">
        <v>0</v>
      </c>
      <c r="I26" s="74">
        <v>0</v>
      </c>
      <c r="J26" s="74">
        <v>0</v>
      </c>
      <c r="K26" s="73">
        <v>2</v>
      </c>
      <c r="L26" s="74">
        <v>4</v>
      </c>
      <c r="M26" s="74">
        <v>6</v>
      </c>
      <c r="N26" s="73">
        <v>0</v>
      </c>
      <c r="O26" s="74">
        <v>0</v>
      </c>
      <c r="P26" s="74">
        <v>0</v>
      </c>
      <c r="Q26" s="73">
        <f t="shared" si="0"/>
        <v>14</v>
      </c>
      <c r="R26" s="74">
        <f t="shared" si="1"/>
        <v>12</v>
      </c>
      <c r="S26" s="74">
        <f t="shared" si="2"/>
        <v>26</v>
      </c>
    </row>
    <row r="27" spans="1:19" ht="11.25">
      <c r="A27" s="64" t="s">
        <v>335</v>
      </c>
      <c r="B27" s="73">
        <v>0</v>
      </c>
      <c r="C27" s="74">
        <v>0</v>
      </c>
      <c r="D27" s="74">
        <v>0</v>
      </c>
      <c r="E27" s="73">
        <v>53</v>
      </c>
      <c r="F27" s="74">
        <v>44</v>
      </c>
      <c r="G27" s="74">
        <v>97</v>
      </c>
      <c r="H27" s="73">
        <v>0</v>
      </c>
      <c r="I27" s="74">
        <v>0</v>
      </c>
      <c r="J27" s="74">
        <v>0</v>
      </c>
      <c r="K27" s="73">
        <v>0</v>
      </c>
      <c r="L27" s="74">
        <v>0</v>
      </c>
      <c r="M27" s="74">
        <v>0</v>
      </c>
      <c r="N27" s="73">
        <v>0</v>
      </c>
      <c r="O27" s="74">
        <v>0</v>
      </c>
      <c r="P27" s="74">
        <v>0</v>
      </c>
      <c r="Q27" s="73">
        <f>SUM(N27,K27,H27,E27,B27)</f>
        <v>53</v>
      </c>
      <c r="R27" s="74">
        <f>SUM(O27,L27,I27,F27,C27)</f>
        <v>44</v>
      </c>
      <c r="S27" s="74">
        <f>SUM(Q27:R27)</f>
        <v>97</v>
      </c>
    </row>
    <row r="28" spans="1:19" ht="11.25">
      <c r="A28" s="64" t="s">
        <v>126</v>
      </c>
      <c r="B28" s="73">
        <v>10</v>
      </c>
      <c r="C28" s="74">
        <v>268</v>
      </c>
      <c r="D28" s="74">
        <v>278</v>
      </c>
      <c r="E28" s="73">
        <v>15</v>
      </c>
      <c r="F28" s="74">
        <v>457</v>
      </c>
      <c r="G28" s="74">
        <v>472</v>
      </c>
      <c r="H28" s="73">
        <v>6</v>
      </c>
      <c r="I28" s="74">
        <v>69</v>
      </c>
      <c r="J28" s="74">
        <v>75</v>
      </c>
      <c r="K28" s="73">
        <v>1</v>
      </c>
      <c r="L28" s="74">
        <v>33</v>
      </c>
      <c r="M28" s="74">
        <v>34</v>
      </c>
      <c r="N28" s="73">
        <v>0</v>
      </c>
      <c r="O28" s="74">
        <v>0</v>
      </c>
      <c r="P28" s="74">
        <v>0</v>
      </c>
      <c r="Q28" s="73">
        <f t="shared" si="0"/>
        <v>32</v>
      </c>
      <c r="R28" s="74">
        <f t="shared" si="1"/>
        <v>827</v>
      </c>
      <c r="S28" s="74">
        <f t="shared" si="2"/>
        <v>859</v>
      </c>
    </row>
    <row r="29" spans="1:19" ht="11.25">
      <c r="A29" s="64" t="s">
        <v>167</v>
      </c>
      <c r="B29" s="73">
        <v>208</v>
      </c>
      <c r="C29" s="74">
        <v>2</v>
      </c>
      <c r="D29" s="74">
        <v>210</v>
      </c>
      <c r="E29" s="73">
        <v>595</v>
      </c>
      <c r="F29" s="74">
        <v>6</v>
      </c>
      <c r="G29" s="74">
        <v>601</v>
      </c>
      <c r="H29" s="73">
        <v>88</v>
      </c>
      <c r="I29" s="74">
        <v>1</v>
      </c>
      <c r="J29" s="74">
        <v>89</v>
      </c>
      <c r="K29" s="73">
        <v>58</v>
      </c>
      <c r="L29" s="74">
        <v>1</v>
      </c>
      <c r="M29" s="74">
        <v>59</v>
      </c>
      <c r="N29" s="73">
        <v>0</v>
      </c>
      <c r="O29" s="74">
        <v>0</v>
      </c>
      <c r="P29" s="74">
        <v>0</v>
      </c>
      <c r="Q29" s="73">
        <f t="shared" si="0"/>
        <v>949</v>
      </c>
      <c r="R29" s="74">
        <f t="shared" si="1"/>
        <v>10</v>
      </c>
      <c r="S29" s="74">
        <f t="shared" si="2"/>
        <v>959</v>
      </c>
    </row>
    <row r="30" spans="1:19" ht="11.25">
      <c r="A30" s="64" t="s">
        <v>168</v>
      </c>
      <c r="B30" s="73">
        <v>0</v>
      </c>
      <c r="C30" s="74">
        <v>0</v>
      </c>
      <c r="D30" s="74">
        <v>0</v>
      </c>
      <c r="E30" s="73">
        <v>5</v>
      </c>
      <c r="F30" s="74">
        <v>0</v>
      </c>
      <c r="G30" s="74">
        <v>5</v>
      </c>
      <c r="H30" s="73">
        <v>0</v>
      </c>
      <c r="I30" s="74">
        <v>0</v>
      </c>
      <c r="J30" s="74">
        <v>0</v>
      </c>
      <c r="K30" s="73">
        <v>0</v>
      </c>
      <c r="L30" s="74">
        <v>0</v>
      </c>
      <c r="M30" s="74">
        <v>0</v>
      </c>
      <c r="N30" s="73">
        <v>0</v>
      </c>
      <c r="O30" s="74">
        <v>0</v>
      </c>
      <c r="P30" s="74">
        <v>0</v>
      </c>
      <c r="Q30" s="73">
        <f t="shared" si="0"/>
        <v>5</v>
      </c>
      <c r="R30" s="74">
        <f t="shared" si="1"/>
        <v>0</v>
      </c>
      <c r="S30" s="74">
        <f t="shared" si="2"/>
        <v>5</v>
      </c>
    </row>
    <row r="31" spans="1:19" ht="11.25">
      <c r="A31" s="64" t="s">
        <v>127</v>
      </c>
      <c r="B31" s="73">
        <v>182</v>
      </c>
      <c r="C31" s="74">
        <v>272</v>
      </c>
      <c r="D31" s="74">
        <v>454</v>
      </c>
      <c r="E31" s="73">
        <v>524</v>
      </c>
      <c r="F31" s="74">
        <v>839</v>
      </c>
      <c r="G31" s="74">
        <v>1363</v>
      </c>
      <c r="H31" s="73">
        <v>19</v>
      </c>
      <c r="I31" s="74">
        <v>36</v>
      </c>
      <c r="J31" s="74">
        <v>55</v>
      </c>
      <c r="K31" s="73">
        <v>35</v>
      </c>
      <c r="L31" s="74">
        <v>48</v>
      </c>
      <c r="M31" s="74">
        <v>83</v>
      </c>
      <c r="N31" s="73">
        <v>0</v>
      </c>
      <c r="O31" s="74">
        <v>0</v>
      </c>
      <c r="P31" s="74">
        <v>0</v>
      </c>
      <c r="Q31" s="73">
        <f t="shared" si="0"/>
        <v>760</v>
      </c>
      <c r="R31" s="74">
        <f t="shared" si="1"/>
        <v>1195</v>
      </c>
      <c r="S31" s="74">
        <f t="shared" si="2"/>
        <v>1955</v>
      </c>
    </row>
    <row r="32" spans="1:19" ht="11.25">
      <c r="A32" s="64" t="s">
        <v>169</v>
      </c>
      <c r="B32" s="73">
        <v>13</v>
      </c>
      <c r="C32" s="74">
        <v>0</v>
      </c>
      <c r="D32" s="74">
        <v>13</v>
      </c>
      <c r="E32" s="73">
        <v>31</v>
      </c>
      <c r="F32" s="74">
        <v>0</v>
      </c>
      <c r="G32" s="74">
        <v>31</v>
      </c>
      <c r="H32" s="73">
        <v>0</v>
      </c>
      <c r="I32" s="74">
        <v>0</v>
      </c>
      <c r="J32" s="74">
        <v>0</v>
      </c>
      <c r="K32" s="73">
        <v>0</v>
      </c>
      <c r="L32" s="74">
        <v>0</v>
      </c>
      <c r="M32" s="74">
        <v>0</v>
      </c>
      <c r="N32" s="73">
        <v>0</v>
      </c>
      <c r="O32" s="74">
        <v>0</v>
      </c>
      <c r="P32" s="74">
        <v>0</v>
      </c>
      <c r="Q32" s="73">
        <f t="shared" si="0"/>
        <v>44</v>
      </c>
      <c r="R32" s="74">
        <f t="shared" si="1"/>
        <v>0</v>
      </c>
      <c r="S32" s="74">
        <f t="shared" si="2"/>
        <v>44</v>
      </c>
    </row>
    <row r="33" spans="1:19" ht="11.25">
      <c r="A33" s="64" t="s">
        <v>170</v>
      </c>
      <c r="B33" s="73">
        <v>0</v>
      </c>
      <c r="C33" s="74">
        <v>0</v>
      </c>
      <c r="D33" s="74">
        <v>0</v>
      </c>
      <c r="E33" s="73">
        <v>5</v>
      </c>
      <c r="F33" s="74">
        <v>0</v>
      </c>
      <c r="G33" s="74">
        <v>5</v>
      </c>
      <c r="H33" s="73">
        <v>0</v>
      </c>
      <c r="I33" s="74">
        <v>0</v>
      </c>
      <c r="J33" s="74">
        <v>0</v>
      </c>
      <c r="K33" s="73">
        <v>0</v>
      </c>
      <c r="L33" s="74">
        <v>0</v>
      </c>
      <c r="M33" s="74">
        <v>0</v>
      </c>
      <c r="N33" s="73">
        <v>0</v>
      </c>
      <c r="O33" s="74">
        <v>0</v>
      </c>
      <c r="P33" s="74">
        <v>0</v>
      </c>
      <c r="Q33" s="73">
        <f t="shared" si="0"/>
        <v>5</v>
      </c>
      <c r="R33" s="74">
        <f t="shared" si="1"/>
        <v>0</v>
      </c>
      <c r="S33" s="74">
        <f t="shared" si="2"/>
        <v>5</v>
      </c>
    </row>
    <row r="34" spans="1:19" ht="11.25">
      <c r="A34" s="64" t="s">
        <v>16</v>
      </c>
      <c r="B34" s="73">
        <v>0</v>
      </c>
      <c r="C34" s="74">
        <v>0</v>
      </c>
      <c r="D34" s="74">
        <v>0</v>
      </c>
      <c r="E34" s="73">
        <v>48</v>
      </c>
      <c r="F34" s="74">
        <v>8</v>
      </c>
      <c r="G34" s="74">
        <v>56</v>
      </c>
      <c r="H34" s="73">
        <v>11</v>
      </c>
      <c r="I34" s="74">
        <v>3</v>
      </c>
      <c r="J34" s="74">
        <v>14</v>
      </c>
      <c r="K34" s="73">
        <v>0</v>
      </c>
      <c r="L34" s="74">
        <v>0</v>
      </c>
      <c r="M34" s="74">
        <v>0</v>
      </c>
      <c r="N34" s="73">
        <v>0</v>
      </c>
      <c r="O34" s="74">
        <v>0</v>
      </c>
      <c r="P34" s="74">
        <v>0</v>
      </c>
      <c r="Q34" s="73">
        <f t="shared" si="0"/>
        <v>59</v>
      </c>
      <c r="R34" s="74">
        <f t="shared" si="1"/>
        <v>11</v>
      </c>
      <c r="S34" s="74">
        <f t="shared" si="2"/>
        <v>70</v>
      </c>
    </row>
    <row r="35" spans="1:19" ht="11.25">
      <c r="A35" s="64" t="s">
        <v>171</v>
      </c>
      <c r="B35" s="73">
        <v>23</v>
      </c>
      <c r="C35" s="74">
        <v>0</v>
      </c>
      <c r="D35" s="74">
        <v>23</v>
      </c>
      <c r="E35" s="73">
        <v>494</v>
      </c>
      <c r="F35" s="74">
        <v>5</v>
      </c>
      <c r="G35" s="74">
        <v>499</v>
      </c>
      <c r="H35" s="73">
        <v>43</v>
      </c>
      <c r="I35" s="74">
        <v>1</v>
      </c>
      <c r="J35" s="74">
        <v>44</v>
      </c>
      <c r="K35" s="73">
        <v>64</v>
      </c>
      <c r="L35" s="74">
        <v>2</v>
      </c>
      <c r="M35" s="74">
        <v>66</v>
      </c>
      <c r="N35" s="73">
        <v>0</v>
      </c>
      <c r="O35" s="74">
        <v>0</v>
      </c>
      <c r="P35" s="74">
        <v>0</v>
      </c>
      <c r="Q35" s="73">
        <f t="shared" si="0"/>
        <v>624</v>
      </c>
      <c r="R35" s="74">
        <f t="shared" si="1"/>
        <v>8</v>
      </c>
      <c r="S35" s="74">
        <f t="shared" si="2"/>
        <v>632</v>
      </c>
    </row>
    <row r="36" spans="1:19" ht="11.25">
      <c r="A36" s="64" t="s">
        <v>336</v>
      </c>
      <c r="B36" s="73">
        <v>0</v>
      </c>
      <c r="C36" s="74">
        <v>8</v>
      </c>
      <c r="D36" s="74">
        <v>8</v>
      </c>
      <c r="E36" s="73">
        <v>3</v>
      </c>
      <c r="F36" s="74">
        <v>176</v>
      </c>
      <c r="G36" s="74">
        <v>179</v>
      </c>
      <c r="H36" s="73">
        <v>0</v>
      </c>
      <c r="I36" s="74">
        <v>5</v>
      </c>
      <c r="J36" s="74">
        <v>5</v>
      </c>
      <c r="K36" s="73">
        <v>0</v>
      </c>
      <c r="L36" s="74">
        <v>11</v>
      </c>
      <c r="M36" s="74">
        <v>11</v>
      </c>
      <c r="N36" s="73">
        <v>0</v>
      </c>
      <c r="O36" s="74">
        <v>0</v>
      </c>
      <c r="P36" s="74">
        <v>0</v>
      </c>
      <c r="Q36" s="73">
        <f t="shared" si="0"/>
        <v>3</v>
      </c>
      <c r="R36" s="74">
        <f t="shared" si="1"/>
        <v>200</v>
      </c>
      <c r="S36" s="74">
        <f t="shared" si="2"/>
        <v>203</v>
      </c>
    </row>
    <row r="37" spans="1:19" ht="11.25">
      <c r="A37" s="64" t="s">
        <v>27</v>
      </c>
      <c r="B37" s="73">
        <v>0</v>
      </c>
      <c r="C37" s="74">
        <v>0</v>
      </c>
      <c r="D37" s="74">
        <v>0</v>
      </c>
      <c r="E37" s="73">
        <v>0</v>
      </c>
      <c r="F37" s="74">
        <v>0</v>
      </c>
      <c r="G37" s="74">
        <v>0</v>
      </c>
      <c r="H37" s="73">
        <v>6</v>
      </c>
      <c r="I37" s="74">
        <v>3</v>
      </c>
      <c r="J37" s="74">
        <v>9</v>
      </c>
      <c r="K37" s="73">
        <v>0</v>
      </c>
      <c r="L37" s="74">
        <v>0</v>
      </c>
      <c r="M37" s="74">
        <v>0</v>
      </c>
      <c r="N37" s="73">
        <v>0</v>
      </c>
      <c r="O37" s="74">
        <v>0</v>
      </c>
      <c r="P37" s="74">
        <v>0</v>
      </c>
      <c r="Q37" s="73">
        <f t="shared" si="0"/>
        <v>6</v>
      </c>
      <c r="R37" s="74">
        <f t="shared" si="1"/>
        <v>3</v>
      </c>
      <c r="S37" s="74">
        <f t="shared" si="2"/>
        <v>9</v>
      </c>
    </row>
    <row r="38" spans="1:19" ht="11.25">
      <c r="A38" s="64" t="s">
        <v>172</v>
      </c>
      <c r="B38" s="73">
        <v>4</v>
      </c>
      <c r="C38" s="74">
        <v>20</v>
      </c>
      <c r="D38" s="74">
        <v>24</v>
      </c>
      <c r="E38" s="73">
        <v>51</v>
      </c>
      <c r="F38" s="74">
        <v>202</v>
      </c>
      <c r="G38" s="74">
        <v>253</v>
      </c>
      <c r="H38" s="73">
        <v>0</v>
      </c>
      <c r="I38" s="74">
        <v>0</v>
      </c>
      <c r="J38" s="74">
        <v>0</v>
      </c>
      <c r="K38" s="73">
        <v>2</v>
      </c>
      <c r="L38" s="74">
        <v>19</v>
      </c>
      <c r="M38" s="74">
        <v>21</v>
      </c>
      <c r="N38" s="73">
        <v>0</v>
      </c>
      <c r="O38" s="74">
        <v>0</v>
      </c>
      <c r="P38" s="74">
        <v>0</v>
      </c>
      <c r="Q38" s="73">
        <f t="shared" si="0"/>
        <v>57</v>
      </c>
      <c r="R38" s="74">
        <f t="shared" si="1"/>
        <v>241</v>
      </c>
      <c r="S38" s="74">
        <f t="shared" si="2"/>
        <v>298</v>
      </c>
    </row>
    <row r="39" spans="1:19" ht="11.25">
      <c r="A39" s="64" t="s">
        <v>130</v>
      </c>
      <c r="B39" s="73">
        <v>2</v>
      </c>
      <c r="C39" s="74">
        <v>8</v>
      </c>
      <c r="D39" s="74">
        <v>10</v>
      </c>
      <c r="E39" s="73">
        <v>1</v>
      </c>
      <c r="F39" s="74">
        <v>5</v>
      </c>
      <c r="G39" s="74">
        <v>6</v>
      </c>
      <c r="H39" s="73">
        <v>0</v>
      </c>
      <c r="I39" s="74">
        <v>0</v>
      </c>
      <c r="J39" s="74">
        <v>0</v>
      </c>
      <c r="K39" s="73">
        <v>0</v>
      </c>
      <c r="L39" s="74">
        <v>0</v>
      </c>
      <c r="M39" s="74">
        <v>0</v>
      </c>
      <c r="N39" s="73">
        <v>0</v>
      </c>
      <c r="O39" s="74">
        <v>0</v>
      </c>
      <c r="P39" s="74">
        <v>0</v>
      </c>
      <c r="Q39" s="73">
        <f t="shared" si="0"/>
        <v>3</v>
      </c>
      <c r="R39" s="74">
        <f t="shared" si="1"/>
        <v>13</v>
      </c>
      <c r="S39" s="74">
        <f t="shared" si="2"/>
        <v>16</v>
      </c>
    </row>
    <row r="40" spans="1:19" ht="11.25">
      <c r="A40" s="64" t="s">
        <v>173</v>
      </c>
      <c r="B40" s="73">
        <v>31</v>
      </c>
      <c r="C40" s="74">
        <v>56</v>
      </c>
      <c r="D40" s="74">
        <v>87</v>
      </c>
      <c r="E40" s="73">
        <v>43</v>
      </c>
      <c r="F40" s="74">
        <v>63</v>
      </c>
      <c r="G40" s="74">
        <v>106</v>
      </c>
      <c r="H40" s="73">
        <v>3</v>
      </c>
      <c r="I40" s="74">
        <v>8</v>
      </c>
      <c r="J40" s="74">
        <v>11</v>
      </c>
      <c r="K40" s="73">
        <v>24</v>
      </c>
      <c r="L40" s="74">
        <v>21</v>
      </c>
      <c r="M40" s="74">
        <v>45</v>
      </c>
      <c r="N40" s="73">
        <v>0</v>
      </c>
      <c r="O40" s="74">
        <v>0</v>
      </c>
      <c r="P40" s="74">
        <v>0</v>
      </c>
      <c r="Q40" s="73">
        <f t="shared" si="0"/>
        <v>101</v>
      </c>
      <c r="R40" s="74">
        <f t="shared" si="1"/>
        <v>148</v>
      </c>
      <c r="S40" s="74">
        <f t="shared" si="2"/>
        <v>249</v>
      </c>
    </row>
    <row r="41" spans="1:19" ht="11.25">
      <c r="A41" s="64" t="s">
        <v>132</v>
      </c>
      <c r="B41" s="73">
        <v>61</v>
      </c>
      <c r="C41" s="74">
        <v>37</v>
      </c>
      <c r="D41" s="74">
        <v>98</v>
      </c>
      <c r="E41" s="73">
        <v>196</v>
      </c>
      <c r="F41" s="74">
        <v>96</v>
      </c>
      <c r="G41" s="74">
        <v>292</v>
      </c>
      <c r="H41" s="73">
        <v>22</v>
      </c>
      <c r="I41" s="74">
        <v>14</v>
      </c>
      <c r="J41" s="74">
        <v>36</v>
      </c>
      <c r="K41" s="73">
        <v>27</v>
      </c>
      <c r="L41" s="74">
        <v>9</v>
      </c>
      <c r="M41" s="74">
        <v>36</v>
      </c>
      <c r="N41" s="73">
        <v>5</v>
      </c>
      <c r="O41" s="74">
        <v>3</v>
      </c>
      <c r="P41" s="74">
        <v>8</v>
      </c>
      <c r="Q41" s="73">
        <f t="shared" si="0"/>
        <v>311</v>
      </c>
      <c r="R41" s="74">
        <f t="shared" si="1"/>
        <v>159</v>
      </c>
      <c r="S41" s="74">
        <f t="shared" si="2"/>
        <v>470</v>
      </c>
    </row>
    <row r="42" spans="1:19" ht="11.25">
      <c r="A42" s="64" t="s">
        <v>133</v>
      </c>
      <c r="B42" s="73">
        <v>9</v>
      </c>
      <c r="C42" s="74">
        <v>1</v>
      </c>
      <c r="D42" s="74">
        <v>10</v>
      </c>
      <c r="E42" s="73">
        <v>0</v>
      </c>
      <c r="F42" s="74">
        <v>0</v>
      </c>
      <c r="G42" s="74">
        <v>0</v>
      </c>
      <c r="H42" s="73">
        <v>0</v>
      </c>
      <c r="I42" s="74">
        <v>0</v>
      </c>
      <c r="J42" s="74">
        <v>0</v>
      </c>
      <c r="K42" s="73">
        <v>0</v>
      </c>
      <c r="L42" s="74">
        <v>0</v>
      </c>
      <c r="M42" s="74">
        <v>0</v>
      </c>
      <c r="N42" s="73">
        <v>0</v>
      </c>
      <c r="O42" s="74">
        <v>0</v>
      </c>
      <c r="P42" s="74">
        <v>0</v>
      </c>
      <c r="Q42" s="73">
        <f t="shared" si="0"/>
        <v>9</v>
      </c>
      <c r="R42" s="74">
        <f t="shared" si="1"/>
        <v>1</v>
      </c>
      <c r="S42" s="74">
        <f t="shared" si="2"/>
        <v>10</v>
      </c>
    </row>
    <row r="43" spans="1:19" ht="11.25">
      <c r="A43" s="64" t="s">
        <v>337</v>
      </c>
      <c r="B43" s="73">
        <v>36</v>
      </c>
      <c r="C43" s="74">
        <v>1</v>
      </c>
      <c r="D43" s="74">
        <v>37</v>
      </c>
      <c r="E43" s="73">
        <v>254</v>
      </c>
      <c r="F43" s="74">
        <v>0</v>
      </c>
      <c r="G43" s="74">
        <v>254</v>
      </c>
      <c r="H43" s="73">
        <v>30</v>
      </c>
      <c r="I43" s="74">
        <v>0</v>
      </c>
      <c r="J43" s="74">
        <v>30</v>
      </c>
      <c r="K43" s="73">
        <v>18</v>
      </c>
      <c r="L43" s="74">
        <v>0</v>
      </c>
      <c r="M43" s="74">
        <v>18</v>
      </c>
      <c r="N43" s="73">
        <v>0</v>
      </c>
      <c r="O43" s="74">
        <v>0</v>
      </c>
      <c r="P43" s="74">
        <v>0</v>
      </c>
      <c r="Q43" s="73">
        <f t="shared" si="0"/>
        <v>338</v>
      </c>
      <c r="R43" s="74">
        <f t="shared" si="1"/>
        <v>1</v>
      </c>
      <c r="S43" s="74">
        <f t="shared" si="2"/>
        <v>339</v>
      </c>
    </row>
    <row r="44" spans="1:19" ht="11.25">
      <c r="A44" s="64" t="s">
        <v>174</v>
      </c>
      <c r="B44" s="73">
        <v>0</v>
      </c>
      <c r="C44" s="74">
        <v>0</v>
      </c>
      <c r="D44" s="74">
        <v>0</v>
      </c>
      <c r="E44" s="73">
        <v>19</v>
      </c>
      <c r="F44" s="74">
        <v>0</v>
      </c>
      <c r="G44" s="74">
        <v>19</v>
      </c>
      <c r="H44" s="73">
        <v>0</v>
      </c>
      <c r="I44" s="74">
        <v>0</v>
      </c>
      <c r="J44" s="74">
        <v>0</v>
      </c>
      <c r="K44" s="73">
        <v>0</v>
      </c>
      <c r="L44" s="74">
        <v>0</v>
      </c>
      <c r="M44" s="74">
        <v>0</v>
      </c>
      <c r="N44" s="73">
        <v>0</v>
      </c>
      <c r="O44" s="74">
        <v>0</v>
      </c>
      <c r="P44" s="74">
        <v>0</v>
      </c>
      <c r="Q44" s="73">
        <f t="shared" si="0"/>
        <v>19</v>
      </c>
      <c r="R44" s="74">
        <f t="shared" si="1"/>
        <v>0</v>
      </c>
      <c r="S44" s="74">
        <f t="shared" si="2"/>
        <v>19</v>
      </c>
    </row>
    <row r="45" spans="1:19" ht="11.25">
      <c r="A45" s="64" t="s">
        <v>134</v>
      </c>
      <c r="B45" s="73">
        <v>12</v>
      </c>
      <c r="C45" s="74">
        <v>7</v>
      </c>
      <c r="D45" s="74">
        <v>19</v>
      </c>
      <c r="E45" s="73">
        <v>76</v>
      </c>
      <c r="F45" s="74">
        <v>21</v>
      </c>
      <c r="G45" s="74">
        <v>97</v>
      </c>
      <c r="H45" s="73">
        <v>0</v>
      </c>
      <c r="I45" s="74">
        <v>0</v>
      </c>
      <c r="J45" s="74">
        <v>0</v>
      </c>
      <c r="K45" s="73">
        <v>15</v>
      </c>
      <c r="L45" s="74">
        <v>2</v>
      </c>
      <c r="M45" s="74">
        <v>17</v>
      </c>
      <c r="N45" s="73">
        <v>0</v>
      </c>
      <c r="O45" s="74">
        <v>0</v>
      </c>
      <c r="P45" s="74">
        <v>0</v>
      </c>
      <c r="Q45" s="73">
        <f t="shared" si="0"/>
        <v>103</v>
      </c>
      <c r="R45" s="74">
        <f t="shared" si="1"/>
        <v>30</v>
      </c>
      <c r="S45" s="74">
        <f t="shared" si="2"/>
        <v>133</v>
      </c>
    </row>
    <row r="46" spans="1:19" ht="11.25">
      <c r="A46" s="64" t="s">
        <v>175</v>
      </c>
      <c r="B46" s="73">
        <v>13</v>
      </c>
      <c r="C46" s="74">
        <v>4</v>
      </c>
      <c r="D46" s="74">
        <v>17</v>
      </c>
      <c r="E46" s="73">
        <v>34</v>
      </c>
      <c r="F46" s="74">
        <v>7</v>
      </c>
      <c r="G46" s="74">
        <v>41</v>
      </c>
      <c r="H46" s="73">
        <v>11</v>
      </c>
      <c r="I46" s="74">
        <v>0</v>
      </c>
      <c r="J46" s="74">
        <v>11</v>
      </c>
      <c r="K46" s="73">
        <v>0</v>
      </c>
      <c r="L46" s="74">
        <v>0</v>
      </c>
      <c r="M46" s="74">
        <v>0</v>
      </c>
      <c r="N46" s="73">
        <v>1</v>
      </c>
      <c r="O46" s="74">
        <v>0</v>
      </c>
      <c r="P46" s="74">
        <v>1</v>
      </c>
      <c r="Q46" s="73">
        <f t="shared" si="0"/>
        <v>59</v>
      </c>
      <c r="R46" s="74">
        <f t="shared" si="1"/>
        <v>11</v>
      </c>
      <c r="S46" s="74">
        <f t="shared" si="2"/>
        <v>70</v>
      </c>
    </row>
    <row r="47" spans="1:19" ht="11.25">
      <c r="A47" s="64" t="s">
        <v>136</v>
      </c>
      <c r="B47" s="73">
        <v>5</v>
      </c>
      <c r="C47" s="74">
        <v>0</v>
      </c>
      <c r="D47" s="74">
        <v>5</v>
      </c>
      <c r="E47" s="73">
        <v>0</v>
      </c>
      <c r="F47" s="74">
        <v>0</v>
      </c>
      <c r="G47" s="74">
        <v>0</v>
      </c>
      <c r="H47" s="73">
        <v>0</v>
      </c>
      <c r="I47" s="74">
        <v>0</v>
      </c>
      <c r="J47" s="74">
        <v>0</v>
      </c>
      <c r="K47" s="73">
        <v>0</v>
      </c>
      <c r="L47" s="74">
        <v>0</v>
      </c>
      <c r="M47" s="74">
        <v>0</v>
      </c>
      <c r="N47" s="73">
        <v>0</v>
      </c>
      <c r="O47" s="74">
        <v>0</v>
      </c>
      <c r="P47" s="74">
        <v>0</v>
      </c>
      <c r="Q47" s="73">
        <f t="shared" si="0"/>
        <v>5</v>
      </c>
      <c r="R47" s="74">
        <f t="shared" si="1"/>
        <v>0</v>
      </c>
      <c r="S47" s="74">
        <f t="shared" si="2"/>
        <v>5</v>
      </c>
    </row>
    <row r="48" spans="1:19" ht="11.25">
      <c r="A48" s="64" t="s">
        <v>13</v>
      </c>
      <c r="B48" s="73">
        <v>0</v>
      </c>
      <c r="C48" s="74">
        <v>0</v>
      </c>
      <c r="D48" s="74">
        <v>0</v>
      </c>
      <c r="E48" s="73">
        <v>5</v>
      </c>
      <c r="F48" s="74">
        <v>0</v>
      </c>
      <c r="G48" s="74">
        <v>5</v>
      </c>
      <c r="H48" s="73">
        <v>0</v>
      </c>
      <c r="I48" s="74">
        <v>0</v>
      </c>
      <c r="J48" s="74">
        <v>0</v>
      </c>
      <c r="K48" s="73">
        <v>0</v>
      </c>
      <c r="L48" s="74">
        <v>0</v>
      </c>
      <c r="M48" s="74">
        <v>0</v>
      </c>
      <c r="N48" s="73">
        <v>0</v>
      </c>
      <c r="O48" s="74">
        <v>0</v>
      </c>
      <c r="P48" s="74">
        <v>0</v>
      </c>
      <c r="Q48" s="73">
        <f t="shared" si="0"/>
        <v>5</v>
      </c>
      <c r="R48" s="74">
        <f t="shared" si="1"/>
        <v>0</v>
      </c>
      <c r="S48" s="74">
        <f t="shared" si="2"/>
        <v>5</v>
      </c>
    </row>
    <row r="49" spans="1:19" ht="11.25">
      <c r="A49" s="64" t="s">
        <v>17</v>
      </c>
      <c r="B49" s="73">
        <v>19</v>
      </c>
      <c r="C49" s="74">
        <v>4</v>
      </c>
      <c r="D49" s="74">
        <v>23</v>
      </c>
      <c r="E49" s="73">
        <v>115</v>
      </c>
      <c r="F49" s="74">
        <v>17</v>
      </c>
      <c r="G49" s="74">
        <v>132</v>
      </c>
      <c r="H49" s="73">
        <v>67</v>
      </c>
      <c r="I49" s="74">
        <v>6</v>
      </c>
      <c r="J49" s="74">
        <v>73</v>
      </c>
      <c r="K49" s="73">
        <v>14</v>
      </c>
      <c r="L49" s="74">
        <v>1</v>
      </c>
      <c r="M49" s="74">
        <v>15</v>
      </c>
      <c r="N49" s="73">
        <v>5</v>
      </c>
      <c r="O49" s="74">
        <v>0</v>
      </c>
      <c r="P49" s="74">
        <v>5</v>
      </c>
      <c r="Q49" s="73">
        <f t="shared" si="0"/>
        <v>220</v>
      </c>
      <c r="R49" s="74">
        <f t="shared" si="1"/>
        <v>28</v>
      </c>
      <c r="S49" s="74">
        <f t="shared" si="2"/>
        <v>248</v>
      </c>
    </row>
    <row r="50" spans="1:19" ht="11.25">
      <c r="A50" s="64" t="s">
        <v>176</v>
      </c>
      <c r="B50" s="73">
        <v>0</v>
      </c>
      <c r="C50" s="74">
        <v>0</v>
      </c>
      <c r="D50" s="74">
        <v>0</v>
      </c>
      <c r="E50" s="73">
        <v>20</v>
      </c>
      <c r="F50" s="74">
        <v>0</v>
      </c>
      <c r="G50" s="74">
        <v>20</v>
      </c>
      <c r="H50" s="73">
        <v>0</v>
      </c>
      <c r="I50" s="74">
        <v>0</v>
      </c>
      <c r="J50" s="74">
        <v>0</v>
      </c>
      <c r="K50" s="73">
        <v>0</v>
      </c>
      <c r="L50" s="74">
        <v>0</v>
      </c>
      <c r="M50" s="74">
        <v>0</v>
      </c>
      <c r="N50" s="73">
        <v>0</v>
      </c>
      <c r="O50" s="74">
        <v>0</v>
      </c>
      <c r="P50" s="74">
        <v>0</v>
      </c>
      <c r="Q50" s="73">
        <f t="shared" si="0"/>
        <v>20</v>
      </c>
      <c r="R50" s="74">
        <f t="shared" si="1"/>
        <v>0</v>
      </c>
      <c r="S50" s="74">
        <f t="shared" si="2"/>
        <v>20</v>
      </c>
    </row>
    <row r="51" spans="1:19" ht="11.25">
      <c r="A51" s="64" t="s">
        <v>177</v>
      </c>
      <c r="B51" s="73">
        <v>0</v>
      </c>
      <c r="C51" s="74">
        <v>0</v>
      </c>
      <c r="D51" s="74">
        <v>0</v>
      </c>
      <c r="E51" s="73">
        <v>3</v>
      </c>
      <c r="F51" s="74">
        <v>0</v>
      </c>
      <c r="G51" s="74">
        <v>3</v>
      </c>
      <c r="H51" s="73">
        <v>0</v>
      </c>
      <c r="I51" s="74">
        <v>0</v>
      </c>
      <c r="J51" s="74">
        <v>0</v>
      </c>
      <c r="K51" s="73">
        <v>0</v>
      </c>
      <c r="L51" s="74">
        <v>0</v>
      </c>
      <c r="M51" s="74">
        <v>0</v>
      </c>
      <c r="N51" s="73">
        <v>0</v>
      </c>
      <c r="O51" s="74">
        <v>0</v>
      </c>
      <c r="P51" s="74">
        <v>0</v>
      </c>
      <c r="Q51" s="73">
        <f t="shared" si="0"/>
        <v>3</v>
      </c>
      <c r="R51" s="74">
        <f t="shared" si="1"/>
        <v>0</v>
      </c>
      <c r="S51" s="74">
        <f t="shared" si="2"/>
        <v>3</v>
      </c>
    </row>
    <row r="52" spans="1:19" ht="11.25">
      <c r="A52" s="64" t="s">
        <v>137</v>
      </c>
      <c r="B52" s="73">
        <v>56</v>
      </c>
      <c r="C52" s="74">
        <v>65</v>
      </c>
      <c r="D52" s="74">
        <v>121</v>
      </c>
      <c r="E52" s="73">
        <v>118</v>
      </c>
      <c r="F52" s="74">
        <v>271</v>
      </c>
      <c r="G52" s="74">
        <v>389</v>
      </c>
      <c r="H52" s="73">
        <v>5</v>
      </c>
      <c r="I52" s="74">
        <v>2</v>
      </c>
      <c r="J52" s="74">
        <v>7</v>
      </c>
      <c r="K52" s="73">
        <v>10</v>
      </c>
      <c r="L52" s="74">
        <v>26</v>
      </c>
      <c r="M52" s="74">
        <v>36</v>
      </c>
      <c r="N52" s="73">
        <v>0</v>
      </c>
      <c r="O52" s="74">
        <v>0</v>
      </c>
      <c r="P52" s="74">
        <v>0</v>
      </c>
      <c r="Q52" s="73">
        <f t="shared" si="0"/>
        <v>189</v>
      </c>
      <c r="R52" s="74">
        <f t="shared" si="1"/>
        <v>364</v>
      </c>
      <c r="S52" s="74">
        <f t="shared" si="2"/>
        <v>553</v>
      </c>
    </row>
    <row r="53" spans="1:19" ht="11.25">
      <c r="A53" s="64" t="s">
        <v>178</v>
      </c>
      <c r="B53" s="73">
        <v>36</v>
      </c>
      <c r="C53" s="74">
        <v>620</v>
      </c>
      <c r="D53" s="74">
        <v>656</v>
      </c>
      <c r="E53" s="73">
        <v>175</v>
      </c>
      <c r="F53" s="74">
        <v>1689</v>
      </c>
      <c r="G53" s="74">
        <v>1864</v>
      </c>
      <c r="H53" s="73">
        <v>1</v>
      </c>
      <c r="I53" s="74">
        <v>39</v>
      </c>
      <c r="J53" s="74">
        <v>40</v>
      </c>
      <c r="K53" s="73">
        <v>5</v>
      </c>
      <c r="L53" s="74">
        <v>93</v>
      </c>
      <c r="M53" s="74">
        <v>98</v>
      </c>
      <c r="N53" s="73">
        <v>0</v>
      </c>
      <c r="O53" s="74">
        <v>0</v>
      </c>
      <c r="P53" s="74">
        <v>0</v>
      </c>
      <c r="Q53" s="73">
        <f t="shared" si="0"/>
        <v>217</v>
      </c>
      <c r="R53" s="74">
        <f t="shared" si="1"/>
        <v>2441</v>
      </c>
      <c r="S53" s="74">
        <f t="shared" si="2"/>
        <v>2658</v>
      </c>
    </row>
    <row r="54" spans="1:19" ht="11.25">
      <c r="A54" s="64" t="s">
        <v>179</v>
      </c>
      <c r="B54" s="73">
        <v>23</v>
      </c>
      <c r="C54" s="74">
        <v>3</v>
      </c>
      <c r="D54" s="74">
        <v>26</v>
      </c>
      <c r="E54" s="73">
        <v>58</v>
      </c>
      <c r="F54" s="74">
        <v>6</v>
      </c>
      <c r="G54" s="74">
        <v>64</v>
      </c>
      <c r="H54" s="73">
        <v>0</v>
      </c>
      <c r="I54" s="74">
        <v>0</v>
      </c>
      <c r="J54" s="74">
        <v>0</v>
      </c>
      <c r="K54" s="73">
        <v>14</v>
      </c>
      <c r="L54" s="74">
        <v>1</v>
      </c>
      <c r="M54" s="74">
        <v>15</v>
      </c>
      <c r="N54" s="73">
        <v>0</v>
      </c>
      <c r="O54" s="74">
        <v>0</v>
      </c>
      <c r="P54" s="74">
        <v>0</v>
      </c>
      <c r="Q54" s="73">
        <f t="shared" si="0"/>
        <v>95</v>
      </c>
      <c r="R54" s="74">
        <f t="shared" si="1"/>
        <v>10</v>
      </c>
      <c r="S54" s="74">
        <f t="shared" si="2"/>
        <v>105</v>
      </c>
    </row>
    <row r="55" spans="1:19" ht="11.25">
      <c r="A55" s="64" t="s">
        <v>180</v>
      </c>
      <c r="B55" s="73">
        <v>112</v>
      </c>
      <c r="C55" s="74">
        <v>1</v>
      </c>
      <c r="D55" s="74">
        <v>113</v>
      </c>
      <c r="E55" s="73">
        <v>172</v>
      </c>
      <c r="F55" s="74">
        <v>2</v>
      </c>
      <c r="G55" s="74">
        <v>174</v>
      </c>
      <c r="H55" s="73">
        <v>44</v>
      </c>
      <c r="I55" s="74">
        <v>0</v>
      </c>
      <c r="J55" s="74">
        <v>44</v>
      </c>
      <c r="K55" s="73">
        <v>30</v>
      </c>
      <c r="L55" s="74">
        <v>0</v>
      </c>
      <c r="M55" s="74">
        <v>30</v>
      </c>
      <c r="N55" s="73">
        <v>0</v>
      </c>
      <c r="O55" s="74">
        <v>0</v>
      </c>
      <c r="P55" s="74">
        <v>0</v>
      </c>
      <c r="Q55" s="73">
        <f t="shared" si="0"/>
        <v>358</v>
      </c>
      <c r="R55" s="74">
        <f t="shared" si="1"/>
        <v>3</v>
      </c>
      <c r="S55" s="74">
        <f t="shared" si="2"/>
        <v>361</v>
      </c>
    </row>
    <row r="56" spans="1:19" ht="11.25">
      <c r="A56" s="75" t="s">
        <v>1</v>
      </c>
      <c r="B56" s="76">
        <f aca="true" t="shared" si="3" ref="B56:P56">SUM(B12:B55)</f>
        <v>1275</v>
      </c>
      <c r="C56" s="77">
        <f t="shared" si="3"/>
        <v>1428</v>
      </c>
      <c r="D56" s="77">
        <f t="shared" si="3"/>
        <v>2703</v>
      </c>
      <c r="E56" s="76">
        <f t="shared" si="3"/>
        <v>4404</v>
      </c>
      <c r="F56" s="77">
        <f t="shared" si="3"/>
        <v>4050</v>
      </c>
      <c r="G56" s="77">
        <f t="shared" si="3"/>
        <v>8454</v>
      </c>
      <c r="H56" s="76">
        <f t="shared" si="3"/>
        <v>495</v>
      </c>
      <c r="I56" s="77">
        <f t="shared" si="3"/>
        <v>223</v>
      </c>
      <c r="J56" s="77">
        <f t="shared" si="3"/>
        <v>718</v>
      </c>
      <c r="K56" s="76">
        <f t="shared" si="3"/>
        <v>550</v>
      </c>
      <c r="L56" s="77">
        <f t="shared" si="3"/>
        <v>315</v>
      </c>
      <c r="M56" s="77">
        <f t="shared" si="3"/>
        <v>865</v>
      </c>
      <c r="N56" s="76">
        <f t="shared" si="3"/>
        <v>23</v>
      </c>
      <c r="O56" s="77">
        <f t="shared" si="3"/>
        <v>4</v>
      </c>
      <c r="P56" s="77">
        <f t="shared" si="3"/>
        <v>27</v>
      </c>
      <c r="Q56" s="76">
        <f t="shared" si="0"/>
        <v>6747</v>
      </c>
      <c r="R56" s="77">
        <f t="shared" si="1"/>
        <v>6020</v>
      </c>
      <c r="S56" s="77">
        <f t="shared" si="2"/>
        <v>12767</v>
      </c>
    </row>
    <row r="57" ht="11.25">
      <c r="D57" s="84"/>
    </row>
    <row r="58" spans="1:19" s="38" customFormat="1" ht="11.25">
      <c r="A58" s="68"/>
      <c r="B58" s="68"/>
      <c r="C58" s="68"/>
      <c r="D58" s="151"/>
      <c r="E58" s="69"/>
      <c r="F58" s="69"/>
      <c r="G58" s="69"/>
      <c r="H58" s="69"/>
      <c r="I58" s="69"/>
      <c r="J58" s="69"/>
      <c r="K58" s="69"/>
      <c r="L58" s="69"/>
      <c r="M58" s="69"/>
      <c r="N58" s="69"/>
      <c r="O58" s="69"/>
      <c r="P58" s="69"/>
      <c r="Q58" s="69"/>
      <c r="R58" s="69"/>
      <c r="S58" s="69"/>
    </row>
    <row r="59" spans="1:19" ht="11.25">
      <c r="A59" s="56" t="s">
        <v>383</v>
      </c>
      <c r="B59" s="57"/>
      <c r="C59" s="57"/>
      <c r="D59" s="58"/>
      <c r="E59" s="58"/>
      <c r="F59" s="58"/>
      <c r="G59" s="58"/>
      <c r="H59" s="58"/>
      <c r="I59" s="58"/>
      <c r="J59" s="58"/>
      <c r="K59" s="58"/>
      <c r="L59" s="58"/>
      <c r="M59" s="58"/>
      <c r="N59" s="58"/>
      <c r="O59" s="58"/>
      <c r="P59" s="58"/>
      <c r="Q59" s="58"/>
      <c r="R59" s="58"/>
      <c r="S59" s="58"/>
    </row>
    <row r="60" spans="1:19" ht="11.25">
      <c r="A60" s="56" t="s">
        <v>371</v>
      </c>
      <c r="B60" s="57"/>
      <c r="C60" s="57"/>
      <c r="D60" s="58"/>
      <c r="E60" s="58"/>
      <c r="F60" s="58"/>
      <c r="G60" s="58"/>
      <c r="H60" s="58"/>
      <c r="I60" s="58"/>
      <c r="J60" s="58"/>
      <c r="K60" s="58"/>
      <c r="L60" s="58"/>
      <c r="M60" s="58"/>
      <c r="N60" s="58"/>
      <c r="O60" s="58"/>
      <c r="P60" s="58"/>
      <c r="Q60" s="58"/>
      <c r="R60" s="58"/>
      <c r="S60" s="58"/>
    </row>
    <row r="61" spans="1:19" ht="11.25">
      <c r="A61" s="56"/>
      <c r="B61" s="57"/>
      <c r="C61" s="57"/>
      <c r="D61" s="58"/>
      <c r="E61" s="58"/>
      <c r="F61" s="58"/>
      <c r="G61" s="58"/>
      <c r="H61" s="58"/>
      <c r="I61" s="58"/>
      <c r="J61" s="58"/>
      <c r="K61" s="58"/>
      <c r="L61" s="58"/>
      <c r="M61" s="58"/>
      <c r="N61" s="58"/>
      <c r="O61" s="58"/>
      <c r="P61" s="58"/>
      <c r="Q61" s="58"/>
      <c r="R61" s="58"/>
      <c r="S61" s="58"/>
    </row>
    <row r="62" spans="1:19" ht="11.25">
      <c r="A62" s="56" t="s">
        <v>122</v>
      </c>
      <c r="B62" s="57"/>
      <c r="C62" s="57"/>
      <c r="D62" s="58"/>
      <c r="E62" s="58"/>
      <c r="F62" s="58"/>
      <c r="G62" s="58"/>
      <c r="H62" s="58"/>
      <c r="I62" s="58"/>
      <c r="J62" s="58"/>
      <c r="K62" s="58"/>
      <c r="L62" s="58"/>
      <c r="M62" s="58"/>
      <c r="N62" s="58"/>
      <c r="O62" s="58"/>
      <c r="P62" s="58"/>
      <c r="Q62" s="58"/>
      <c r="R62" s="58"/>
      <c r="S62" s="58"/>
    </row>
    <row r="63" spans="1:4" ht="13.5" thickBot="1">
      <c r="A63" s="145"/>
      <c r="B63" s="57"/>
      <c r="C63" s="57"/>
      <c r="D63" s="58"/>
    </row>
    <row r="64" spans="1:19" ht="10.5" customHeight="1">
      <c r="A64" s="59"/>
      <c r="B64" s="195" t="s">
        <v>32</v>
      </c>
      <c r="C64" s="196"/>
      <c r="D64" s="197"/>
      <c r="E64" s="61"/>
      <c r="F64" s="60" t="s">
        <v>19</v>
      </c>
      <c r="G64" s="62"/>
      <c r="H64" s="61"/>
      <c r="I64" s="60" t="s">
        <v>20</v>
      </c>
      <c r="J64" s="62"/>
      <c r="K64" s="61"/>
      <c r="L64" s="60" t="s">
        <v>21</v>
      </c>
      <c r="M64" s="62"/>
      <c r="N64" s="61"/>
      <c r="O64" s="60" t="s">
        <v>33</v>
      </c>
      <c r="P64" s="62"/>
      <c r="Q64" s="85"/>
      <c r="R64" s="60" t="s">
        <v>1</v>
      </c>
      <c r="S64" s="63"/>
    </row>
    <row r="65" spans="1:19" s="52" customFormat="1" ht="12.75" customHeight="1">
      <c r="A65" s="64"/>
      <c r="B65" s="198" t="s">
        <v>34</v>
      </c>
      <c r="C65" s="199"/>
      <c r="D65" s="200"/>
      <c r="E65" s="66"/>
      <c r="F65" s="67"/>
      <c r="G65" s="68"/>
      <c r="H65" s="66"/>
      <c r="I65" s="67"/>
      <c r="J65" s="68"/>
      <c r="K65" s="66"/>
      <c r="L65" s="67"/>
      <c r="M65" s="68"/>
      <c r="N65" s="66"/>
      <c r="O65" s="69" t="s">
        <v>35</v>
      </c>
      <c r="P65" s="86"/>
      <c r="Q65" s="67"/>
      <c r="R65" s="67"/>
      <c r="S65" s="68"/>
    </row>
    <row r="66" spans="1:19" ht="12.75" customHeight="1">
      <c r="A66" s="136" t="s">
        <v>422</v>
      </c>
      <c r="B66" s="70" t="s">
        <v>37</v>
      </c>
      <c r="C66" s="71" t="s">
        <v>38</v>
      </c>
      <c r="D66" s="72" t="s">
        <v>1</v>
      </c>
      <c r="E66" s="70" t="s">
        <v>37</v>
      </c>
      <c r="F66" s="71" t="s">
        <v>38</v>
      </c>
      <c r="G66" s="72" t="s">
        <v>1</v>
      </c>
      <c r="H66" s="70" t="s">
        <v>37</v>
      </c>
      <c r="I66" s="71" t="s">
        <v>38</v>
      </c>
      <c r="J66" s="72" t="s">
        <v>1</v>
      </c>
      <c r="K66" s="70" t="s">
        <v>37</v>
      </c>
      <c r="L66" s="71" t="s">
        <v>38</v>
      </c>
      <c r="M66" s="72" t="s">
        <v>1</v>
      </c>
      <c r="N66" s="70" t="s">
        <v>37</v>
      </c>
      <c r="O66" s="71" t="s">
        <v>38</v>
      </c>
      <c r="P66" s="87" t="s">
        <v>1</v>
      </c>
      <c r="Q66" s="71" t="s">
        <v>37</v>
      </c>
      <c r="R66" s="71" t="s">
        <v>38</v>
      </c>
      <c r="S66" s="72" t="s">
        <v>1</v>
      </c>
    </row>
    <row r="67" spans="1:19" ht="12.75" customHeight="1">
      <c r="A67" s="55" t="s">
        <v>439</v>
      </c>
      <c r="B67" s="82">
        <v>0</v>
      </c>
      <c r="C67" s="83">
        <v>0</v>
      </c>
      <c r="D67" s="83">
        <v>0</v>
      </c>
      <c r="E67" s="82">
        <v>0</v>
      </c>
      <c r="F67" s="83">
        <v>0</v>
      </c>
      <c r="G67" s="83">
        <v>0</v>
      </c>
      <c r="H67" s="82">
        <v>0</v>
      </c>
      <c r="I67" s="83">
        <v>0</v>
      </c>
      <c r="J67" s="83">
        <v>0</v>
      </c>
      <c r="K67" s="82">
        <v>6</v>
      </c>
      <c r="L67" s="83">
        <v>1</v>
      </c>
      <c r="M67" s="83">
        <v>7</v>
      </c>
      <c r="N67" s="82">
        <v>0</v>
      </c>
      <c r="O67" s="83">
        <v>0</v>
      </c>
      <c r="P67" s="83">
        <v>0</v>
      </c>
      <c r="Q67" s="82">
        <f>SUM(N67,K67,H67,E67,B67)</f>
        <v>6</v>
      </c>
      <c r="R67" s="83">
        <f>SUM(O67,L67,I67,F67,C67)</f>
        <v>1</v>
      </c>
      <c r="S67" s="83">
        <f>SUM(Q67:R67)</f>
        <v>7</v>
      </c>
    </row>
    <row r="68" spans="1:19" ht="12.75" customHeight="1">
      <c r="A68" s="55" t="s">
        <v>481</v>
      </c>
      <c r="B68" s="73">
        <v>0</v>
      </c>
      <c r="C68" s="74">
        <v>0</v>
      </c>
      <c r="D68" s="74">
        <v>0</v>
      </c>
      <c r="E68" s="73">
        <v>0</v>
      </c>
      <c r="F68" s="74">
        <v>0</v>
      </c>
      <c r="G68" s="74">
        <v>0</v>
      </c>
      <c r="H68" s="73">
        <v>0</v>
      </c>
      <c r="I68" s="74">
        <v>0</v>
      </c>
      <c r="J68" s="74">
        <v>0</v>
      </c>
      <c r="K68" s="73">
        <v>1</v>
      </c>
      <c r="L68" s="74">
        <v>1</v>
      </c>
      <c r="M68" s="74">
        <v>2</v>
      </c>
      <c r="N68" s="73">
        <v>0</v>
      </c>
      <c r="O68" s="74">
        <v>0</v>
      </c>
      <c r="P68" s="74">
        <v>0</v>
      </c>
      <c r="Q68" s="73">
        <f aca="true" t="shared" si="4" ref="Q68:Q76">SUM(N68,K68,H68,E68,B68)</f>
        <v>1</v>
      </c>
      <c r="R68" s="74">
        <f aca="true" t="shared" si="5" ref="R68:R76">SUM(O68,L68,I68,F68,C68)</f>
        <v>1</v>
      </c>
      <c r="S68" s="74">
        <f aca="true" t="shared" si="6" ref="S68:S76">SUM(Q68:R68)</f>
        <v>2</v>
      </c>
    </row>
    <row r="69" spans="1:19" ht="12.75" customHeight="1">
      <c r="A69" s="55" t="s">
        <v>440</v>
      </c>
      <c r="B69" s="73">
        <v>0</v>
      </c>
      <c r="C69" s="74">
        <v>0</v>
      </c>
      <c r="D69" s="74">
        <v>0</v>
      </c>
      <c r="E69" s="73">
        <v>0</v>
      </c>
      <c r="F69" s="74">
        <v>0</v>
      </c>
      <c r="G69" s="74">
        <v>0</v>
      </c>
      <c r="H69" s="73">
        <v>9</v>
      </c>
      <c r="I69" s="74">
        <v>0</v>
      </c>
      <c r="J69" s="74">
        <v>9</v>
      </c>
      <c r="K69" s="73">
        <v>8</v>
      </c>
      <c r="L69" s="74">
        <v>0</v>
      </c>
      <c r="M69" s="74">
        <v>8</v>
      </c>
      <c r="N69" s="73">
        <v>0</v>
      </c>
      <c r="O69" s="74">
        <v>0</v>
      </c>
      <c r="P69" s="74">
        <v>0</v>
      </c>
      <c r="Q69" s="73">
        <f t="shared" si="4"/>
        <v>17</v>
      </c>
      <c r="R69" s="74">
        <f t="shared" si="5"/>
        <v>0</v>
      </c>
      <c r="S69" s="74">
        <f t="shared" si="6"/>
        <v>17</v>
      </c>
    </row>
    <row r="70" spans="1:19" ht="12.75" customHeight="1">
      <c r="A70" s="55" t="s">
        <v>441</v>
      </c>
      <c r="B70" s="73">
        <v>0</v>
      </c>
      <c r="C70" s="74">
        <v>0</v>
      </c>
      <c r="D70" s="74">
        <v>0</v>
      </c>
      <c r="E70" s="73">
        <v>10</v>
      </c>
      <c r="F70" s="74">
        <v>0</v>
      </c>
      <c r="G70" s="74">
        <v>10</v>
      </c>
      <c r="H70" s="73">
        <v>0</v>
      </c>
      <c r="I70" s="74">
        <v>0</v>
      </c>
      <c r="J70" s="74">
        <v>0</v>
      </c>
      <c r="K70" s="73">
        <v>0</v>
      </c>
      <c r="L70" s="74">
        <v>0</v>
      </c>
      <c r="M70" s="74">
        <v>0</v>
      </c>
      <c r="N70" s="73">
        <v>0</v>
      </c>
      <c r="O70" s="74">
        <v>0</v>
      </c>
      <c r="P70" s="74">
        <v>0</v>
      </c>
      <c r="Q70" s="73">
        <f t="shared" si="4"/>
        <v>10</v>
      </c>
      <c r="R70" s="74">
        <f t="shared" si="5"/>
        <v>0</v>
      </c>
      <c r="S70" s="74">
        <f t="shared" si="6"/>
        <v>10</v>
      </c>
    </row>
    <row r="71" spans="1:19" ht="12.75" customHeight="1">
      <c r="A71" s="55" t="s">
        <v>442</v>
      </c>
      <c r="B71" s="73">
        <v>0</v>
      </c>
      <c r="C71" s="74">
        <v>0</v>
      </c>
      <c r="D71" s="74">
        <v>0</v>
      </c>
      <c r="E71" s="73">
        <v>5</v>
      </c>
      <c r="F71" s="74">
        <v>6</v>
      </c>
      <c r="G71" s="74">
        <v>11</v>
      </c>
      <c r="H71" s="73">
        <v>0</v>
      </c>
      <c r="I71" s="74">
        <v>0</v>
      </c>
      <c r="J71" s="74">
        <v>0</v>
      </c>
      <c r="K71" s="73">
        <v>0</v>
      </c>
      <c r="L71" s="74">
        <v>0</v>
      </c>
      <c r="M71" s="74">
        <v>0</v>
      </c>
      <c r="N71" s="73">
        <v>0</v>
      </c>
      <c r="O71" s="74">
        <v>0</v>
      </c>
      <c r="P71" s="74">
        <v>0</v>
      </c>
      <c r="Q71" s="73">
        <f t="shared" si="4"/>
        <v>5</v>
      </c>
      <c r="R71" s="74">
        <f t="shared" si="5"/>
        <v>6</v>
      </c>
      <c r="S71" s="74">
        <f t="shared" si="6"/>
        <v>11</v>
      </c>
    </row>
    <row r="72" spans="1:19" ht="12.75" customHeight="1">
      <c r="A72" s="55" t="s">
        <v>443</v>
      </c>
      <c r="B72" s="73">
        <v>0</v>
      </c>
      <c r="C72" s="74">
        <v>0</v>
      </c>
      <c r="D72" s="74">
        <v>0</v>
      </c>
      <c r="E72" s="73">
        <v>0</v>
      </c>
      <c r="F72" s="74">
        <v>0</v>
      </c>
      <c r="G72" s="74">
        <v>0</v>
      </c>
      <c r="H72" s="73">
        <v>2</v>
      </c>
      <c r="I72" s="74">
        <v>0</v>
      </c>
      <c r="J72" s="74">
        <v>2</v>
      </c>
      <c r="K72" s="73">
        <v>0</v>
      </c>
      <c r="L72" s="74">
        <v>0</v>
      </c>
      <c r="M72" s="74">
        <v>0</v>
      </c>
      <c r="N72" s="73">
        <v>0</v>
      </c>
      <c r="O72" s="74">
        <v>0</v>
      </c>
      <c r="P72" s="74">
        <v>0</v>
      </c>
      <c r="Q72" s="73">
        <f t="shared" si="4"/>
        <v>2</v>
      </c>
      <c r="R72" s="74">
        <f t="shared" si="5"/>
        <v>0</v>
      </c>
      <c r="S72" s="74">
        <f t="shared" si="6"/>
        <v>2</v>
      </c>
    </row>
    <row r="73" spans="1:19" ht="12.75" customHeight="1">
      <c r="A73" s="55" t="s">
        <v>444</v>
      </c>
      <c r="B73" s="73">
        <v>0</v>
      </c>
      <c r="C73" s="74">
        <v>0</v>
      </c>
      <c r="D73" s="74">
        <v>0</v>
      </c>
      <c r="E73" s="73">
        <v>0</v>
      </c>
      <c r="F73" s="74">
        <v>0</v>
      </c>
      <c r="G73" s="74">
        <v>0</v>
      </c>
      <c r="H73" s="73">
        <v>0</v>
      </c>
      <c r="I73" s="74">
        <v>0</v>
      </c>
      <c r="J73" s="74">
        <v>0</v>
      </c>
      <c r="K73" s="73">
        <v>2</v>
      </c>
      <c r="L73" s="74">
        <v>1</v>
      </c>
      <c r="M73" s="74">
        <v>3</v>
      </c>
      <c r="N73" s="73">
        <v>0</v>
      </c>
      <c r="O73" s="74">
        <v>0</v>
      </c>
      <c r="P73" s="74">
        <v>0</v>
      </c>
      <c r="Q73" s="73">
        <f t="shared" si="4"/>
        <v>2</v>
      </c>
      <c r="R73" s="74">
        <f t="shared" si="5"/>
        <v>1</v>
      </c>
      <c r="S73" s="74">
        <f t="shared" si="6"/>
        <v>3</v>
      </c>
    </row>
    <row r="74" spans="1:19" ht="12.75" customHeight="1">
      <c r="A74" s="55" t="s">
        <v>445</v>
      </c>
      <c r="B74" s="73">
        <v>0</v>
      </c>
      <c r="C74" s="74">
        <v>0</v>
      </c>
      <c r="D74" s="74">
        <v>0</v>
      </c>
      <c r="E74" s="73">
        <v>7</v>
      </c>
      <c r="F74" s="74">
        <v>0</v>
      </c>
      <c r="G74" s="74">
        <v>7</v>
      </c>
      <c r="H74" s="73">
        <v>0</v>
      </c>
      <c r="I74" s="74">
        <v>0</v>
      </c>
      <c r="J74" s="74">
        <v>0</v>
      </c>
      <c r="K74" s="73">
        <v>4</v>
      </c>
      <c r="L74" s="74">
        <v>0</v>
      </c>
      <c r="M74" s="74">
        <v>4</v>
      </c>
      <c r="N74" s="73">
        <v>0</v>
      </c>
      <c r="O74" s="74">
        <v>0</v>
      </c>
      <c r="P74" s="74">
        <v>0</v>
      </c>
      <c r="Q74" s="73">
        <f t="shared" si="4"/>
        <v>11</v>
      </c>
      <c r="R74" s="74">
        <f t="shared" si="5"/>
        <v>0</v>
      </c>
      <c r="S74" s="74">
        <f t="shared" si="6"/>
        <v>11</v>
      </c>
    </row>
    <row r="75" spans="1:19" ht="12.75" customHeight="1">
      <c r="A75" s="55" t="s">
        <v>446</v>
      </c>
      <c r="B75" s="73">
        <v>0</v>
      </c>
      <c r="C75" s="74">
        <v>0</v>
      </c>
      <c r="D75" s="74">
        <v>0</v>
      </c>
      <c r="E75" s="73">
        <v>0</v>
      </c>
      <c r="F75" s="74">
        <v>0</v>
      </c>
      <c r="G75" s="74">
        <v>0</v>
      </c>
      <c r="H75" s="73">
        <v>5</v>
      </c>
      <c r="I75" s="74">
        <v>2</v>
      </c>
      <c r="J75" s="74">
        <v>7</v>
      </c>
      <c r="K75" s="73">
        <v>0</v>
      </c>
      <c r="L75" s="74">
        <v>0</v>
      </c>
      <c r="M75" s="74">
        <v>0</v>
      </c>
      <c r="N75" s="73">
        <v>0</v>
      </c>
      <c r="O75" s="74">
        <v>0</v>
      </c>
      <c r="P75" s="74">
        <v>0</v>
      </c>
      <c r="Q75" s="73">
        <f t="shared" si="4"/>
        <v>5</v>
      </c>
      <c r="R75" s="74">
        <f t="shared" si="5"/>
        <v>2</v>
      </c>
      <c r="S75" s="74">
        <f t="shared" si="6"/>
        <v>7</v>
      </c>
    </row>
    <row r="76" spans="1:19" ht="12.75" customHeight="1">
      <c r="A76" s="55" t="s">
        <v>447</v>
      </c>
      <c r="B76" s="73">
        <v>0</v>
      </c>
      <c r="C76" s="74">
        <v>0</v>
      </c>
      <c r="D76" s="74">
        <v>0</v>
      </c>
      <c r="E76" s="73">
        <v>0</v>
      </c>
      <c r="F76" s="74">
        <v>0</v>
      </c>
      <c r="G76" s="74">
        <v>0</v>
      </c>
      <c r="H76" s="73">
        <v>0</v>
      </c>
      <c r="I76" s="74">
        <v>0</v>
      </c>
      <c r="J76" s="74">
        <v>0</v>
      </c>
      <c r="K76" s="73">
        <v>2</v>
      </c>
      <c r="L76" s="74">
        <v>32</v>
      </c>
      <c r="M76" s="74">
        <v>34</v>
      </c>
      <c r="N76" s="73">
        <v>0</v>
      </c>
      <c r="O76" s="74">
        <v>0</v>
      </c>
      <c r="P76" s="74">
        <v>0</v>
      </c>
      <c r="Q76" s="73">
        <f t="shared" si="4"/>
        <v>2</v>
      </c>
      <c r="R76" s="74">
        <f t="shared" si="5"/>
        <v>32</v>
      </c>
      <c r="S76" s="74">
        <f t="shared" si="6"/>
        <v>34</v>
      </c>
    </row>
    <row r="77" spans="1:19" ht="12.75" customHeight="1">
      <c r="A77" s="55" t="s">
        <v>448</v>
      </c>
      <c r="B77" s="73">
        <v>0</v>
      </c>
      <c r="C77" s="74">
        <v>0</v>
      </c>
      <c r="D77" s="74">
        <v>0</v>
      </c>
      <c r="E77" s="73">
        <v>0</v>
      </c>
      <c r="F77" s="74">
        <v>0</v>
      </c>
      <c r="G77" s="74">
        <v>0</v>
      </c>
      <c r="H77" s="73">
        <v>0</v>
      </c>
      <c r="I77" s="74">
        <v>0</v>
      </c>
      <c r="J77" s="74">
        <v>0</v>
      </c>
      <c r="K77" s="73">
        <v>12</v>
      </c>
      <c r="L77" s="74">
        <v>0</v>
      </c>
      <c r="M77" s="74">
        <v>12</v>
      </c>
      <c r="N77" s="73">
        <v>0</v>
      </c>
      <c r="O77" s="74">
        <v>0</v>
      </c>
      <c r="P77" s="74">
        <v>0</v>
      </c>
      <c r="Q77" s="73">
        <f aca="true" t="shared" si="7" ref="Q77:R82">SUM(N77,K77,H77,E77,B77)</f>
        <v>12</v>
      </c>
      <c r="R77" s="74">
        <f t="shared" si="7"/>
        <v>0</v>
      </c>
      <c r="S77" s="74">
        <f aca="true" t="shared" si="8" ref="S77:S82">SUM(Q77:R77)</f>
        <v>12</v>
      </c>
    </row>
    <row r="78" spans="1:19" ht="12.75" customHeight="1">
      <c r="A78" s="55" t="s">
        <v>449</v>
      </c>
      <c r="B78" s="73">
        <v>0</v>
      </c>
      <c r="C78" s="74">
        <v>0</v>
      </c>
      <c r="D78" s="74">
        <v>0</v>
      </c>
      <c r="E78" s="73">
        <v>12</v>
      </c>
      <c r="F78" s="74">
        <v>0</v>
      </c>
      <c r="G78" s="74">
        <v>12</v>
      </c>
      <c r="H78" s="73">
        <v>0</v>
      </c>
      <c r="I78" s="74">
        <v>0</v>
      </c>
      <c r="J78" s="74">
        <v>0</v>
      </c>
      <c r="K78" s="73">
        <v>0</v>
      </c>
      <c r="L78" s="74">
        <v>0</v>
      </c>
      <c r="M78" s="74">
        <v>0</v>
      </c>
      <c r="N78" s="73">
        <v>0</v>
      </c>
      <c r="O78" s="74">
        <v>0</v>
      </c>
      <c r="P78" s="74">
        <v>0</v>
      </c>
      <c r="Q78" s="73">
        <f t="shared" si="7"/>
        <v>12</v>
      </c>
      <c r="R78" s="74">
        <f t="shared" si="7"/>
        <v>0</v>
      </c>
      <c r="S78" s="74">
        <f t="shared" si="8"/>
        <v>12</v>
      </c>
    </row>
    <row r="79" spans="1:19" ht="12.75" customHeight="1">
      <c r="A79" s="55" t="s">
        <v>450</v>
      </c>
      <c r="B79" s="73">
        <v>0</v>
      </c>
      <c r="C79" s="74">
        <v>0</v>
      </c>
      <c r="D79" s="74">
        <v>0</v>
      </c>
      <c r="E79" s="73">
        <v>8</v>
      </c>
      <c r="F79" s="74">
        <v>0</v>
      </c>
      <c r="G79" s="74">
        <v>8</v>
      </c>
      <c r="H79" s="73">
        <v>0</v>
      </c>
      <c r="I79" s="74">
        <v>0</v>
      </c>
      <c r="J79" s="74">
        <v>0</v>
      </c>
      <c r="K79" s="73">
        <v>5</v>
      </c>
      <c r="L79" s="74">
        <v>0</v>
      </c>
      <c r="M79" s="74">
        <v>5</v>
      </c>
      <c r="N79" s="73">
        <v>0</v>
      </c>
      <c r="O79" s="74">
        <v>0</v>
      </c>
      <c r="P79" s="74">
        <v>0</v>
      </c>
      <c r="Q79" s="73">
        <f t="shared" si="7"/>
        <v>13</v>
      </c>
      <c r="R79" s="74">
        <f t="shared" si="7"/>
        <v>0</v>
      </c>
      <c r="S79" s="74">
        <f t="shared" si="8"/>
        <v>13</v>
      </c>
    </row>
    <row r="80" spans="1:19" ht="12.75" customHeight="1">
      <c r="A80" s="55" t="s">
        <v>451</v>
      </c>
      <c r="B80" s="73">
        <v>0</v>
      </c>
      <c r="C80" s="74">
        <v>0</v>
      </c>
      <c r="D80" s="74">
        <v>0</v>
      </c>
      <c r="E80" s="73">
        <v>5</v>
      </c>
      <c r="F80" s="74">
        <v>0</v>
      </c>
      <c r="G80" s="74">
        <v>5</v>
      </c>
      <c r="H80" s="73">
        <v>0</v>
      </c>
      <c r="I80" s="74">
        <v>0</v>
      </c>
      <c r="J80" s="74">
        <v>0</v>
      </c>
      <c r="K80" s="73">
        <v>0</v>
      </c>
      <c r="L80" s="74">
        <v>0</v>
      </c>
      <c r="M80" s="74">
        <v>0</v>
      </c>
      <c r="N80" s="73">
        <v>0</v>
      </c>
      <c r="O80" s="74">
        <v>0</v>
      </c>
      <c r="P80" s="74">
        <v>0</v>
      </c>
      <c r="Q80" s="73">
        <f t="shared" si="7"/>
        <v>5</v>
      </c>
      <c r="R80" s="74">
        <f t="shared" si="7"/>
        <v>0</v>
      </c>
      <c r="S80" s="74">
        <f t="shared" si="8"/>
        <v>5</v>
      </c>
    </row>
    <row r="81" spans="1:19" ht="12.75" customHeight="1">
      <c r="A81" s="55" t="s">
        <v>452</v>
      </c>
      <c r="B81" s="73">
        <v>0</v>
      </c>
      <c r="C81" s="74">
        <v>0</v>
      </c>
      <c r="D81" s="74">
        <v>0</v>
      </c>
      <c r="E81" s="73">
        <v>13</v>
      </c>
      <c r="F81" s="74">
        <v>0</v>
      </c>
      <c r="G81" s="74">
        <v>13</v>
      </c>
      <c r="H81" s="73">
        <v>0</v>
      </c>
      <c r="I81" s="74">
        <v>0</v>
      </c>
      <c r="J81" s="74">
        <v>0</v>
      </c>
      <c r="K81" s="73">
        <v>0</v>
      </c>
      <c r="L81" s="74">
        <v>0</v>
      </c>
      <c r="M81" s="74">
        <v>0</v>
      </c>
      <c r="N81" s="73">
        <v>0</v>
      </c>
      <c r="O81" s="74">
        <v>0</v>
      </c>
      <c r="P81" s="74">
        <v>0</v>
      </c>
      <c r="Q81" s="73">
        <f t="shared" si="7"/>
        <v>13</v>
      </c>
      <c r="R81" s="74">
        <f t="shared" si="7"/>
        <v>0</v>
      </c>
      <c r="S81" s="74">
        <f t="shared" si="8"/>
        <v>13</v>
      </c>
    </row>
    <row r="82" spans="1:19" ht="11.25">
      <c r="A82" s="55" t="s">
        <v>453</v>
      </c>
      <c r="B82" s="73">
        <v>2</v>
      </c>
      <c r="C82" s="74">
        <v>2</v>
      </c>
      <c r="D82" s="74">
        <v>4</v>
      </c>
      <c r="E82" s="73">
        <v>0</v>
      </c>
      <c r="F82" s="74">
        <v>0</v>
      </c>
      <c r="G82" s="74">
        <v>0</v>
      </c>
      <c r="H82" s="73">
        <v>0</v>
      </c>
      <c r="I82" s="74">
        <v>0</v>
      </c>
      <c r="J82" s="74">
        <v>0</v>
      </c>
      <c r="K82" s="73">
        <v>4</v>
      </c>
      <c r="L82" s="74">
        <v>2</v>
      </c>
      <c r="M82" s="74">
        <v>6</v>
      </c>
      <c r="N82" s="73">
        <v>0</v>
      </c>
      <c r="O82" s="74">
        <v>0</v>
      </c>
      <c r="P82" s="74">
        <v>0</v>
      </c>
      <c r="Q82" s="73">
        <f t="shared" si="7"/>
        <v>6</v>
      </c>
      <c r="R82" s="74">
        <f t="shared" si="7"/>
        <v>4</v>
      </c>
      <c r="S82" s="74">
        <f t="shared" si="8"/>
        <v>10</v>
      </c>
    </row>
    <row r="83" spans="1:19" ht="11.25">
      <c r="A83" s="55" t="s">
        <v>434</v>
      </c>
      <c r="B83" s="73">
        <v>0</v>
      </c>
      <c r="C83" s="74">
        <v>0</v>
      </c>
      <c r="D83" s="74">
        <v>0</v>
      </c>
      <c r="E83" s="73">
        <v>0</v>
      </c>
      <c r="F83" s="74">
        <v>0</v>
      </c>
      <c r="G83" s="74">
        <v>0</v>
      </c>
      <c r="H83" s="73">
        <v>2</v>
      </c>
      <c r="I83" s="74">
        <v>0</v>
      </c>
      <c r="J83" s="74">
        <v>2</v>
      </c>
      <c r="K83" s="73">
        <v>0</v>
      </c>
      <c r="L83" s="74">
        <v>0</v>
      </c>
      <c r="M83" s="74">
        <v>0</v>
      </c>
      <c r="N83" s="73">
        <v>0</v>
      </c>
      <c r="O83" s="74">
        <v>0</v>
      </c>
      <c r="P83" s="74">
        <v>0</v>
      </c>
      <c r="Q83" s="73">
        <f aca="true" t="shared" si="9" ref="Q83:Q92">SUM(N83,K83,H83,E83,B83)</f>
        <v>2</v>
      </c>
      <c r="R83" s="74">
        <f aca="true" t="shared" si="10" ref="R83:R92">SUM(O83,L83,I83,F83,C83)</f>
        <v>0</v>
      </c>
      <c r="S83" s="74">
        <f aca="true" t="shared" si="11" ref="S83:S92">SUM(Q83:R83)</f>
        <v>2</v>
      </c>
    </row>
    <row r="84" spans="1:19" ht="11.25">
      <c r="A84" s="177" t="s">
        <v>483</v>
      </c>
      <c r="B84" s="73">
        <v>0</v>
      </c>
      <c r="C84" s="74">
        <v>0</v>
      </c>
      <c r="D84" s="74">
        <v>0</v>
      </c>
      <c r="E84" s="73">
        <v>0</v>
      </c>
      <c r="F84" s="74">
        <v>0</v>
      </c>
      <c r="G84" s="74">
        <v>0</v>
      </c>
      <c r="H84" s="73">
        <v>3</v>
      </c>
      <c r="I84" s="74">
        <v>1</v>
      </c>
      <c r="J84" s="74">
        <v>4</v>
      </c>
      <c r="K84" s="73">
        <v>11</v>
      </c>
      <c r="L84" s="74">
        <v>0</v>
      </c>
      <c r="M84" s="74">
        <v>11</v>
      </c>
      <c r="N84" s="73">
        <v>0</v>
      </c>
      <c r="O84" s="74">
        <v>0</v>
      </c>
      <c r="P84" s="74">
        <v>0</v>
      </c>
      <c r="Q84" s="73">
        <f>SUM(N84,K84,H84,E84,B84)</f>
        <v>14</v>
      </c>
      <c r="R84" s="74">
        <f>SUM(O84,L84,I84,F84,C84)</f>
        <v>1</v>
      </c>
      <c r="S84" s="74">
        <f>SUM(Q84:R84)</f>
        <v>15</v>
      </c>
    </row>
    <row r="85" spans="1:19" ht="11.25">
      <c r="A85" s="178" t="s">
        <v>482</v>
      </c>
      <c r="B85" s="73">
        <v>0</v>
      </c>
      <c r="C85" s="74">
        <v>0</v>
      </c>
      <c r="D85" s="74">
        <v>0</v>
      </c>
      <c r="E85" s="73">
        <v>2</v>
      </c>
      <c r="F85" s="74">
        <v>0</v>
      </c>
      <c r="G85" s="74">
        <v>2</v>
      </c>
      <c r="H85" s="73">
        <v>0</v>
      </c>
      <c r="I85" s="74">
        <v>0</v>
      </c>
      <c r="J85" s="74">
        <v>0</v>
      </c>
      <c r="K85" s="73">
        <v>0</v>
      </c>
      <c r="L85" s="74">
        <v>0</v>
      </c>
      <c r="M85" s="74">
        <v>0</v>
      </c>
      <c r="N85" s="73">
        <v>0</v>
      </c>
      <c r="O85" s="74">
        <v>0</v>
      </c>
      <c r="P85" s="74">
        <v>0</v>
      </c>
      <c r="Q85" s="73">
        <f>SUM(N85,K85,H85,E85,B85)</f>
        <v>2</v>
      </c>
      <c r="R85" s="74">
        <f>SUM(O85,L85,I85,F85,C85)</f>
        <v>0</v>
      </c>
      <c r="S85" s="74">
        <f>SUM(Q85:R85)</f>
        <v>2</v>
      </c>
    </row>
    <row r="86" spans="1:19" ht="11.25">
      <c r="A86" s="55" t="s">
        <v>454</v>
      </c>
      <c r="B86" s="73">
        <v>0</v>
      </c>
      <c r="C86" s="74">
        <v>0</v>
      </c>
      <c r="D86" s="74">
        <v>0</v>
      </c>
      <c r="E86" s="73">
        <v>0</v>
      </c>
      <c r="F86" s="74">
        <v>0</v>
      </c>
      <c r="G86" s="74">
        <v>0</v>
      </c>
      <c r="H86" s="73">
        <v>0</v>
      </c>
      <c r="I86" s="74">
        <v>0</v>
      </c>
      <c r="J86" s="74">
        <v>0</v>
      </c>
      <c r="K86" s="73">
        <v>5</v>
      </c>
      <c r="L86" s="74">
        <v>0</v>
      </c>
      <c r="M86" s="74">
        <v>5</v>
      </c>
      <c r="N86" s="73">
        <v>0</v>
      </c>
      <c r="O86" s="74">
        <v>0</v>
      </c>
      <c r="P86" s="74">
        <v>0</v>
      </c>
      <c r="Q86" s="73">
        <f t="shared" si="9"/>
        <v>5</v>
      </c>
      <c r="R86" s="74">
        <f t="shared" si="10"/>
        <v>0</v>
      </c>
      <c r="S86" s="74">
        <f t="shared" si="11"/>
        <v>5</v>
      </c>
    </row>
    <row r="87" spans="1:19" s="53" customFormat="1" ht="11.25">
      <c r="A87" s="55" t="s">
        <v>455</v>
      </c>
      <c r="B87" s="73">
        <v>0</v>
      </c>
      <c r="C87" s="74">
        <v>0</v>
      </c>
      <c r="D87" s="74">
        <v>0</v>
      </c>
      <c r="E87" s="73">
        <v>0</v>
      </c>
      <c r="F87" s="74">
        <v>0</v>
      </c>
      <c r="G87" s="74">
        <v>0</v>
      </c>
      <c r="H87" s="73">
        <v>4</v>
      </c>
      <c r="I87" s="74">
        <v>0</v>
      </c>
      <c r="J87" s="74">
        <v>4</v>
      </c>
      <c r="K87" s="73">
        <v>0</v>
      </c>
      <c r="L87" s="74">
        <v>0</v>
      </c>
      <c r="M87" s="74">
        <v>0</v>
      </c>
      <c r="N87" s="73">
        <v>0</v>
      </c>
      <c r="O87" s="74">
        <v>0</v>
      </c>
      <c r="P87" s="74">
        <v>0</v>
      </c>
      <c r="Q87" s="73">
        <f t="shared" si="9"/>
        <v>4</v>
      </c>
      <c r="R87" s="74">
        <f t="shared" si="10"/>
        <v>0</v>
      </c>
      <c r="S87" s="74">
        <f t="shared" si="11"/>
        <v>4</v>
      </c>
    </row>
    <row r="88" spans="1:19" s="52" customFormat="1" ht="11.25">
      <c r="A88" s="55" t="s">
        <v>435</v>
      </c>
      <c r="B88" s="73">
        <v>0</v>
      </c>
      <c r="C88" s="74">
        <v>14</v>
      </c>
      <c r="D88" s="74">
        <v>14</v>
      </c>
      <c r="E88" s="73">
        <v>11</v>
      </c>
      <c r="F88" s="74">
        <v>122</v>
      </c>
      <c r="G88" s="74">
        <v>133</v>
      </c>
      <c r="H88" s="73">
        <v>0</v>
      </c>
      <c r="I88" s="74">
        <v>0</v>
      </c>
      <c r="J88" s="74">
        <v>0</v>
      </c>
      <c r="K88" s="73">
        <v>0</v>
      </c>
      <c r="L88" s="74">
        <v>0</v>
      </c>
      <c r="M88" s="74">
        <v>0</v>
      </c>
      <c r="N88" s="73">
        <v>0</v>
      </c>
      <c r="O88" s="74">
        <v>0</v>
      </c>
      <c r="P88" s="74">
        <v>0</v>
      </c>
      <c r="Q88" s="73">
        <f t="shared" si="9"/>
        <v>11</v>
      </c>
      <c r="R88" s="74">
        <f t="shared" si="10"/>
        <v>136</v>
      </c>
      <c r="S88" s="74">
        <f t="shared" si="11"/>
        <v>147</v>
      </c>
    </row>
    <row r="89" spans="1:19" ht="11.25">
      <c r="A89" s="55" t="s">
        <v>437</v>
      </c>
      <c r="B89" s="73">
        <v>0</v>
      </c>
      <c r="C89" s="74">
        <v>0</v>
      </c>
      <c r="D89" s="74">
        <v>0</v>
      </c>
      <c r="E89" s="73">
        <v>0</v>
      </c>
      <c r="F89" s="74">
        <v>0</v>
      </c>
      <c r="G89" s="74">
        <v>0</v>
      </c>
      <c r="H89" s="73">
        <v>0</v>
      </c>
      <c r="I89" s="74">
        <v>0</v>
      </c>
      <c r="J89" s="74">
        <v>0</v>
      </c>
      <c r="K89" s="73">
        <v>10</v>
      </c>
      <c r="L89" s="74">
        <v>0</v>
      </c>
      <c r="M89" s="74">
        <v>10</v>
      </c>
      <c r="N89" s="73">
        <v>0</v>
      </c>
      <c r="O89" s="74">
        <v>0</v>
      </c>
      <c r="P89" s="74">
        <v>0</v>
      </c>
      <c r="Q89" s="73">
        <f t="shared" si="9"/>
        <v>10</v>
      </c>
      <c r="R89" s="74">
        <f t="shared" si="10"/>
        <v>0</v>
      </c>
      <c r="S89" s="74">
        <f t="shared" si="11"/>
        <v>10</v>
      </c>
    </row>
    <row r="90" spans="1:19" ht="11.25">
      <c r="A90" s="55" t="s">
        <v>456</v>
      </c>
      <c r="B90" s="73">
        <v>0</v>
      </c>
      <c r="C90" s="74">
        <v>0</v>
      </c>
      <c r="D90" s="74">
        <v>0</v>
      </c>
      <c r="E90" s="73">
        <v>2</v>
      </c>
      <c r="F90" s="74">
        <v>4</v>
      </c>
      <c r="G90" s="74">
        <v>6</v>
      </c>
      <c r="H90" s="73">
        <v>0</v>
      </c>
      <c r="I90" s="74">
        <v>0</v>
      </c>
      <c r="J90" s="74">
        <v>0</v>
      </c>
      <c r="K90" s="73">
        <v>0</v>
      </c>
      <c r="L90" s="74">
        <v>0</v>
      </c>
      <c r="M90" s="74">
        <v>0</v>
      </c>
      <c r="N90" s="73">
        <v>0</v>
      </c>
      <c r="O90" s="74">
        <v>0</v>
      </c>
      <c r="P90" s="74">
        <v>0</v>
      </c>
      <c r="Q90" s="73">
        <f t="shared" si="9"/>
        <v>2</v>
      </c>
      <c r="R90" s="74">
        <f t="shared" si="10"/>
        <v>4</v>
      </c>
      <c r="S90" s="74">
        <f t="shared" si="11"/>
        <v>6</v>
      </c>
    </row>
    <row r="91" spans="1:19" ht="11.25">
      <c r="A91" s="55" t="s">
        <v>457</v>
      </c>
      <c r="B91" s="73">
        <v>0</v>
      </c>
      <c r="C91" s="74">
        <v>0</v>
      </c>
      <c r="D91" s="74">
        <v>0</v>
      </c>
      <c r="E91" s="73">
        <v>0</v>
      </c>
      <c r="F91" s="74">
        <v>0</v>
      </c>
      <c r="G91" s="74">
        <v>0</v>
      </c>
      <c r="H91" s="73">
        <v>0</v>
      </c>
      <c r="I91" s="74">
        <v>0</v>
      </c>
      <c r="J91" s="74">
        <v>0</v>
      </c>
      <c r="K91" s="73">
        <v>7</v>
      </c>
      <c r="L91" s="74">
        <v>0</v>
      </c>
      <c r="M91" s="74">
        <v>7</v>
      </c>
      <c r="N91" s="73">
        <v>0</v>
      </c>
      <c r="O91" s="74">
        <v>0</v>
      </c>
      <c r="P91" s="74">
        <v>0</v>
      </c>
      <c r="Q91" s="73">
        <f t="shared" si="9"/>
        <v>7</v>
      </c>
      <c r="R91" s="74">
        <f t="shared" si="10"/>
        <v>0</v>
      </c>
      <c r="S91" s="74">
        <f t="shared" si="11"/>
        <v>7</v>
      </c>
    </row>
    <row r="92" spans="1:19" ht="11.25">
      <c r="A92" s="75" t="s">
        <v>1</v>
      </c>
      <c r="B92" s="76">
        <f>SUM(B67:B91)</f>
        <v>2</v>
      </c>
      <c r="C92" s="77">
        <f aca="true" t="shared" si="12" ref="C92:P92">SUM(C67:C91)</f>
        <v>16</v>
      </c>
      <c r="D92" s="77">
        <f t="shared" si="12"/>
        <v>18</v>
      </c>
      <c r="E92" s="76">
        <f t="shared" si="12"/>
        <v>75</v>
      </c>
      <c r="F92" s="77">
        <f t="shared" si="12"/>
        <v>132</v>
      </c>
      <c r="G92" s="77">
        <f t="shared" si="12"/>
        <v>207</v>
      </c>
      <c r="H92" s="76">
        <f t="shared" si="12"/>
        <v>25</v>
      </c>
      <c r="I92" s="77">
        <f t="shared" si="12"/>
        <v>3</v>
      </c>
      <c r="J92" s="77">
        <f t="shared" si="12"/>
        <v>28</v>
      </c>
      <c r="K92" s="76">
        <f t="shared" si="12"/>
        <v>77</v>
      </c>
      <c r="L92" s="77">
        <f t="shared" si="12"/>
        <v>37</v>
      </c>
      <c r="M92" s="77">
        <f t="shared" si="12"/>
        <v>114</v>
      </c>
      <c r="N92" s="76">
        <f t="shared" si="12"/>
        <v>0</v>
      </c>
      <c r="O92" s="77">
        <f t="shared" si="12"/>
        <v>0</v>
      </c>
      <c r="P92" s="77">
        <f t="shared" si="12"/>
        <v>0</v>
      </c>
      <c r="Q92" s="76">
        <f t="shared" si="9"/>
        <v>179</v>
      </c>
      <c r="R92" s="77">
        <f t="shared" si="10"/>
        <v>188</v>
      </c>
      <c r="S92" s="77">
        <f t="shared" si="11"/>
        <v>367</v>
      </c>
    </row>
    <row r="93" spans="16:19" ht="11.25">
      <c r="P93" s="52"/>
      <c r="Q93" s="74"/>
      <c r="R93" s="74"/>
      <c r="S93" s="74"/>
    </row>
  </sheetData>
  <sheetProtection/>
  <mergeCells count="4">
    <mergeCell ref="B9:D9"/>
    <mergeCell ref="B64:D64"/>
    <mergeCell ref="B10:D10"/>
    <mergeCell ref="B65:D65"/>
  </mergeCells>
  <printOptions horizontalCentered="1"/>
  <pageMargins left="0" right="0" top="0.1968503937007874" bottom="0.1968503937007874" header="0.11811023622047245" footer="0.11811023622047245"/>
  <pageSetup fitToHeight="1" fitToWidth="1" orientation="landscape" paperSize="9" scale="58"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S14"/>
  <sheetViews>
    <sheetView zoomScalePageLayoutView="0" workbookViewId="0" topLeftCell="A1">
      <selection activeCell="Q46" sqref="Q46"/>
    </sheetView>
  </sheetViews>
  <sheetFormatPr defaultColWidth="10.66015625" defaultRowHeight="11.25"/>
  <cols>
    <col min="1" max="1" width="22.33203125" style="2" customWidth="1"/>
    <col min="2" max="3" width="8.33203125" style="2" customWidth="1"/>
    <col min="4" max="19" width="8.33203125" style="3" customWidth="1"/>
    <col min="20" max="16384" width="10.66015625" style="3" customWidth="1"/>
  </cols>
  <sheetData>
    <row r="1" ht="11.25">
      <c r="A1" s="1" t="s">
        <v>410</v>
      </c>
    </row>
    <row r="2" spans="1:19" ht="11.25">
      <c r="A2" s="4" t="s">
        <v>29</v>
      </c>
      <c r="B2" s="5"/>
      <c r="C2" s="5"/>
      <c r="D2" s="6"/>
      <c r="E2" s="6"/>
      <c r="F2" s="6"/>
      <c r="G2" s="6"/>
      <c r="H2" s="6"/>
      <c r="I2" s="6"/>
      <c r="J2" s="6"/>
      <c r="K2" s="6"/>
      <c r="L2" s="6"/>
      <c r="M2" s="6"/>
      <c r="N2" s="6"/>
      <c r="O2" s="6"/>
      <c r="P2" s="6"/>
      <c r="Q2" s="6"/>
      <c r="R2" s="6"/>
      <c r="S2" s="6"/>
    </row>
    <row r="3" spans="1:19" ht="11.25">
      <c r="A3" s="4" t="s">
        <v>411</v>
      </c>
      <c r="B3" s="5"/>
      <c r="C3" s="5"/>
      <c r="D3" s="6"/>
      <c r="E3" s="6"/>
      <c r="F3" s="6"/>
      <c r="G3" s="6"/>
      <c r="H3" s="6"/>
      <c r="I3" s="6"/>
      <c r="J3" s="6"/>
      <c r="K3" s="6"/>
      <c r="L3" s="6"/>
      <c r="M3" s="6"/>
      <c r="N3" s="6"/>
      <c r="O3" s="6"/>
      <c r="P3" s="6"/>
      <c r="Q3" s="6"/>
      <c r="R3" s="6"/>
      <c r="S3" s="6"/>
    </row>
    <row r="4" spans="1:19" ht="9" customHeight="1">
      <c r="A4" s="5"/>
      <c r="B4" s="5"/>
      <c r="C4" s="5"/>
      <c r="D4" s="6"/>
      <c r="E4" s="6"/>
      <c r="F4" s="6"/>
      <c r="G4" s="6"/>
      <c r="H4" s="6"/>
      <c r="I4" s="6"/>
      <c r="J4" s="6"/>
      <c r="K4" s="6"/>
      <c r="L4" s="6"/>
      <c r="M4" s="6"/>
      <c r="N4" s="6"/>
      <c r="O4" s="6"/>
      <c r="P4" s="6"/>
      <c r="Q4" s="6"/>
      <c r="R4" s="6"/>
      <c r="S4" s="6"/>
    </row>
    <row r="5" spans="1:19" ht="11.25">
      <c r="A5" s="4" t="s">
        <v>181</v>
      </c>
      <c r="B5" s="5"/>
      <c r="C5" s="5"/>
      <c r="D5" s="6"/>
      <c r="E5" s="6"/>
      <c r="F5" s="6"/>
      <c r="G5" s="6"/>
      <c r="H5" s="6"/>
      <c r="I5" s="6"/>
      <c r="J5" s="6"/>
      <c r="K5" s="6"/>
      <c r="L5" s="6"/>
      <c r="M5" s="6"/>
      <c r="N5" s="6"/>
      <c r="O5" s="6"/>
      <c r="P5" s="6"/>
      <c r="Q5" s="6"/>
      <c r="R5" s="6"/>
      <c r="S5" s="6"/>
    </row>
    <row r="6" spans="1:19" ht="11.25">
      <c r="A6" s="4"/>
      <c r="B6" s="5"/>
      <c r="C6" s="5"/>
      <c r="D6" s="6"/>
      <c r="E6" s="6"/>
      <c r="F6" s="6"/>
      <c r="G6" s="6"/>
      <c r="H6" s="6"/>
      <c r="I6" s="6"/>
      <c r="J6" s="6"/>
      <c r="K6" s="6"/>
      <c r="L6" s="6"/>
      <c r="M6" s="6"/>
      <c r="N6" s="6"/>
      <c r="O6" s="6"/>
      <c r="P6" s="6"/>
      <c r="Q6" s="6"/>
      <c r="R6" s="6"/>
      <c r="S6" s="6"/>
    </row>
    <row r="7" spans="1:19" ht="11.25">
      <c r="A7" s="4" t="s">
        <v>116</v>
      </c>
      <c r="B7" s="5"/>
      <c r="C7" s="5"/>
      <c r="D7" s="6"/>
      <c r="E7" s="6"/>
      <c r="F7" s="6"/>
      <c r="G7" s="6"/>
      <c r="H7" s="6"/>
      <c r="I7" s="6"/>
      <c r="J7" s="6"/>
      <c r="K7" s="6"/>
      <c r="L7" s="6"/>
      <c r="M7" s="6"/>
      <c r="N7" s="6"/>
      <c r="O7" s="6"/>
      <c r="P7" s="6"/>
      <c r="Q7" s="6"/>
      <c r="R7" s="6"/>
      <c r="S7" s="6"/>
    </row>
    <row r="8" ht="12" thickBot="1"/>
    <row r="9" spans="1:19" ht="11.25">
      <c r="A9" s="8"/>
      <c r="B9" s="189" t="s">
        <v>32</v>
      </c>
      <c r="C9" s="190"/>
      <c r="D9" s="191"/>
      <c r="E9" s="10"/>
      <c r="F9" s="9" t="s">
        <v>19</v>
      </c>
      <c r="G9" s="11"/>
      <c r="H9" s="10"/>
      <c r="I9" s="9" t="s">
        <v>20</v>
      </c>
      <c r="J9" s="11"/>
      <c r="K9" s="10"/>
      <c r="L9" s="9" t="s">
        <v>21</v>
      </c>
      <c r="M9" s="11"/>
      <c r="N9" s="10"/>
      <c r="O9" s="9" t="s">
        <v>33</v>
      </c>
      <c r="P9" s="11"/>
      <c r="Q9" s="10"/>
      <c r="R9" s="9" t="s">
        <v>1</v>
      </c>
      <c r="S9" s="12"/>
    </row>
    <row r="10" spans="1:19" ht="11.25">
      <c r="A10" s="13"/>
      <c r="B10" s="201" t="s">
        <v>34</v>
      </c>
      <c r="C10" s="202"/>
      <c r="D10" s="203"/>
      <c r="E10" s="14"/>
      <c r="F10" s="15"/>
      <c r="G10" s="16"/>
      <c r="H10" s="14"/>
      <c r="I10" s="15"/>
      <c r="J10" s="16"/>
      <c r="K10" s="14"/>
      <c r="L10" s="15"/>
      <c r="M10" s="16"/>
      <c r="N10" s="14"/>
      <c r="O10" s="17" t="s">
        <v>35</v>
      </c>
      <c r="P10" s="16"/>
      <c r="Q10" s="14"/>
      <c r="R10" s="17"/>
      <c r="S10" s="16"/>
    </row>
    <row r="11" spans="1:19" ht="11.25">
      <c r="A11" s="41" t="s">
        <v>36</v>
      </c>
      <c r="B11" s="33" t="s">
        <v>37</v>
      </c>
      <c r="C11" s="34" t="s">
        <v>38</v>
      </c>
      <c r="D11" s="35" t="s">
        <v>1</v>
      </c>
      <c r="E11" s="33" t="s">
        <v>37</v>
      </c>
      <c r="F11" s="34" t="s">
        <v>38</v>
      </c>
      <c r="G11" s="35" t="s">
        <v>1</v>
      </c>
      <c r="H11" s="33" t="s">
        <v>37</v>
      </c>
      <c r="I11" s="34" t="s">
        <v>38</v>
      </c>
      <c r="J11" s="35" t="s">
        <v>1</v>
      </c>
      <c r="K11" s="33" t="s">
        <v>37</v>
      </c>
      <c r="L11" s="34" t="s">
        <v>38</v>
      </c>
      <c r="M11" s="35" t="s">
        <v>1</v>
      </c>
      <c r="N11" s="33" t="s">
        <v>37</v>
      </c>
      <c r="O11" s="34" t="s">
        <v>38</v>
      </c>
      <c r="P11" s="35" t="s">
        <v>1</v>
      </c>
      <c r="Q11" s="33" t="s">
        <v>37</v>
      </c>
      <c r="R11" s="34" t="s">
        <v>38</v>
      </c>
      <c r="S11" s="35" t="s">
        <v>1</v>
      </c>
    </row>
    <row r="12" spans="1:19" ht="12.75" customHeight="1">
      <c r="A12" s="13" t="s">
        <v>401</v>
      </c>
      <c r="B12" s="26">
        <v>0</v>
      </c>
      <c r="C12" s="27">
        <v>0</v>
      </c>
      <c r="D12" s="27">
        <v>0</v>
      </c>
      <c r="E12" s="26">
        <v>8</v>
      </c>
      <c r="F12" s="27">
        <v>1</v>
      </c>
      <c r="G12" s="27">
        <v>9</v>
      </c>
      <c r="H12" s="26">
        <v>0</v>
      </c>
      <c r="I12" s="27">
        <v>0</v>
      </c>
      <c r="J12" s="27">
        <v>0</v>
      </c>
      <c r="K12" s="26">
        <v>0</v>
      </c>
      <c r="L12" s="27">
        <v>0</v>
      </c>
      <c r="M12" s="27">
        <v>0</v>
      </c>
      <c r="N12" s="26">
        <v>0</v>
      </c>
      <c r="O12" s="27">
        <v>0</v>
      </c>
      <c r="P12" s="27">
        <v>0</v>
      </c>
      <c r="Q12" s="26">
        <f>B12+E12+H12+K12+N12</f>
        <v>8</v>
      </c>
      <c r="R12" s="27">
        <f>C12+F12+I12+L12+O12</f>
        <v>1</v>
      </c>
      <c r="S12" s="27">
        <f>SUM(Q12:R12)</f>
        <v>9</v>
      </c>
    </row>
    <row r="13" spans="1:19" ht="12.75" customHeight="1">
      <c r="A13" s="13" t="s">
        <v>182</v>
      </c>
      <c r="B13" s="26">
        <v>0</v>
      </c>
      <c r="C13" s="27">
        <v>0</v>
      </c>
      <c r="D13" s="27">
        <v>0</v>
      </c>
      <c r="E13" s="26">
        <v>2</v>
      </c>
      <c r="F13" s="27">
        <v>4</v>
      </c>
      <c r="G13" s="27">
        <v>6</v>
      </c>
      <c r="H13" s="26">
        <v>0</v>
      </c>
      <c r="I13" s="27">
        <v>0</v>
      </c>
      <c r="J13" s="27">
        <v>0</v>
      </c>
      <c r="K13" s="26">
        <v>0</v>
      </c>
      <c r="L13" s="27">
        <v>0</v>
      </c>
      <c r="M13" s="27">
        <v>0</v>
      </c>
      <c r="N13" s="26">
        <v>0</v>
      </c>
      <c r="O13" s="27">
        <v>0</v>
      </c>
      <c r="P13" s="27">
        <v>0</v>
      </c>
      <c r="Q13" s="26">
        <f>B13+E13+H13+K13+N13</f>
        <v>2</v>
      </c>
      <c r="R13" s="27">
        <f>C13+F13+I13+L13+O13</f>
        <v>4</v>
      </c>
      <c r="S13" s="27">
        <f>SUM(Q13:R13)</f>
        <v>6</v>
      </c>
    </row>
    <row r="14" spans="1:19" ht="11.25">
      <c r="A14" s="29" t="s">
        <v>1</v>
      </c>
      <c r="B14" s="30">
        <f>SUM(B12:B13)</f>
        <v>0</v>
      </c>
      <c r="C14" s="31">
        <f aca="true" t="shared" si="0" ref="C14:S14">SUM(C12:C13)</f>
        <v>0</v>
      </c>
      <c r="D14" s="31">
        <f t="shared" si="0"/>
        <v>0</v>
      </c>
      <c r="E14" s="30">
        <f t="shared" si="0"/>
        <v>10</v>
      </c>
      <c r="F14" s="31">
        <f t="shared" si="0"/>
        <v>5</v>
      </c>
      <c r="G14" s="31">
        <f t="shared" si="0"/>
        <v>15</v>
      </c>
      <c r="H14" s="30">
        <f t="shared" si="0"/>
        <v>0</v>
      </c>
      <c r="I14" s="31">
        <f t="shared" si="0"/>
        <v>0</v>
      </c>
      <c r="J14" s="31">
        <f t="shared" si="0"/>
        <v>0</v>
      </c>
      <c r="K14" s="30">
        <f t="shared" si="0"/>
        <v>0</v>
      </c>
      <c r="L14" s="31">
        <f t="shared" si="0"/>
        <v>0</v>
      </c>
      <c r="M14" s="31">
        <f t="shared" si="0"/>
        <v>0</v>
      </c>
      <c r="N14" s="30">
        <f t="shared" si="0"/>
        <v>0</v>
      </c>
      <c r="O14" s="31">
        <f t="shared" si="0"/>
        <v>0</v>
      </c>
      <c r="P14" s="31">
        <f t="shared" si="0"/>
        <v>0</v>
      </c>
      <c r="Q14" s="30">
        <f t="shared" si="0"/>
        <v>10</v>
      </c>
      <c r="R14" s="31">
        <f t="shared" si="0"/>
        <v>5</v>
      </c>
      <c r="S14" s="31">
        <f t="shared" si="0"/>
        <v>15</v>
      </c>
    </row>
  </sheetData>
  <sheetProtection/>
  <mergeCells count="2">
    <mergeCell ref="B9:D9"/>
    <mergeCell ref="B10:D10"/>
  </mergeCells>
  <printOptions horizontalCentered="1"/>
  <pageMargins left="0" right="0" top="0.3937007874015748" bottom="0.1968503937007874" header="0.11811023622047245" footer="0.11811023622047245"/>
  <pageSetup fitToHeight="1" fitToWidth="1" orientation="landscape" paperSize="9" r:id="rId1"/>
  <headerFooter alignWithMargins="0">
    <oddFooter>&amp;R&amp;A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S59"/>
  <sheetViews>
    <sheetView zoomScalePageLayoutView="0" workbookViewId="0" topLeftCell="A1">
      <selection activeCell="G34" sqref="G33:G34"/>
    </sheetView>
  </sheetViews>
  <sheetFormatPr defaultColWidth="10.66015625" defaultRowHeight="11.25"/>
  <cols>
    <col min="1" max="1" width="36.5" style="2" bestFit="1" customWidth="1"/>
    <col min="2" max="3" width="8.33203125" style="2" customWidth="1"/>
    <col min="4" max="19" width="8.33203125" style="3" customWidth="1"/>
    <col min="20" max="16384" width="10.66015625" style="3" customWidth="1"/>
  </cols>
  <sheetData>
    <row r="1" ht="11.25">
      <c r="A1" s="1" t="s">
        <v>410</v>
      </c>
    </row>
    <row r="2" spans="1:19" ht="11.25">
      <c r="A2" s="4" t="s">
        <v>29</v>
      </c>
      <c r="B2" s="5"/>
      <c r="C2" s="5"/>
      <c r="D2" s="6"/>
      <c r="E2" s="6"/>
      <c r="F2" s="6"/>
      <c r="G2" s="6"/>
      <c r="H2" s="6"/>
      <c r="I2" s="6"/>
      <c r="J2" s="6"/>
      <c r="K2" s="6"/>
      <c r="L2" s="6"/>
      <c r="M2" s="6"/>
      <c r="N2" s="6"/>
      <c r="O2" s="6"/>
      <c r="P2" s="6"/>
      <c r="Q2" s="6"/>
      <c r="R2" s="6"/>
      <c r="S2" s="6"/>
    </row>
    <row r="3" spans="1:19" ht="11.25">
      <c r="A3" s="4" t="s">
        <v>411</v>
      </c>
      <c r="B3" s="5"/>
      <c r="C3" s="5"/>
      <c r="D3" s="6"/>
      <c r="E3" s="6"/>
      <c r="F3" s="6"/>
      <c r="G3" s="6"/>
      <c r="H3" s="6"/>
      <c r="I3" s="6"/>
      <c r="J3" s="6"/>
      <c r="K3" s="6"/>
      <c r="L3" s="6"/>
      <c r="M3" s="6"/>
      <c r="N3" s="6"/>
      <c r="O3" s="6"/>
      <c r="P3" s="6"/>
      <c r="Q3" s="6"/>
      <c r="R3" s="6"/>
      <c r="S3" s="6"/>
    </row>
    <row r="4" spans="1:19" ht="9" customHeight="1">
      <c r="A4" s="5"/>
      <c r="B4" s="5"/>
      <c r="C4" s="5"/>
      <c r="D4" s="6"/>
      <c r="E4" s="6"/>
      <c r="F4" s="6"/>
      <c r="G4" s="6"/>
      <c r="H4" s="6"/>
      <c r="I4" s="6"/>
      <c r="J4" s="6"/>
      <c r="K4" s="6"/>
      <c r="L4" s="6"/>
      <c r="M4" s="6"/>
      <c r="N4" s="6"/>
      <c r="O4" s="6"/>
      <c r="P4" s="6"/>
      <c r="Q4" s="6"/>
      <c r="R4" s="6"/>
      <c r="S4" s="6"/>
    </row>
    <row r="5" spans="1:19" ht="11.25">
      <c r="A5" s="4" t="s">
        <v>181</v>
      </c>
      <c r="B5" s="5"/>
      <c r="C5" s="5"/>
      <c r="D5" s="6"/>
      <c r="E5" s="6"/>
      <c r="F5" s="6"/>
      <c r="G5" s="6"/>
      <c r="H5" s="6"/>
      <c r="I5" s="6"/>
      <c r="J5" s="6"/>
      <c r="K5" s="6"/>
      <c r="L5" s="6"/>
      <c r="M5" s="6"/>
      <c r="N5" s="6"/>
      <c r="O5" s="6"/>
      <c r="P5" s="6"/>
      <c r="Q5" s="6"/>
      <c r="R5" s="6"/>
      <c r="S5" s="6"/>
    </row>
    <row r="6" spans="1:19" ht="11.25">
      <c r="A6" s="4"/>
      <c r="B6" s="5"/>
      <c r="C6" s="5"/>
      <c r="D6" s="6"/>
      <c r="E6" s="6"/>
      <c r="F6" s="6"/>
      <c r="G6" s="6"/>
      <c r="H6" s="6"/>
      <c r="I6" s="6"/>
      <c r="J6" s="6"/>
      <c r="K6" s="6"/>
      <c r="L6" s="6"/>
      <c r="M6" s="6"/>
      <c r="N6" s="6"/>
      <c r="O6" s="6"/>
      <c r="P6" s="6"/>
      <c r="Q6" s="6"/>
      <c r="R6" s="6"/>
      <c r="S6" s="6"/>
    </row>
    <row r="7" spans="1:19" ht="11.25">
      <c r="A7" s="4" t="s">
        <v>93</v>
      </c>
      <c r="B7" s="5"/>
      <c r="C7" s="5"/>
      <c r="D7" s="6"/>
      <c r="E7" s="6"/>
      <c r="F7" s="6"/>
      <c r="G7" s="6"/>
      <c r="H7" s="6"/>
      <c r="I7" s="6"/>
      <c r="J7" s="6"/>
      <c r="K7" s="6"/>
      <c r="L7" s="6"/>
      <c r="M7" s="6"/>
      <c r="N7" s="6"/>
      <c r="O7" s="6"/>
      <c r="P7" s="6"/>
      <c r="Q7" s="6"/>
      <c r="R7" s="6"/>
      <c r="S7" s="6"/>
    </row>
    <row r="8" spans="1:4" ht="10.5" customHeight="1" thickBot="1">
      <c r="A8" s="7"/>
      <c r="B8" s="5"/>
      <c r="C8" s="5"/>
      <c r="D8" s="6"/>
    </row>
    <row r="9" spans="1:19" s="18" customFormat="1" ht="12.75" customHeight="1">
      <c r="A9" s="8"/>
      <c r="B9" s="189" t="s">
        <v>32</v>
      </c>
      <c r="C9" s="190"/>
      <c r="D9" s="191"/>
      <c r="E9" s="10"/>
      <c r="F9" s="9" t="s">
        <v>19</v>
      </c>
      <c r="G9" s="11"/>
      <c r="H9" s="10"/>
      <c r="I9" s="9" t="s">
        <v>20</v>
      </c>
      <c r="J9" s="11"/>
      <c r="K9" s="10"/>
      <c r="L9" s="9" t="s">
        <v>21</v>
      </c>
      <c r="M9" s="11"/>
      <c r="N9" s="10"/>
      <c r="O9" s="9" t="s">
        <v>33</v>
      </c>
      <c r="P9" s="11"/>
      <c r="Q9" s="10"/>
      <c r="R9" s="9" t="s">
        <v>1</v>
      </c>
      <c r="S9" s="12"/>
    </row>
    <row r="10" spans="1:19" ht="12.75" customHeight="1">
      <c r="A10" s="13"/>
      <c r="B10" s="192" t="s">
        <v>34</v>
      </c>
      <c r="C10" s="193"/>
      <c r="D10" s="194"/>
      <c r="E10" s="14"/>
      <c r="F10" s="15"/>
      <c r="G10" s="16"/>
      <c r="H10" s="14"/>
      <c r="I10" s="15"/>
      <c r="J10" s="16"/>
      <c r="K10" s="14"/>
      <c r="L10" s="15"/>
      <c r="M10" s="16"/>
      <c r="N10" s="14"/>
      <c r="O10" s="17" t="s">
        <v>35</v>
      </c>
      <c r="P10" s="16"/>
      <c r="Q10" s="14"/>
      <c r="R10" s="15"/>
      <c r="S10" s="16"/>
    </row>
    <row r="11" spans="1:19" s="22" customFormat="1" ht="11.25">
      <c r="A11" s="17" t="s">
        <v>36</v>
      </c>
      <c r="B11" s="19" t="s">
        <v>37</v>
      </c>
      <c r="C11" s="20" t="s">
        <v>38</v>
      </c>
      <c r="D11" s="21" t="s">
        <v>1</v>
      </c>
      <c r="E11" s="19" t="s">
        <v>37</v>
      </c>
      <c r="F11" s="20" t="s">
        <v>38</v>
      </c>
      <c r="G11" s="21" t="s">
        <v>1</v>
      </c>
      <c r="H11" s="19" t="s">
        <v>37</v>
      </c>
      <c r="I11" s="20" t="s">
        <v>38</v>
      </c>
      <c r="J11" s="21" t="s">
        <v>1</v>
      </c>
      <c r="K11" s="19" t="s">
        <v>37</v>
      </c>
      <c r="L11" s="20" t="s">
        <v>38</v>
      </c>
      <c r="M11" s="21" t="s">
        <v>1</v>
      </c>
      <c r="N11" s="19" t="s">
        <v>37</v>
      </c>
      <c r="O11" s="20" t="s">
        <v>38</v>
      </c>
      <c r="P11" s="21" t="s">
        <v>1</v>
      </c>
      <c r="Q11" s="19" t="s">
        <v>37</v>
      </c>
      <c r="R11" s="20" t="s">
        <v>38</v>
      </c>
      <c r="S11" s="21" t="s">
        <v>1</v>
      </c>
    </row>
    <row r="12" spans="1:19" s="18" customFormat="1" ht="11.25">
      <c r="A12" s="23" t="s">
        <v>183</v>
      </c>
      <c r="B12" s="24">
        <v>0</v>
      </c>
      <c r="C12" s="25">
        <v>0</v>
      </c>
      <c r="D12" s="25">
        <v>0</v>
      </c>
      <c r="E12" s="24">
        <v>1</v>
      </c>
      <c r="F12" s="25">
        <v>37</v>
      </c>
      <c r="G12" s="25">
        <v>38</v>
      </c>
      <c r="H12" s="24">
        <v>0</v>
      </c>
      <c r="I12" s="25">
        <v>0</v>
      </c>
      <c r="J12" s="25">
        <v>0</v>
      </c>
      <c r="K12" s="24">
        <v>0</v>
      </c>
      <c r="L12" s="25">
        <v>0</v>
      </c>
      <c r="M12" s="25">
        <v>0</v>
      </c>
      <c r="N12" s="24">
        <v>0</v>
      </c>
      <c r="O12" s="25">
        <v>0</v>
      </c>
      <c r="P12" s="25">
        <v>0</v>
      </c>
      <c r="Q12" s="24">
        <f aca="true" t="shared" si="0" ref="Q12:Q58">B12+E12+H12+K12+N12</f>
        <v>1</v>
      </c>
      <c r="R12" s="25">
        <f aca="true" t="shared" si="1" ref="R12:R58">C12+F12+I12+L12+O12</f>
        <v>37</v>
      </c>
      <c r="S12" s="25">
        <f aca="true" t="shared" si="2" ref="S12:S58">SUM(Q12:R12)</f>
        <v>38</v>
      </c>
    </row>
    <row r="13" spans="1:19" ht="11.25">
      <c r="A13" s="13" t="s">
        <v>404</v>
      </c>
      <c r="B13" s="26">
        <v>0</v>
      </c>
      <c r="C13" s="27">
        <v>5</v>
      </c>
      <c r="D13" s="27">
        <v>5</v>
      </c>
      <c r="E13" s="26">
        <v>1</v>
      </c>
      <c r="F13" s="27">
        <v>15</v>
      </c>
      <c r="G13" s="27">
        <v>16</v>
      </c>
      <c r="H13" s="26">
        <v>0</v>
      </c>
      <c r="I13" s="27">
        <v>0</v>
      </c>
      <c r="J13" s="27">
        <v>0</v>
      </c>
      <c r="K13" s="26">
        <v>1</v>
      </c>
      <c r="L13" s="27">
        <v>3</v>
      </c>
      <c r="M13" s="27">
        <v>4</v>
      </c>
      <c r="N13" s="26">
        <v>0</v>
      </c>
      <c r="O13" s="27">
        <v>0</v>
      </c>
      <c r="P13" s="27">
        <v>0</v>
      </c>
      <c r="Q13" s="26">
        <f>B13+E13+H13+K13+N13</f>
        <v>2</v>
      </c>
      <c r="R13" s="27">
        <f>C13+F13+I13+L13+O13</f>
        <v>23</v>
      </c>
      <c r="S13" s="27">
        <f>SUM(Q13:R13)</f>
        <v>25</v>
      </c>
    </row>
    <row r="14" spans="1:19" ht="11.25">
      <c r="A14" s="13" t="s">
        <v>342</v>
      </c>
      <c r="B14" s="26">
        <v>6</v>
      </c>
      <c r="C14" s="27">
        <v>9</v>
      </c>
      <c r="D14" s="27">
        <v>15</v>
      </c>
      <c r="E14" s="26">
        <v>14</v>
      </c>
      <c r="F14" s="27">
        <v>54</v>
      </c>
      <c r="G14" s="27">
        <v>68</v>
      </c>
      <c r="H14" s="26">
        <v>0</v>
      </c>
      <c r="I14" s="27">
        <v>0</v>
      </c>
      <c r="J14" s="27">
        <v>0</v>
      </c>
      <c r="K14" s="26">
        <v>0</v>
      </c>
      <c r="L14" s="27">
        <v>0</v>
      </c>
      <c r="M14" s="27">
        <v>0</v>
      </c>
      <c r="N14" s="26">
        <v>0</v>
      </c>
      <c r="O14" s="27">
        <v>0</v>
      </c>
      <c r="P14" s="27">
        <v>0</v>
      </c>
      <c r="Q14" s="26">
        <f t="shared" si="0"/>
        <v>20</v>
      </c>
      <c r="R14" s="27">
        <f t="shared" si="1"/>
        <v>63</v>
      </c>
      <c r="S14" s="27">
        <f t="shared" si="2"/>
        <v>83</v>
      </c>
    </row>
    <row r="15" spans="1:19" ht="12" customHeight="1">
      <c r="A15" s="13" t="s">
        <v>416</v>
      </c>
      <c r="B15" s="26">
        <v>0</v>
      </c>
      <c r="C15" s="27">
        <v>0</v>
      </c>
      <c r="D15" s="27">
        <v>0</v>
      </c>
      <c r="E15" s="26">
        <v>4</v>
      </c>
      <c r="F15" s="27">
        <v>2</v>
      </c>
      <c r="G15" s="27">
        <v>6</v>
      </c>
      <c r="H15" s="26">
        <v>0</v>
      </c>
      <c r="I15" s="27">
        <v>0</v>
      </c>
      <c r="J15" s="27">
        <v>0</v>
      </c>
      <c r="K15" s="26">
        <v>0</v>
      </c>
      <c r="L15" s="27">
        <v>0</v>
      </c>
      <c r="M15" s="27">
        <v>0</v>
      </c>
      <c r="N15" s="26">
        <v>0</v>
      </c>
      <c r="O15" s="27">
        <v>0</v>
      </c>
      <c r="P15" s="27">
        <v>0</v>
      </c>
      <c r="Q15" s="26">
        <f>B15+E15+H15+K15+N15</f>
        <v>4</v>
      </c>
      <c r="R15" s="27">
        <f>C15+F15+I15+L15+O15</f>
        <v>2</v>
      </c>
      <c r="S15" s="27">
        <f>SUM(Q15:R15)</f>
        <v>6</v>
      </c>
    </row>
    <row r="16" spans="1:19" ht="11.25">
      <c r="A16" s="13" t="s">
        <v>405</v>
      </c>
      <c r="B16" s="26">
        <v>2</v>
      </c>
      <c r="C16" s="27">
        <v>0</v>
      </c>
      <c r="D16" s="27">
        <v>2</v>
      </c>
      <c r="E16" s="26">
        <v>4</v>
      </c>
      <c r="F16" s="27">
        <v>0</v>
      </c>
      <c r="G16" s="27">
        <v>4</v>
      </c>
      <c r="H16" s="26">
        <v>0</v>
      </c>
      <c r="I16" s="27">
        <v>0</v>
      </c>
      <c r="J16" s="27">
        <v>0</v>
      </c>
      <c r="K16" s="26">
        <v>0</v>
      </c>
      <c r="L16" s="27">
        <v>0</v>
      </c>
      <c r="M16" s="27">
        <v>0</v>
      </c>
      <c r="N16" s="26">
        <v>0</v>
      </c>
      <c r="O16" s="27">
        <v>0</v>
      </c>
      <c r="P16" s="27">
        <v>0</v>
      </c>
      <c r="Q16" s="26">
        <f>B16+E16+H16+K16+N16</f>
        <v>6</v>
      </c>
      <c r="R16" s="27">
        <f>C16+F16+I16+L16+O16</f>
        <v>0</v>
      </c>
      <c r="S16" s="27">
        <f>SUM(Q16:R16)</f>
        <v>6</v>
      </c>
    </row>
    <row r="17" spans="1:19" ht="11.25">
      <c r="A17" s="13" t="s">
        <v>343</v>
      </c>
      <c r="B17" s="26">
        <v>0</v>
      </c>
      <c r="C17" s="27">
        <v>0</v>
      </c>
      <c r="D17" s="27">
        <v>0</v>
      </c>
      <c r="E17" s="26">
        <v>7</v>
      </c>
      <c r="F17" s="27">
        <v>1</v>
      </c>
      <c r="G17" s="27">
        <v>8</v>
      </c>
      <c r="H17" s="26">
        <v>0</v>
      </c>
      <c r="I17" s="27">
        <v>0</v>
      </c>
      <c r="J17" s="27">
        <v>0</v>
      </c>
      <c r="K17" s="26">
        <v>0</v>
      </c>
      <c r="L17" s="27">
        <v>0</v>
      </c>
      <c r="M17" s="27">
        <v>0</v>
      </c>
      <c r="N17" s="26">
        <v>0</v>
      </c>
      <c r="O17" s="27">
        <v>0</v>
      </c>
      <c r="P17" s="27">
        <v>0</v>
      </c>
      <c r="Q17" s="26">
        <f aca="true" t="shared" si="3" ref="Q17:Q22">B17+E17+H17+K17+N17</f>
        <v>7</v>
      </c>
      <c r="R17" s="27">
        <f aca="true" t="shared" si="4" ref="R17:R22">C17+F17+I17+L17+O17</f>
        <v>1</v>
      </c>
      <c r="S17" s="27">
        <f aca="true" t="shared" si="5" ref="S17:S22">SUM(Q17:R17)</f>
        <v>8</v>
      </c>
    </row>
    <row r="18" spans="1:19" ht="11.25">
      <c r="A18" s="13" t="s">
        <v>338</v>
      </c>
      <c r="B18" s="26">
        <v>7</v>
      </c>
      <c r="C18" s="27">
        <v>1</v>
      </c>
      <c r="D18" s="27">
        <v>8</v>
      </c>
      <c r="E18" s="26">
        <v>0</v>
      </c>
      <c r="F18" s="27">
        <v>0</v>
      </c>
      <c r="G18" s="27">
        <v>0</v>
      </c>
      <c r="H18" s="26">
        <v>0</v>
      </c>
      <c r="I18" s="27">
        <v>0</v>
      </c>
      <c r="J18" s="27">
        <v>0</v>
      </c>
      <c r="K18" s="26">
        <v>0</v>
      </c>
      <c r="L18" s="27">
        <v>0</v>
      </c>
      <c r="M18" s="27">
        <v>0</v>
      </c>
      <c r="N18" s="26">
        <v>0</v>
      </c>
      <c r="O18" s="27">
        <v>0</v>
      </c>
      <c r="P18" s="27">
        <v>0</v>
      </c>
      <c r="Q18" s="26">
        <f t="shared" si="3"/>
        <v>7</v>
      </c>
      <c r="R18" s="27">
        <f t="shared" si="4"/>
        <v>1</v>
      </c>
      <c r="S18" s="27">
        <f t="shared" si="5"/>
        <v>8</v>
      </c>
    </row>
    <row r="19" spans="1:19" ht="11.25">
      <c r="A19" s="13" t="s">
        <v>184</v>
      </c>
      <c r="B19" s="26">
        <v>0</v>
      </c>
      <c r="C19" s="27">
        <v>0</v>
      </c>
      <c r="D19" s="27">
        <v>0</v>
      </c>
      <c r="E19" s="26">
        <v>12</v>
      </c>
      <c r="F19" s="27">
        <v>0</v>
      </c>
      <c r="G19" s="27">
        <v>12</v>
      </c>
      <c r="H19" s="26">
        <v>0</v>
      </c>
      <c r="I19" s="27">
        <v>0</v>
      </c>
      <c r="J19" s="27">
        <v>0</v>
      </c>
      <c r="K19" s="26">
        <v>0</v>
      </c>
      <c r="L19" s="27">
        <v>0</v>
      </c>
      <c r="M19" s="27">
        <v>0</v>
      </c>
      <c r="N19" s="26">
        <v>0</v>
      </c>
      <c r="O19" s="27">
        <v>0</v>
      </c>
      <c r="P19" s="27">
        <v>0</v>
      </c>
      <c r="Q19" s="26">
        <f t="shared" si="3"/>
        <v>12</v>
      </c>
      <c r="R19" s="27">
        <f t="shared" si="4"/>
        <v>0</v>
      </c>
      <c r="S19" s="27">
        <f t="shared" si="5"/>
        <v>12</v>
      </c>
    </row>
    <row r="20" spans="1:19" ht="11.25">
      <c r="A20" s="13" t="s">
        <v>339</v>
      </c>
      <c r="B20" s="26">
        <v>0</v>
      </c>
      <c r="C20" s="27">
        <v>0</v>
      </c>
      <c r="D20" s="27">
        <v>0</v>
      </c>
      <c r="E20" s="26">
        <v>6</v>
      </c>
      <c r="F20" s="27">
        <v>2</v>
      </c>
      <c r="G20" s="27">
        <v>8</v>
      </c>
      <c r="H20" s="26">
        <v>0</v>
      </c>
      <c r="I20" s="27">
        <v>0</v>
      </c>
      <c r="J20" s="27">
        <v>0</v>
      </c>
      <c r="K20" s="26">
        <v>0</v>
      </c>
      <c r="L20" s="27">
        <v>0</v>
      </c>
      <c r="M20" s="27">
        <v>0</v>
      </c>
      <c r="N20" s="26">
        <v>0</v>
      </c>
      <c r="O20" s="27">
        <v>0</v>
      </c>
      <c r="P20" s="27">
        <v>0</v>
      </c>
      <c r="Q20" s="26">
        <f t="shared" si="3"/>
        <v>6</v>
      </c>
      <c r="R20" s="27">
        <f t="shared" si="4"/>
        <v>2</v>
      </c>
      <c r="S20" s="27">
        <f t="shared" si="5"/>
        <v>8</v>
      </c>
    </row>
    <row r="21" spans="1:19" ht="11.25">
      <c r="A21" s="13" t="s">
        <v>185</v>
      </c>
      <c r="B21" s="26">
        <v>0</v>
      </c>
      <c r="C21" s="27">
        <v>0</v>
      </c>
      <c r="D21" s="27">
        <v>0</v>
      </c>
      <c r="E21" s="26">
        <v>21</v>
      </c>
      <c r="F21" s="27">
        <v>2</v>
      </c>
      <c r="G21" s="27">
        <v>23</v>
      </c>
      <c r="H21" s="26">
        <v>0</v>
      </c>
      <c r="I21" s="27">
        <v>0</v>
      </c>
      <c r="J21" s="27">
        <v>0</v>
      </c>
      <c r="K21" s="26">
        <v>0</v>
      </c>
      <c r="L21" s="27">
        <v>0</v>
      </c>
      <c r="M21" s="27">
        <v>0</v>
      </c>
      <c r="N21" s="26">
        <v>0</v>
      </c>
      <c r="O21" s="27">
        <v>0</v>
      </c>
      <c r="P21" s="27">
        <v>0</v>
      </c>
      <c r="Q21" s="26">
        <f t="shared" si="3"/>
        <v>21</v>
      </c>
      <c r="R21" s="27">
        <f t="shared" si="4"/>
        <v>2</v>
      </c>
      <c r="S21" s="27">
        <f t="shared" si="5"/>
        <v>23</v>
      </c>
    </row>
    <row r="22" spans="1:19" ht="11.25">
      <c r="A22" s="13" t="s">
        <v>186</v>
      </c>
      <c r="B22" s="26">
        <v>0</v>
      </c>
      <c r="C22" s="27">
        <v>0</v>
      </c>
      <c r="D22" s="27">
        <v>0</v>
      </c>
      <c r="E22" s="26">
        <v>10</v>
      </c>
      <c r="F22" s="27">
        <v>0</v>
      </c>
      <c r="G22" s="27">
        <v>10</v>
      </c>
      <c r="H22" s="26">
        <v>6</v>
      </c>
      <c r="I22" s="27">
        <v>0</v>
      </c>
      <c r="J22" s="27">
        <v>6</v>
      </c>
      <c r="K22" s="26">
        <v>0</v>
      </c>
      <c r="L22" s="27">
        <v>0</v>
      </c>
      <c r="M22" s="27">
        <v>0</v>
      </c>
      <c r="N22" s="26">
        <v>0</v>
      </c>
      <c r="O22" s="27">
        <v>0</v>
      </c>
      <c r="P22" s="27">
        <v>0</v>
      </c>
      <c r="Q22" s="26">
        <f t="shared" si="3"/>
        <v>16</v>
      </c>
      <c r="R22" s="27">
        <f t="shared" si="4"/>
        <v>0</v>
      </c>
      <c r="S22" s="27">
        <f t="shared" si="5"/>
        <v>16</v>
      </c>
    </row>
    <row r="23" spans="1:19" ht="11.25">
      <c r="A23" s="13" t="s">
        <v>187</v>
      </c>
      <c r="B23" s="26">
        <v>0</v>
      </c>
      <c r="C23" s="27">
        <v>0</v>
      </c>
      <c r="D23" s="27">
        <v>0</v>
      </c>
      <c r="E23" s="26">
        <v>41</v>
      </c>
      <c r="F23" s="27">
        <v>0</v>
      </c>
      <c r="G23" s="27">
        <v>41</v>
      </c>
      <c r="H23" s="26">
        <v>11</v>
      </c>
      <c r="I23" s="27">
        <v>0</v>
      </c>
      <c r="J23" s="27">
        <v>11</v>
      </c>
      <c r="K23" s="26">
        <v>0</v>
      </c>
      <c r="L23" s="27">
        <v>0</v>
      </c>
      <c r="M23" s="27">
        <v>0</v>
      </c>
      <c r="N23" s="26">
        <v>0</v>
      </c>
      <c r="O23" s="27">
        <v>0</v>
      </c>
      <c r="P23" s="27">
        <v>0</v>
      </c>
      <c r="Q23" s="26">
        <f t="shared" si="0"/>
        <v>52</v>
      </c>
      <c r="R23" s="27">
        <f t="shared" si="1"/>
        <v>0</v>
      </c>
      <c r="S23" s="27">
        <f t="shared" si="2"/>
        <v>52</v>
      </c>
    </row>
    <row r="24" spans="1:19" ht="11.25">
      <c r="A24" s="13" t="s">
        <v>188</v>
      </c>
      <c r="B24" s="26">
        <v>0</v>
      </c>
      <c r="C24" s="27">
        <v>0</v>
      </c>
      <c r="D24" s="27">
        <v>0</v>
      </c>
      <c r="E24" s="26">
        <v>3</v>
      </c>
      <c r="F24" s="27">
        <v>2</v>
      </c>
      <c r="G24" s="27">
        <v>5</v>
      </c>
      <c r="H24" s="26">
        <v>0</v>
      </c>
      <c r="I24" s="27">
        <v>0</v>
      </c>
      <c r="J24" s="27">
        <v>0</v>
      </c>
      <c r="K24" s="26">
        <v>0</v>
      </c>
      <c r="L24" s="27">
        <v>0</v>
      </c>
      <c r="M24" s="27">
        <v>0</v>
      </c>
      <c r="N24" s="26">
        <v>0</v>
      </c>
      <c r="O24" s="27">
        <v>0</v>
      </c>
      <c r="P24" s="27">
        <v>0</v>
      </c>
      <c r="Q24" s="26">
        <f t="shared" si="0"/>
        <v>3</v>
      </c>
      <c r="R24" s="27">
        <f t="shared" si="1"/>
        <v>2</v>
      </c>
      <c r="S24" s="27">
        <f t="shared" si="2"/>
        <v>5</v>
      </c>
    </row>
    <row r="25" spans="1:19" ht="11.25">
      <c r="A25" s="13" t="s">
        <v>402</v>
      </c>
      <c r="B25" s="26">
        <v>0</v>
      </c>
      <c r="C25" s="27">
        <v>0</v>
      </c>
      <c r="D25" s="27">
        <v>0</v>
      </c>
      <c r="E25" s="26">
        <v>0</v>
      </c>
      <c r="F25" s="27">
        <v>7</v>
      </c>
      <c r="G25" s="27">
        <v>7</v>
      </c>
      <c r="H25" s="26">
        <v>0</v>
      </c>
      <c r="I25" s="27">
        <v>0</v>
      </c>
      <c r="J25" s="27">
        <v>0</v>
      </c>
      <c r="K25" s="26">
        <v>0</v>
      </c>
      <c r="L25" s="27">
        <v>0</v>
      </c>
      <c r="M25" s="27">
        <v>0</v>
      </c>
      <c r="N25" s="26">
        <v>0</v>
      </c>
      <c r="O25" s="27">
        <v>0</v>
      </c>
      <c r="P25" s="27">
        <v>0</v>
      </c>
      <c r="Q25" s="26">
        <f aca="true" t="shared" si="6" ref="Q25:R27">B25+E25+H25+K25+N25</f>
        <v>0</v>
      </c>
      <c r="R25" s="27">
        <f t="shared" si="6"/>
        <v>7</v>
      </c>
      <c r="S25" s="27">
        <f>SUM(Q25:R25)</f>
        <v>7</v>
      </c>
    </row>
    <row r="26" spans="1:19" ht="11.25">
      <c r="A26" s="13" t="s">
        <v>189</v>
      </c>
      <c r="B26" s="26">
        <v>3</v>
      </c>
      <c r="C26" s="27">
        <v>5</v>
      </c>
      <c r="D26" s="27">
        <v>8</v>
      </c>
      <c r="E26" s="26">
        <v>6</v>
      </c>
      <c r="F26" s="27">
        <v>3</v>
      </c>
      <c r="G26" s="27">
        <v>9</v>
      </c>
      <c r="H26" s="26">
        <v>0</v>
      </c>
      <c r="I26" s="27">
        <v>0</v>
      </c>
      <c r="J26" s="27">
        <v>0</v>
      </c>
      <c r="K26" s="26">
        <v>0</v>
      </c>
      <c r="L26" s="27">
        <v>0</v>
      </c>
      <c r="M26" s="27">
        <v>0</v>
      </c>
      <c r="N26" s="26">
        <v>0</v>
      </c>
      <c r="O26" s="27">
        <v>0</v>
      </c>
      <c r="P26" s="27">
        <v>0</v>
      </c>
      <c r="Q26" s="26">
        <f t="shared" si="6"/>
        <v>9</v>
      </c>
      <c r="R26" s="27">
        <f t="shared" si="6"/>
        <v>8</v>
      </c>
      <c r="S26" s="27">
        <f>SUM(Q26:R26)</f>
        <v>17</v>
      </c>
    </row>
    <row r="27" spans="1:19" ht="11.25">
      <c r="A27" s="13" t="s">
        <v>190</v>
      </c>
      <c r="B27" s="26">
        <v>0</v>
      </c>
      <c r="C27" s="27">
        <v>48</v>
      </c>
      <c r="D27" s="27">
        <v>48</v>
      </c>
      <c r="E27" s="26">
        <v>1</v>
      </c>
      <c r="F27" s="27">
        <v>82</v>
      </c>
      <c r="G27" s="27">
        <v>83</v>
      </c>
      <c r="H27" s="26">
        <v>0</v>
      </c>
      <c r="I27" s="27">
        <v>19</v>
      </c>
      <c r="J27" s="27">
        <v>19</v>
      </c>
      <c r="K27" s="26">
        <v>0</v>
      </c>
      <c r="L27" s="27">
        <v>3</v>
      </c>
      <c r="M27" s="27">
        <v>3</v>
      </c>
      <c r="N27" s="26">
        <v>0</v>
      </c>
      <c r="O27" s="27">
        <v>0</v>
      </c>
      <c r="P27" s="27">
        <v>0</v>
      </c>
      <c r="Q27" s="26">
        <f t="shared" si="6"/>
        <v>1</v>
      </c>
      <c r="R27" s="27">
        <f t="shared" si="6"/>
        <v>152</v>
      </c>
      <c r="S27" s="27">
        <f>SUM(Q27:R27)</f>
        <v>153</v>
      </c>
    </row>
    <row r="28" spans="1:19" ht="11.25">
      <c r="A28" s="13" t="s">
        <v>191</v>
      </c>
      <c r="B28" s="26">
        <v>0</v>
      </c>
      <c r="C28" s="27">
        <v>0</v>
      </c>
      <c r="D28" s="27">
        <v>0</v>
      </c>
      <c r="E28" s="26">
        <v>1</v>
      </c>
      <c r="F28" s="27">
        <v>0</v>
      </c>
      <c r="G28" s="27">
        <v>1</v>
      </c>
      <c r="H28" s="26">
        <v>0</v>
      </c>
      <c r="I28" s="27">
        <v>0</v>
      </c>
      <c r="J28" s="27">
        <v>0</v>
      </c>
      <c r="K28" s="26">
        <v>0</v>
      </c>
      <c r="L28" s="27">
        <v>0</v>
      </c>
      <c r="M28" s="27">
        <v>0</v>
      </c>
      <c r="N28" s="26">
        <v>0</v>
      </c>
      <c r="O28" s="27">
        <v>0</v>
      </c>
      <c r="P28" s="27">
        <v>0</v>
      </c>
      <c r="Q28" s="26">
        <f t="shared" si="0"/>
        <v>1</v>
      </c>
      <c r="R28" s="27">
        <f t="shared" si="1"/>
        <v>0</v>
      </c>
      <c r="S28" s="27">
        <f t="shared" si="2"/>
        <v>1</v>
      </c>
    </row>
    <row r="29" spans="1:19" ht="11.25">
      <c r="A29" s="13" t="s">
        <v>192</v>
      </c>
      <c r="B29" s="26">
        <v>0</v>
      </c>
      <c r="C29" s="27">
        <v>0</v>
      </c>
      <c r="D29" s="27">
        <v>0</v>
      </c>
      <c r="E29" s="26">
        <v>0</v>
      </c>
      <c r="F29" s="27">
        <v>14</v>
      </c>
      <c r="G29" s="27">
        <v>14</v>
      </c>
      <c r="H29" s="26">
        <v>0</v>
      </c>
      <c r="I29" s="27">
        <v>0</v>
      </c>
      <c r="J29" s="27">
        <v>0</v>
      </c>
      <c r="K29" s="26">
        <v>0</v>
      </c>
      <c r="L29" s="27">
        <v>7</v>
      </c>
      <c r="M29" s="27">
        <v>7</v>
      </c>
      <c r="N29" s="26">
        <v>0</v>
      </c>
      <c r="O29" s="27">
        <v>0</v>
      </c>
      <c r="P29" s="27">
        <v>0</v>
      </c>
      <c r="Q29" s="26">
        <f t="shared" si="0"/>
        <v>0</v>
      </c>
      <c r="R29" s="27">
        <f t="shared" si="1"/>
        <v>21</v>
      </c>
      <c r="S29" s="27">
        <f t="shared" si="2"/>
        <v>21</v>
      </c>
    </row>
    <row r="30" spans="1:19" ht="11.25">
      <c r="A30" s="13" t="s">
        <v>403</v>
      </c>
      <c r="B30" s="26">
        <v>0</v>
      </c>
      <c r="C30" s="27">
        <v>0</v>
      </c>
      <c r="D30" s="27">
        <v>0</v>
      </c>
      <c r="E30" s="26">
        <v>0</v>
      </c>
      <c r="F30" s="27">
        <v>0</v>
      </c>
      <c r="G30" s="27">
        <v>0</v>
      </c>
      <c r="H30" s="26">
        <v>0</v>
      </c>
      <c r="I30" s="27">
        <v>0</v>
      </c>
      <c r="J30" s="27">
        <v>0</v>
      </c>
      <c r="K30" s="26">
        <v>8</v>
      </c>
      <c r="L30" s="27">
        <v>0</v>
      </c>
      <c r="M30" s="27">
        <v>8</v>
      </c>
      <c r="N30" s="26">
        <v>0</v>
      </c>
      <c r="O30" s="27">
        <v>0</v>
      </c>
      <c r="P30" s="27">
        <v>0</v>
      </c>
      <c r="Q30" s="26">
        <f>B30+E30+H30+K30+N30</f>
        <v>8</v>
      </c>
      <c r="R30" s="27">
        <f>C30+F30+I30+L30+O30</f>
        <v>0</v>
      </c>
      <c r="S30" s="27">
        <f>SUM(Q30:R30)</f>
        <v>8</v>
      </c>
    </row>
    <row r="31" spans="1:19" ht="11.25">
      <c r="A31" s="13" t="s">
        <v>5</v>
      </c>
      <c r="B31" s="26">
        <v>0</v>
      </c>
      <c r="C31" s="27">
        <v>0</v>
      </c>
      <c r="D31" s="27">
        <v>0</v>
      </c>
      <c r="E31" s="26">
        <v>13</v>
      </c>
      <c r="F31" s="27">
        <v>6</v>
      </c>
      <c r="G31" s="27">
        <v>19</v>
      </c>
      <c r="H31" s="26">
        <v>0</v>
      </c>
      <c r="I31" s="27">
        <v>0</v>
      </c>
      <c r="J31" s="27">
        <v>0</v>
      </c>
      <c r="K31" s="26">
        <v>0</v>
      </c>
      <c r="L31" s="27">
        <v>0</v>
      </c>
      <c r="M31" s="27">
        <v>0</v>
      </c>
      <c r="N31" s="26">
        <v>0</v>
      </c>
      <c r="O31" s="27">
        <v>0</v>
      </c>
      <c r="P31" s="27">
        <v>0</v>
      </c>
      <c r="Q31" s="26">
        <f t="shared" si="0"/>
        <v>13</v>
      </c>
      <c r="R31" s="27">
        <f t="shared" si="1"/>
        <v>6</v>
      </c>
      <c r="S31" s="27">
        <f t="shared" si="2"/>
        <v>19</v>
      </c>
    </row>
    <row r="32" spans="1:19" ht="11.25">
      <c r="A32" s="13" t="s">
        <v>193</v>
      </c>
      <c r="B32" s="26">
        <v>0</v>
      </c>
      <c r="C32" s="27">
        <v>0</v>
      </c>
      <c r="D32" s="27">
        <v>0</v>
      </c>
      <c r="E32" s="26">
        <v>51</v>
      </c>
      <c r="F32" s="27">
        <v>0</v>
      </c>
      <c r="G32" s="27">
        <v>51</v>
      </c>
      <c r="H32" s="26">
        <v>0</v>
      </c>
      <c r="I32" s="27">
        <v>0</v>
      </c>
      <c r="J32" s="27">
        <v>0</v>
      </c>
      <c r="K32" s="26">
        <v>0</v>
      </c>
      <c r="L32" s="27">
        <v>0</v>
      </c>
      <c r="M32" s="27">
        <v>0</v>
      </c>
      <c r="N32" s="26">
        <v>0</v>
      </c>
      <c r="O32" s="27">
        <v>0</v>
      </c>
      <c r="P32" s="27">
        <v>0</v>
      </c>
      <c r="Q32" s="26">
        <f t="shared" si="0"/>
        <v>51</v>
      </c>
      <c r="R32" s="27">
        <f t="shared" si="1"/>
        <v>0</v>
      </c>
      <c r="S32" s="27">
        <f t="shared" si="2"/>
        <v>51</v>
      </c>
    </row>
    <row r="33" spans="1:19" ht="11.25">
      <c r="A33" s="13" t="s">
        <v>194</v>
      </c>
      <c r="B33" s="26">
        <v>0</v>
      </c>
      <c r="C33" s="27">
        <v>0</v>
      </c>
      <c r="D33" s="27">
        <v>0</v>
      </c>
      <c r="E33" s="26">
        <v>11</v>
      </c>
      <c r="F33" s="27">
        <v>9</v>
      </c>
      <c r="G33" s="27">
        <v>20</v>
      </c>
      <c r="H33" s="26">
        <v>0</v>
      </c>
      <c r="I33" s="27">
        <v>0</v>
      </c>
      <c r="J33" s="27">
        <v>0</v>
      </c>
      <c r="K33" s="26">
        <v>0</v>
      </c>
      <c r="L33" s="27">
        <v>0</v>
      </c>
      <c r="M33" s="27">
        <v>0</v>
      </c>
      <c r="N33" s="26">
        <v>0</v>
      </c>
      <c r="O33" s="27">
        <v>0</v>
      </c>
      <c r="P33" s="27">
        <v>0</v>
      </c>
      <c r="Q33" s="26">
        <f>B33+E33+H33+K33+N33</f>
        <v>11</v>
      </c>
      <c r="R33" s="27">
        <f>C33+F33+I33+L33+O33</f>
        <v>9</v>
      </c>
      <c r="S33" s="27">
        <f>SUM(Q33:R33)</f>
        <v>20</v>
      </c>
    </row>
    <row r="34" spans="1:19" ht="11.25">
      <c r="A34" s="13" t="s">
        <v>195</v>
      </c>
      <c r="B34" s="26">
        <v>5</v>
      </c>
      <c r="C34" s="27">
        <v>0</v>
      </c>
      <c r="D34" s="27">
        <v>5</v>
      </c>
      <c r="E34" s="26">
        <v>10</v>
      </c>
      <c r="F34" s="27">
        <v>0</v>
      </c>
      <c r="G34" s="27">
        <v>10</v>
      </c>
      <c r="H34" s="26">
        <v>0</v>
      </c>
      <c r="I34" s="27">
        <v>0</v>
      </c>
      <c r="J34" s="27">
        <v>0</v>
      </c>
      <c r="K34" s="26">
        <v>0</v>
      </c>
      <c r="L34" s="27">
        <v>0</v>
      </c>
      <c r="M34" s="27">
        <v>0</v>
      </c>
      <c r="N34" s="26">
        <v>0</v>
      </c>
      <c r="O34" s="27">
        <v>0</v>
      </c>
      <c r="P34" s="27">
        <v>0</v>
      </c>
      <c r="Q34" s="26">
        <f t="shared" si="0"/>
        <v>15</v>
      </c>
      <c r="R34" s="27">
        <f t="shared" si="1"/>
        <v>0</v>
      </c>
      <c r="S34" s="27">
        <f t="shared" si="2"/>
        <v>15</v>
      </c>
    </row>
    <row r="35" spans="1:19" ht="11.25">
      <c r="A35" s="13" t="s">
        <v>196</v>
      </c>
      <c r="B35" s="26">
        <v>0</v>
      </c>
      <c r="C35" s="27">
        <v>0</v>
      </c>
      <c r="D35" s="27">
        <v>0</v>
      </c>
      <c r="E35" s="26">
        <v>15</v>
      </c>
      <c r="F35" s="27">
        <v>0</v>
      </c>
      <c r="G35" s="27">
        <v>15</v>
      </c>
      <c r="H35" s="26">
        <v>0</v>
      </c>
      <c r="I35" s="27">
        <v>0</v>
      </c>
      <c r="J35" s="27">
        <v>0</v>
      </c>
      <c r="K35" s="26">
        <v>0</v>
      </c>
      <c r="L35" s="27">
        <v>0</v>
      </c>
      <c r="M35" s="27">
        <v>0</v>
      </c>
      <c r="N35" s="26">
        <v>0</v>
      </c>
      <c r="O35" s="27">
        <v>0</v>
      </c>
      <c r="P35" s="27">
        <v>0</v>
      </c>
      <c r="Q35" s="26">
        <f t="shared" si="0"/>
        <v>15</v>
      </c>
      <c r="R35" s="27">
        <f t="shared" si="1"/>
        <v>0</v>
      </c>
      <c r="S35" s="27">
        <f t="shared" si="2"/>
        <v>15</v>
      </c>
    </row>
    <row r="36" spans="1:19" ht="11.25">
      <c r="A36" s="13" t="s">
        <v>197</v>
      </c>
      <c r="B36" s="26">
        <v>3</v>
      </c>
      <c r="C36" s="27">
        <v>0</v>
      </c>
      <c r="D36" s="27">
        <v>3</v>
      </c>
      <c r="E36" s="26">
        <v>83</v>
      </c>
      <c r="F36" s="27">
        <v>0</v>
      </c>
      <c r="G36" s="27">
        <v>83</v>
      </c>
      <c r="H36" s="26">
        <v>4</v>
      </c>
      <c r="I36" s="27">
        <v>0</v>
      </c>
      <c r="J36" s="27">
        <v>4</v>
      </c>
      <c r="K36" s="26">
        <v>10</v>
      </c>
      <c r="L36" s="27">
        <v>0</v>
      </c>
      <c r="M36" s="27">
        <v>10</v>
      </c>
      <c r="N36" s="26">
        <v>0</v>
      </c>
      <c r="O36" s="27">
        <v>0</v>
      </c>
      <c r="P36" s="27">
        <v>0</v>
      </c>
      <c r="Q36" s="26">
        <f t="shared" si="0"/>
        <v>100</v>
      </c>
      <c r="R36" s="27">
        <f t="shared" si="1"/>
        <v>0</v>
      </c>
      <c r="S36" s="27">
        <f t="shared" si="2"/>
        <v>100</v>
      </c>
    </row>
    <row r="37" spans="1:19" ht="11.25">
      <c r="A37" s="13" t="s">
        <v>198</v>
      </c>
      <c r="B37" s="26">
        <v>0</v>
      </c>
      <c r="C37" s="27">
        <v>0</v>
      </c>
      <c r="D37" s="27">
        <v>0</v>
      </c>
      <c r="E37" s="26">
        <v>17</v>
      </c>
      <c r="F37" s="27">
        <v>1</v>
      </c>
      <c r="G37" s="27">
        <v>18</v>
      </c>
      <c r="H37" s="26">
        <v>0</v>
      </c>
      <c r="I37" s="27">
        <v>0</v>
      </c>
      <c r="J37" s="27">
        <v>0</v>
      </c>
      <c r="K37" s="26">
        <v>0</v>
      </c>
      <c r="L37" s="27">
        <v>0</v>
      </c>
      <c r="M37" s="27">
        <v>0</v>
      </c>
      <c r="N37" s="26">
        <v>0</v>
      </c>
      <c r="O37" s="27">
        <v>0</v>
      </c>
      <c r="P37" s="27">
        <v>0</v>
      </c>
      <c r="Q37" s="26">
        <f t="shared" si="0"/>
        <v>17</v>
      </c>
      <c r="R37" s="27">
        <f t="shared" si="1"/>
        <v>1</v>
      </c>
      <c r="S37" s="27">
        <f t="shared" si="2"/>
        <v>18</v>
      </c>
    </row>
    <row r="38" spans="1:19" ht="11.25">
      <c r="A38" s="13" t="s">
        <v>199</v>
      </c>
      <c r="B38" s="26">
        <v>1</v>
      </c>
      <c r="C38" s="27">
        <v>3</v>
      </c>
      <c r="D38" s="27">
        <v>4</v>
      </c>
      <c r="E38" s="26">
        <v>8</v>
      </c>
      <c r="F38" s="27">
        <v>10</v>
      </c>
      <c r="G38" s="27">
        <v>18</v>
      </c>
      <c r="H38" s="26">
        <v>0</v>
      </c>
      <c r="I38" s="27">
        <v>0</v>
      </c>
      <c r="J38" s="27">
        <v>0</v>
      </c>
      <c r="K38" s="26">
        <v>0</v>
      </c>
      <c r="L38" s="27">
        <v>0</v>
      </c>
      <c r="M38" s="27">
        <v>0</v>
      </c>
      <c r="N38" s="26">
        <v>0</v>
      </c>
      <c r="O38" s="27">
        <v>0</v>
      </c>
      <c r="P38" s="27">
        <v>0</v>
      </c>
      <c r="Q38" s="26">
        <f t="shared" si="0"/>
        <v>9</v>
      </c>
      <c r="R38" s="27">
        <f t="shared" si="1"/>
        <v>13</v>
      </c>
      <c r="S38" s="27">
        <f t="shared" si="2"/>
        <v>22</v>
      </c>
    </row>
    <row r="39" spans="1:19" ht="11.25">
      <c r="A39" s="13" t="s">
        <v>484</v>
      </c>
      <c r="B39" s="26">
        <v>21</v>
      </c>
      <c r="C39" s="27">
        <v>11</v>
      </c>
      <c r="D39" s="27">
        <v>32</v>
      </c>
      <c r="E39" s="26">
        <v>6</v>
      </c>
      <c r="F39" s="27">
        <v>13</v>
      </c>
      <c r="G39" s="27">
        <v>19</v>
      </c>
      <c r="H39" s="26">
        <v>5</v>
      </c>
      <c r="I39" s="27">
        <v>4</v>
      </c>
      <c r="J39" s="27">
        <v>9</v>
      </c>
      <c r="K39" s="26">
        <v>0</v>
      </c>
      <c r="L39" s="27">
        <v>0</v>
      </c>
      <c r="M39" s="27">
        <v>0</v>
      </c>
      <c r="N39" s="26">
        <v>0</v>
      </c>
      <c r="O39" s="27">
        <v>0</v>
      </c>
      <c r="P39" s="27">
        <v>0</v>
      </c>
      <c r="Q39" s="26">
        <f t="shared" si="0"/>
        <v>32</v>
      </c>
      <c r="R39" s="27">
        <f t="shared" si="1"/>
        <v>28</v>
      </c>
      <c r="S39" s="27">
        <f t="shared" si="2"/>
        <v>60</v>
      </c>
    </row>
    <row r="40" spans="1:19" ht="11.25">
      <c r="A40" s="13" t="s">
        <v>200</v>
      </c>
      <c r="B40" s="26">
        <v>1</v>
      </c>
      <c r="C40" s="27">
        <v>0</v>
      </c>
      <c r="D40" s="27">
        <v>1</v>
      </c>
      <c r="E40" s="26">
        <v>8</v>
      </c>
      <c r="F40" s="27">
        <v>17</v>
      </c>
      <c r="G40" s="27">
        <v>25</v>
      </c>
      <c r="H40" s="26">
        <v>4</v>
      </c>
      <c r="I40" s="27">
        <v>3</v>
      </c>
      <c r="J40" s="27">
        <v>7</v>
      </c>
      <c r="K40" s="26">
        <v>0</v>
      </c>
      <c r="L40" s="27">
        <v>0</v>
      </c>
      <c r="M40" s="27">
        <v>0</v>
      </c>
      <c r="N40" s="26">
        <v>0</v>
      </c>
      <c r="O40" s="27">
        <v>0</v>
      </c>
      <c r="P40" s="27">
        <v>0</v>
      </c>
      <c r="Q40" s="26">
        <f t="shared" si="0"/>
        <v>13</v>
      </c>
      <c r="R40" s="27">
        <f t="shared" si="1"/>
        <v>20</v>
      </c>
      <c r="S40" s="27">
        <f t="shared" si="2"/>
        <v>33</v>
      </c>
    </row>
    <row r="41" spans="1:19" ht="11.25">
      <c r="A41" s="13" t="s">
        <v>344</v>
      </c>
      <c r="B41" s="26">
        <v>0</v>
      </c>
      <c r="C41" s="27">
        <v>0</v>
      </c>
      <c r="D41" s="27">
        <v>0</v>
      </c>
      <c r="E41" s="26">
        <v>0</v>
      </c>
      <c r="F41" s="27">
        <v>1</v>
      </c>
      <c r="G41" s="27">
        <v>1</v>
      </c>
      <c r="H41" s="26">
        <v>0</v>
      </c>
      <c r="I41" s="27">
        <v>0</v>
      </c>
      <c r="J41" s="27">
        <v>0</v>
      </c>
      <c r="K41" s="26">
        <v>0</v>
      </c>
      <c r="L41" s="27">
        <v>0</v>
      </c>
      <c r="M41" s="27">
        <v>0</v>
      </c>
      <c r="N41" s="26">
        <v>0</v>
      </c>
      <c r="O41" s="27">
        <v>0</v>
      </c>
      <c r="P41" s="27">
        <v>0</v>
      </c>
      <c r="Q41" s="26">
        <f t="shared" si="0"/>
        <v>0</v>
      </c>
      <c r="R41" s="27">
        <f t="shared" si="1"/>
        <v>1</v>
      </c>
      <c r="S41" s="27">
        <f t="shared" si="2"/>
        <v>1</v>
      </c>
    </row>
    <row r="42" spans="1:19" ht="11.25">
      <c r="A42" s="13" t="s">
        <v>417</v>
      </c>
      <c r="B42" s="26">
        <v>0</v>
      </c>
      <c r="C42" s="27">
        <v>0</v>
      </c>
      <c r="D42" s="27">
        <v>0</v>
      </c>
      <c r="E42" s="26">
        <v>3</v>
      </c>
      <c r="F42" s="27">
        <v>0</v>
      </c>
      <c r="G42" s="27">
        <v>3</v>
      </c>
      <c r="H42" s="26">
        <v>0</v>
      </c>
      <c r="I42" s="27">
        <v>0</v>
      </c>
      <c r="J42" s="27">
        <v>0</v>
      </c>
      <c r="K42" s="26">
        <v>0</v>
      </c>
      <c r="L42" s="27">
        <v>0</v>
      </c>
      <c r="M42" s="27">
        <v>0</v>
      </c>
      <c r="N42" s="26">
        <v>0</v>
      </c>
      <c r="O42" s="27">
        <v>0</v>
      </c>
      <c r="P42" s="27">
        <v>0</v>
      </c>
      <c r="Q42" s="26">
        <f t="shared" si="0"/>
        <v>3</v>
      </c>
      <c r="R42" s="27">
        <f t="shared" si="1"/>
        <v>0</v>
      </c>
      <c r="S42" s="27">
        <f t="shared" si="2"/>
        <v>3</v>
      </c>
    </row>
    <row r="43" spans="1:19" ht="11.25">
      <c r="A43" s="13" t="s">
        <v>201</v>
      </c>
      <c r="B43" s="26">
        <v>17</v>
      </c>
      <c r="C43" s="27">
        <v>0</v>
      </c>
      <c r="D43" s="27">
        <v>17</v>
      </c>
      <c r="E43" s="26">
        <v>7</v>
      </c>
      <c r="F43" s="27">
        <v>0</v>
      </c>
      <c r="G43" s="27">
        <v>7</v>
      </c>
      <c r="H43" s="26">
        <v>0</v>
      </c>
      <c r="I43" s="27">
        <v>0</v>
      </c>
      <c r="J43" s="27">
        <v>0</v>
      </c>
      <c r="K43" s="26">
        <v>0</v>
      </c>
      <c r="L43" s="27">
        <v>0</v>
      </c>
      <c r="M43" s="27">
        <v>0</v>
      </c>
      <c r="N43" s="26">
        <v>0</v>
      </c>
      <c r="O43" s="27">
        <v>0</v>
      </c>
      <c r="P43" s="27">
        <v>0</v>
      </c>
      <c r="Q43" s="26">
        <f t="shared" si="0"/>
        <v>24</v>
      </c>
      <c r="R43" s="27">
        <f t="shared" si="1"/>
        <v>0</v>
      </c>
      <c r="S43" s="27">
        <f t="shared" si="2"/>
        <v>24</v>
      </c>
    </row>
    <row r="44" spans="1:19" ht="11.25">
      <c r="A44" s="13" t="s">
        <v>202</v>
      </c>
      <c r="B44" s="26">
        <v>14</v>
      </c>
      <c r="C44" s="27">
        <v>53</v>
      </c>
      <c r="D44" s="27">
        <v>67</v>
      </c>
      <c r="E44" s="26">
        <v>22</v>
      </c>
      <c r="F44" s="27">
        <v>148</v>
      </c>
      <c r="G44" s="27">
        <v>170</v>
      </c>
      <c r="H44" s="26">
        <v>0</v>
      </c>
      <c r="I44" s="27">
        <v>0</v>
      </c>
      <c r="J44" s="27">
        <v>0</v>
      </c>
      <c r="K44" s="26">
        <v>0</v>
      </c>
      <c r="L44" s="27">
        <v>0</v>
      </c>
      <c r="M44" s="27">
        <v>0</v>
      </c>
      <c r="N44" s="26">
        <v>0</v>
      </c>
      <c r="O44" s="27">
        <v>0</v>
      </c>
      <c r="P44" s="27">
        <v>0</v>
      </c>
      <c r="Q44" s="26">
        <f t="shared" si="0"/>
        <v>36</v>
      </c>
      <c r="R44" s="27">
        <f t="shared" si="1"/>
        <v>201</v>
      </c>
      <c r="S44" s="27">
        <f t="shared" si="2"/>
        <v>237</v>
      </c>
    </row>
    <row r="45" spans="1:19" ht="11.25">
      <c r="A45" s="13" t="s">
        <v>203</v>
      </c>
      <c r="B45" s="26">
        <v>0</v>
      </c>
      <c r="C45" s="27">
        <v>0</v>
      </c>
      <c r="D45" s="27">
        <v>0</v>
      </c>
      <c r="E45" s="26">
        <v>12</v>
      </c>
      <c r="F45" s="27">
        <v>0</v>
      </c>
      <c r="G45" s="27">
        <v>12</v>
      </c>
      <c r="H45" s="26">
        <v>0</v>
      </c>
      <c r="I45" s="27">
        <v>0</v>
      </c>
      <c r="J45" s="27">
        <v>0</v>
      </c>
      <c r="K45" s="26">
        <v>0</v>
      </c>
      <c r="L45" s="27">
        <v>0</v>
      </c>
      <c r="M45" s="27">
        <v>0</v>
      </c>
      <c r="N45" s="26">
        <v>0</v>
      </c>
      <c r="O45" s="27">
        <v>0</v>
      </c>
      <c r="P45" s="27">
        <v>0</v>
      </c>
      <c r="Q45" s="26">
        <f t="shared" si="0"/>
        <v>12</v>
      </c>
      <c r="R45" s="27">
        <f t="shared" si="1"/>
        <v>0</v>
      </c>
      <c r="S45" s="27">
        <f t="shared" si="2"/>
        <v>12</v>
      </c>
    </row>
    <row r="46" spans="1:19" ht="11.25">
      <c r="A46" s="13" t="s">
        <v>204</v>
      </c>
      <c r="B46" s="26">
        <v>0</v>
      </c>
      <c r="C46" s="27">
        <v>5</v>
      </c>
      <c r="D46" s="27">
        <v>5</v>
      </c>
      <c r="E46" s="26">
        <v>6</v>
      </c>
      <c r="F46" s="27">
        <v>18</v>
      </c>
      <c r="G46" s="27">
        <v>24</v>
      </c>
      <c r="H46" s="26">
        <v>2</v>
      </c>
      <c r="I46" s="27">
        <v>26</v>
      </c>
      <c r="J46" s="27">
        <v>28</v>
      </c>
      <c r="K46" s="26">
        <v>0</v>
      </c>
      <c r="L46" s="27">
        <v>0</v>
      </c>
      <c r="M46" s="27">
        <v>0</v>
      </c>
      <c r="N46" s="26">
        <v>0</v>
      </c>
      <c r="O46" s="27">
        <v>0</v>
      </c>
      <c r="P46" s="27">
        <v>0</v>
      </c>
      <c r="Q46" s="26">
        <f t="shared" si="0"/>
        <v>8</v>
      </c>
      <c r="R46" s="27">
        <f t="shared" si="1"/>
        <v>49</v>
      </c>
      <c r="S46" s="27">
        <f t="shared" si="2"/>
        <v>57</v>
      </c>
    </row>
    <row r="47" spans="1:19" ht="11.25">
      <c r="A47" s="13" t="s">
        <v>205</v>
      </c>
      <c r="B47" s="26">
        <v>0</v>
      </c>
      <c r="C47" s="27">
        <v>0</v>
      </c>
      <c r="D47" s="27">
        <v>0</v>
      </c>
      <c r="E47" s="26">
        <v>4</v>
      </c>
      <c r="F47" s="27">
        <v>2</v>
      </c>
      <c r="G47" s="27">
        <v>6</v>
      </c>
      <c r="H47" s="26">
        <v>0</v>
      </c>
      <c r="I47" s="27">
        <v>0</v>
      </c>
      <c r="J47" s="27">
        <v>0</v>
      </c>
      <c r="K47" s="26">
        <v>0</v>
      </c>
      <c r="L47" s="27">
        <v>0</v>
      </c>
      <c r="M47" s="27">
        <v>0</v>
      </c>
      <c r="N47" s="26">
        <v>0</v>
      </c>
      <c r="O47" s="27">
        <v>0</v>
      </c>
      <c r="P47" s="27">
        <v>0</v>
      </c>
      <c r="Q47" s="26">
        <f t="shared" si="0"/>
        <v>4</v>
      </c>
      <c r="R47" s="27">
        <f t="shared" si="1"/>
        <v>2</v>
      </c>
      <c r="S47" s="27">
        <f t="shared" si="2"/>
        <v>6</v>
      </c>
    </row>
    <row r="48" spans="1:19" ht="11.25">
      <c r="A48" s="13" t="s">
        <v>6</v>
      </c>
      <c r="B48" s="26">
        <v>0</v>
      </c>
      <c r="C48" s="27">
        <v>0</v>
      </c>
      <c r="D48" s="27">
        <v>0</v>
      </c>
      <c r="E48" s="26">
        <v>3</v>
      </c>
      <c r="F48" s="27">
        <v>16</v>
      </c>
      <c r="G48" s="27">
        <v>19</v>
      </c>
      <c r="H48" s="26">
        <v>3</v>
      </c>
      <c r="I48" s="27">
        <v>3</v>
      </c>
      <c r="J48" s="27">
        <v>6</v>
      </c>
      <c r="K48" s="26">
        <v>0</v>
      </c>
      <c r="L48" s="27">
        <v>0</v>
      </c>
      <c r="M48" s="27">
        <v>0</v>
      </c>
      <c r="N48" s="26">
        <v>0</v>
      </c>
      <c r="O48" s="27">
        <v>0</v>
      </c>
      <c r="P48" s="27">
        <v>0</v>
      </c>
      <c r="Q48" s="26">
        <f t="shared" si="0"/>
        <v>6</v>
      </c>
      <c r="R48" s="27">
        <f t="shared" si="1"/>
        <v>19</v>
      </c>
      <c r="S48" s="27">
        <f t="shared" si="2"/>
        <v>25</v>
      </c>
    </row>
    <row r="49" spans="1:19" ht="11.25">
      <c r="A49" s="13" t="s">
        <v>206</v>
      </c>
      <c r="B49" s="26">
        <v>0</v>
      </c>
      <c r="C49" s="27">
        <v>0</v>
      </c>
      <c r="D49" s="27">
        <v>0</v>
      </c>
      <c r="E49" s="26">
        <v>30</v>
      </c>
      <c r="F49" s="27">
        <v>0</v>
      </c>
      <c r="G49" s="27">
        <v>30</v>
      </c>
      <c r="H49" s="26">
        <v>6</v>
      </c>
      <c r="I49" s="27">
        <v>0</v>
      </c>
      <c r="J49" s="27">
        <v>6</v>
      </c>
      <c r="K49" s="26">
        <v>7</v>
      </c>
      <c r="L49" s="27">
        <v>0</v>
      </c>
      <c r="M49" s="27">
        <v>7</v>
      </c>
      <c r="N49" s="26">
        <v>0</v>
      </c>
      <c r="O49" s="27">
        <v>0</v>
      </c>
      <c r="P49" s="27">
        <v>0</v>
      </c>
      <c r="Q49" s="26">
        <f t="shared" si="0"/>
        <v>43</v>
      </c>
      <c r="R49" s="27">
        <f t="shared" si="1"/>
        <v>0</v>
      </c>
      <c r="S49" s="27">
        <f t="shared" si="2"/>
        <v>43</v>
      </c>
    </row>
    <row r="50" spans="1:19" ht="11.25">
      <c r="A50" s="13" t="s">
        <v>207</v>
      </c>
      <c r="B50" s="26">
        <v>0</v>
      </c>
      <c r="C50" s="27">
        <v>0</v>
      </c>
      <c r="D50" s="27">
        <v>0</v>
      </c>
      <c r="E50" s="26">
        <v>10</v>
      </c>
      <c r="F50" s="27">
        <v>0</v>
      </c>
      <c r="G50" s="27">
        <v>10</v>
      </c>
      <c r="H50" s="26">
        <v>0</v>
      </c>
      <c r="I50" s="27">
        <v>0</v>
      </c>
      <c r="J50" s="27">
        <v>0</v>
      </c>
      <c r="K50" s="26">
        <v>0</v>
      </c>
      <c r="L50" s="27">
        <v>0</v>
      </c>
      <c r="M50" s="27">
        <v>0</v>
      </c>
      <c r="N50" s="26">
        <v>0</v>
      </c>
      <c r="O50" s="27">
        <v>0</v>
      </c>
      <c r="P50" s="27">
        <v>0</v>
      </c>
      <c r="Q50" s="26">
        <f t="shared" si="0"/>
        <v>10</v>
      </c>
      <c r="R50" s="27">
        <f t="shared" si="1"/>
        <v>0</v>
      </c>
      <c r="S50" s="27">
        <f t="shared" si="2"/>
        <v>10</v>
      </c>
    </row>
    <row r="51" spans="1:19" ht="11.25">
      <c r="A51" s="13" t="s">
        <v>208</v>
      </c>
      <c r="B51" s="26">
        <v>0</v>
      </c>
      <c r="C51" s="27">
        <v>0</v>
      </c>
      <c r="D51" s="27">
        <v>0</v>
      </c>
      <c r="E51" s="26">
        <v>8</v>
      </c>
      <c r="F51" s="27">
        <v>7</v>
      </c>
      <c r="G51" s="27">
        <v>15</v>
      </c>
      <c r="H51" s="26">
        <v>0</v>
      </c>
      <c r="I51" s="27">
        <v>0</v>
      </c>
      <c r="J51" s="27">
        <v>0</v>
      </c>
      <c r="K51" s="26">
        <v>0</v>
      </c>
      <c r="L51" s="27">
        <v>1</v>
      </c>
      <c r="M51" s="27">
        <v>1</v>
      </c>
      <c r="N51" s="26">
        <v>0</v>
      </c>
      <c r="O51" s="27">
        <v>0</v>
      </c>
      <c r="P51" s="27">
        <v>0</v>
      </c>
      <c r="Q51" s="26">
        <f t="shared" si="0"/>
        <v>8</v>
      </c>
      <c r="R51" s="27">
        <f t="shared" si="1"/>
        <v>8</v>
      </c>
      <c r="S51" s="27">
        <f t="shared" si="2"/>
        <v>16</v>
      </c>
    </row>
    <row r="52" spans="1:19" ht="11.25">
      <c r="A52" s="13" t="s">
        <v>345</v>
      </c>
      <c r="B52" s="26">
        <v>0</v>
      </c>
      <c r="C52" s="27">
        <v>0</v>
      </c>
      <c r="D52" s="27">
        <v>0</v>
      </c>
      <c r="E52" s="26">
        <v>117</v>
      </c>
      <c r="F52" s="27">
        <v>1</v>
      </c>
      <c r="G52" s="27">
        <v>118</v>
      </c>
      <c r="H52" s="26">
        <v>11</v>
      </c>
      <c r="I52" s="27">
        <v>0</v>
      </c>
      <c r="J52" s="27">
        <v>11</v>
      </c>
      <c r="K52" s="26">
        <v>0</v>
      </c>
      <c r="L52" s="27">
        <v>0</v>
      </c>
      <c r="M52" s="27">
        <v>0</v>
      </c>
      <c r="N52" s="26">
        <v>0</v>
      </c>
      <c r="O52" s="27">
        <v>0</v>
      </c>
      <c r="P52" s="27">
        <v>0</v>
      </c>
      <c r="Q52" s="26">
        <f t="shared" si="0"/>
        <v>128</v>
      </c>
      <c r="R52" s="27">
        <f t="shared" si="1"/>
        <v>1</v>
      </c>
      <c r="S52" s="27">
        <f t="shared" si="2"/>
        <v>129</v>
      </c>
    </row>
    <row r="53" spans="1:19" ht="11.25">
      <c r="A53" s="13" t="s">
        <v>418</v>
      </c>
      <c r="B53" s="26">
        <v>1</v>
      </c>
      <c r="C53" s="27">
        <v>3</v>
      </c>
      <c r="D53" s="27">
        <v>4</v>
      </c>
      <c r="E53" s="26">
        <v>0</v>
      </c>
      <c r="F53" s="27">
        <v>0</v>
      </c>
      <c r="G53" s="27">
        <v>0</v>
      </c>
      <c r="H53" s="26">
        <v>0</v>
      </c>
      <c r="I53" s="27">
        <v>0</v>
      </c>
      <c r="J53" s="27">
        <v>0</v>
      </c>
      <c r="K53" s="26">
        <v>0</v>
      </c>
      <c r="L53" s="27">
        <v>0</v>
      </c>
      <c r="M53" s="27">
        <v>0</v>
      </c>
      <c r="N53" s="26">
        <v>0</v>
      </c>
      <c r="O53" s="27">
        <v>0</v>
      </c>
      <c r="P53" s="27">
        <v>0</v>
      </c>
      <c r="Q53" s="26">
        <f t="shared" si="0"/>
        <v>1</v>
      </c>
      <c r="R53" s="27">
        <f t="shared" si="1"/>
        <v>3</v>
      </c>
      <c r="S53" s="27">
        <f t="shared" si="2"/>
        <v>4</v>
      </c>
    </row>
    <row r="54" spans="1:19" ht="11.25">
      <c r="A54" s="13" t="s">
        <v>209</v>
      </c>
      <c r="B54" s="26">
        <v>0</v>
      </c>
      <c r="C54" s="27">
        <v>0</v>
      </c>
      <c r="D54" s="27">
        <v>0</v>
      </c>
      <c r="E54" s="26">
        <v>9</v>
      </c>
      <c r="F54" s="27">
        <v>8</v>
      </c>
      <c r="G54" s="27">
        <v>17</v>
      </c>
      <c r="H54" s="26">
        <v>0</v>
      </c>
      <c r="I54" s="27">
        <v>0</v>
      </c>
      <c r="J54" s="27">
        <v>0</v>
      </c>
      <c r="K54" s="26">
        <v>0</v>
      </c>
      <c r="L54" s="27">
        <v>0</v>
      </c>
      <c r="M54" s="27">
        <v>0</v>
      </c>
      <c r="N54" s="26">
        <v>0</v>
      </c>
      <c r="O54" s="27">
        <v>0</v>
      </c>
      <c r="P54" s="27">
        <v>0</v>
      </c>
      <c r="Q54" s="26">
        <f t="shared" si="0"/>
        <v>9</v>
      </c>
      <c r="R54" s="27">
        <f t="shared" si="1"/>
        <v>8</v>
      </c>
      <c r="S54" s="27">
        <f t="shared" si="2"/>
        <v>17</v>
      </c>
    </row>
    <row r="55" spans="1:19" ht="11.25">
      <c r="A55" s="13" t="s">
        <v>210</v>
      </c>
      <c r="B55" s="26">
        <v>0</v>
      </c>
      <c r="C55" s="27">
        <v>0</v>
      </c>
      <c r="D55" s="27">
        <v>0</v>
      </c>
      <c r="E55" s="26">
        <v>38</v>
      </c>
      <c r="F55" s="27">
        <v>0</v>
      </c>
      <c r="G55" s="27">
        <v>38</v>
      </c>
      <c r="H55" s="26">
        <v>4</v>
      </c>
      <c r="I55" s="27">
        <v>0</v>
      </c>
      <c r="J55" s="27">
        <v>4</v>
      </c>
      <c r="K55" s="26">
        <v>0</v>
      </c>
      <c r="L55" s="27">
        <v>0</v>
      </c>
      <c r="M55" s="27">
        <v>0</v>
      </c>
      <c r="N55" s="26">
        <v>0</v>
      </c>
      <c r="O55" s="27">
        <v>0</v>
      </c>
      <c r="P55" s="27">
        <v>0</v>
      </c>
      <c r="Q55" s="26">
        <f t="shared" si="0"/>
        <v>42</v>
      </c>
      <c r="R55" s="27">
        <f t="shared" si="1"/>
        <v>0</v>
      </c>
      <c r="S55" s="27">
        <f t="shared" si="2"/>
        <v>42</v>
      </c>
    </row>
    <row r="56" spans="1:19" ht="11.25">
      <c r="A56" s="13" t="s">
        <v>211</v>
      </c>
      <c r="B56" s="26">
        <v>0</v>
      </c>
      <c r="C56" s="27">
        <v>0</v>
      </c>
      <c r="D56" s="27">
        <v>0</v>
      </c>
      <c r="E56" s="26">
        <v>1</v>
      </c>
      <c r="F56" s="27">
        <v>12</v>
      </c>
      <c r="G56" s="27">
        <v>13</v>
      </c>
      <c r="H56" s="26">
        <v>2</v>
      </c>
      <c r="I56" s="27">
        <v>6</v>
      </c>
      <c r="J56" s="27">
        <v>8</v>
      </c>
      <c r="K56" s="26">
        <v>0</v>
      </c>
      <c r="L56" s="27">
        <v>0</v>
      </c>
      <c r="M56" s="27">
        <v>0</v>
      </c>
      <c r="N56" s="26">
        <v>0</v>
      </c>
      <c r="O56" s="27">
        <v>0</v>
      </c>
      <c r="P56" s="27">
        <v>0</v>
      </c>
      <c r="Q56" s="26">
        <f t="shared" si="0"/>
        <v>3</v>
      </c>
      <c r="R56" s="27">
        <f t="shared" si="1"/>
        <v>18</v>
      </c>
      <c r="S56" s="27">
        <f t="shared" si="2"/>
        <v>21</v>
      </c>
    </row>
    <row r="57" spans="1:19" ht="11.25">
      <c r="A57" s="13" t="s">
        <v>212</v>
      </c>
      <c r="B57" s="26">
        <v>4</v>
      </c>
      <c r="C57" s="27">
        <v>10</v>
      </c>
      <c r="D57" s="27">
        <v>14</v>
      </c>
      <c r="E57" s="26">
        <v>6</v>
      </c>
      <c r="F57" s="27">
        <v>20</v>
      </c>
      <c r="G57" s="27">
        <v>26</v>
      </c>
      <c r="H57" s="26">
        <v>0</v>
      </c>
      <c r="I57" s="27">
        <v>0</v>
      </c>
      <c r="J57" s="27">
        <v>0</v>
      </c>
      <c r="K57" s="26">
        <v>0</v>
      </c>
      <c r="L57" s="27">
        <v>0</v>
      </c>
      <c r="M57" s="27">
        <v>0</v>
      </c>
      <c r="N57" s="26">
        <v>0</v>
      </c>
      <c r="O57" s="27">
        <v>0</v>
      </c>
      <c r="P57" s="27">
        <v>0</v>
      </c>
      <c r="Q57" s="26">
        <f t="shared" si="0"/>
        <v>10</v>
      </c>
      <c r="R57" s="27">
        <f t="shared" si="1"/>
        <v>30</v>
      </c>
      <c r="S57" s="27">
        <f t="shared" si="2"/>
        <v>40</v>
      </c>
    </row>
    <row r="58" spans="1:19" ht="11.25">
      <c r="A58" s="13" t="s">
        <v>213</v>
      </c>
      <c r="B58" s="26">
        <v>0</v>
      </c>
      <c r="C58" s="27">
        <v>0</v>
      </c>
      <c r="D58" s="27">
        <v>0</v>
      </c>
      <c r="E58" s="26">
        <v>7</v>
      </c>
      <c r="F58" s="27">
        <v>11</v>
      </c>
      <c r="G58" s="27">
        <v>18</v>
      </c>
      <c r="H58" s="26">
        <v>0</v>
      </c>
      <c r="I58" s="27">
        <v>0</v>
      </c>
      <c r="J58" s="27">
        <v>0</v>
      </c>
      <c r="K58" s="26">
        <v>0</v>
      </c>
      <c r="L58" s="27">
        <v>0</v>
      </c>
      <c r="M58" s="27">
        <v>0</v>
      </c>
      <c r="N58" s="26">
        <v>0</v>
      </c>
      <c r="O58" s="27">
        <v>0</v>
      </c>
      <c r="P58" s="27">
        <v>0</v>
      </c>
      <c r="Q58" s="26">
        <f t="shared" si="0"/>
        <v>7</v>
      </c>
      <c r="R58" s="27">
        <f t="shared" si="1"/>
        <v>11</v>
      </c>
      <c r="S58" s="27">
        <f t="shared" si="2"/>
        <v>18</v>
      </c>
    </row>
    <row r="59" spans="1:19" s="28" customFormat="1" ht="11.25">
      <c r="A59" s="29" t="s">
        <v>1</v>
      </c>
      <c r="B59" s="30">
        <f aca="true" t="shared" si="7" ref="B59:S59">SUM(B12:B58)</f>
        <v>85</v>
      </c>
      <c r="C59" s="31">
        <f t="shared" si="7"/>
        <v>153</v>
      </c>
      <c r="D59" s="31">
        <f t="shared" si="7"/>
        <v>238</v>
      </c>
      <c r="E59" s="30">
        <f t="shared" si="7"/>
        <v>637</v>
      </c>
      <c r="F59" s="31">
        <f t="shared" si="7"/>
        <v>521</v>
      </c>
      <c r="G59" s="31">
        <f t="shared" si="7"/>
        <v>1158</v>
      </c>
      <c r="H59" s="30">
        <f t="shared" si="7"/>
        <v>58</v>
      </c>
      <c r="I59" s="31">
        <f t="shared" si="7"/>
        <v>61</v>
      </c>
      <c r="J59" s="31">
        <f t="shared" si="7"/>
        <v>119</v>
      </c>
      <c r="K59" s="30">
        <f t="shared" si="7"/>
        <v>26</v>
      </c>
      <c r="L59" s="31">
        <f t="shared" si="7"/>
        <v>14</v>
      </c>
      <c r="M59" s="31">
        <f t="shared" si="7"/>
        <v>40</v>
      </c>
      <c r="N59" s="30">
        <f t="shared" si="7"/>
        <v>0</v>
      </c>
      <c r="O59" s="31">
        <f t="shared" si="7"/>
        <v>0</v>
      </c>
      <c r="P59" s="31">
        <f t="shared" si="7"/>
        <v>0</v>
      </c>
      <c r="Q59" s="30">
        <f t="shared" si="7"/>
        <v>806</v>
      </c>
      <c r="R59" s="31">
        <f t="shared" si="7"/>
        <v>749</v>
      </c>
      <c r="S59" s="31">
        <f t="shared" si="7"/>
        <v>1555</v>
      </c>
    </row>
  </sheetData>
  <sheetProtection/>
  <mergeCells count="2">
    <mergeCell ref="B9:D9"/>
    <mergeCell ref="B10:D10"/>
  </mergeCells>
  <printOptions horizontalCentered="1"/>
  <pageMargins left="0" right="0" top="0.3937007874015748" bottom="0.1968503937007874" header="0.11811023622047245" footer="0.11811023622047245"/>
  <pageSetup fitToHeight="1" fitToWidth="1" orientation="landscape" paperSize="9" scale="92"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dimension ref="A1:S200"/>
  <sheetViews>
    <sheetView zoomScalePageLayoutView="0" workbookViewId="0" topLeftCell="A1">
      <selection activeCell="P202" sqref="P202"/>
    </sheetView>
  </sheetViews>
  <sheetFormatPr defaultColWidth="10.66015625" defaultRowHeight="11.25"/>
  <cols>
    <col min="1" max="1" width="39" style="55" customWidth="1"/>
    <col min="2" max="3" width="8.33203125" style="55" customWidth="1"/>
    <col min="4" max="19" width="8.33203125" style="40" customWidth="1"/>
    <col min="20" max="16384" width="10.66015625" style="40" customWidth="1"/>
  </cols>
  <sheetData>
    <row r="1" ht="11.25">
      <c r="A1" s="1" t="s">
        <v>410</v>
      </c>
    </row>
    <row r="2" spans="1:19" ht="11.25">
      <c r="A2" s="56" t="s">
        <v>29</v>
      </c>
      <c r="B2" s="57"/>
      <c r="C2" s="57"/>
      <c r="D2" s="58"/>
      <c r="E2" s="58"/>
      <c r="F2" s="58"/>
      <c r="G2" s="58"/>
      <c r="H2" s="58"/>
      <c r="I2" s="58"/>
      <c r="J2" s="58"/>
      <c r="K2" s="58"/>
      <c r="L2" s="58"/>
      <c r="M2" s="58"/>
      <c r="N2" s="58"/>
      <c r="O2" s="58"/>
      <c r="P2" s="58"/>
      <c r="Q2" s="58"/>
      <c r="R2" s="58"/>
      <c r="S2" s="58"/>
    </row>
    <row r="3" spans="1:19" ht="11.25">
      <c r="A3" s="56" t="s">
        <v>411</v>
      </c>
      <c r="B3" s="57"/>
      <c r="C3" s="57"/>
      <c r="D3" s="58"/>
      <c r="E3" s="58"/>
      <c r="F3" s="58"/>
      <c r="G3" s="58"/>
      <c r="H3" s="58"/>
      <c r="I3" s="58"/>
      <c r="J3" s="58"/>
      <c r="K3" s="58"/>
      <c r="L3" s="58"/>
      <c r="M3" s="58"/>
      <c r="N3" s="58"/>
      <c r="O3" s="58"/>
      <c r="P3" s="58"/>
      <c r="Q3" s="58"/>
      <c r="R3" s="58"/>
      <c r="S3" s="58"/>
    </row>
    <row r="4" spans="1:19" ht="9" customHeight="1">
      <c r="A4" s="57"/>
      <c r="B4" s="57"/>
      <c r="C4" s="57"/>
      <c r="D4" s="58"/>
      <c r="E4" s="58"/>
      <c r="F4" s="58"/>
      <c r="G4" s="58"/>
      <c r="H4" s="58"/>
      <c r="I4" s="58"/>
      <c r="J4" s="58"/>
      <c r="K4" s="58"/>
      <c r="L4" s="58"/>
      <c r="M4" s="58"/>
      <c r="N4" s="58"/>
      <c r="O4" s="58"/>
      <c r="P4" s="58"/>
      <c r="Q4" s="58"/>
      <c r="R4" s="58"/>
      <c r="S4" s="58"/>
    </row>
    <row r="5" spans="1:19" ht="11.25">
      <c r="A5" s="56" t="s">
        <v>214</v>
      </c>
      <c r="B5" s="57"/>
      <c r="C5" s="57"/>
      <c r="D5" s="58"/>
      <c r="E5" s="58"/>
      <c r="F5" s="58"/>
      <c r="G5" s="58"/>
      <c r="H5" s="58"/>
      <c r="I5" s="58"/>
      <c r="J5" s="58"/>
      <c r="K5" s="58"/>
      <c r="L5" s="58"/>
      <c r="M5" s="58"/>
      <c r="N5" s="58"/>
      <c r="O5" s="58"/>
      <c r="P5" s="58"/>
      <c r="Q5" s="58"/>
      <c r="R5" s="58"/>
      <c r="S5" s="58"/>
    </row>
    <row r="6" spans="1:19" ht="11.25">
      <c r="A6" s="56"/>
      <c r="B6" s="57"/>
      <c r="C6" s="57"/>
      <c r="D6" s="58"/>
      <c r="E6" s="58"/>
      <c r="F6" s="58"/>
      <c r="G6" s="58"/>
      <c r="H6" s="58"/>
      <c r="I6" s="58"/>
      <c r="J6" s="58"/>
      <c r="K6" s="58"/>
      <c r="L6" s="58"/>
      <c r="M6" s="58"/>
      <c r="N6" s="58"/>
      <c r="O6" s="58"/>
      <c r="P6" s="58"/>
      <c r="Q6" s="58"/>
      <c r="R6" s="58"/>
      <c r="S6" s="58"/>
    </row>
    <row r="7" spans="1:19" ht="11.25">
      <c r="A7" s="56" t="s">
        <v>122</v>
      </c>
      <c r="B7" s="57"/>
      <c r="C7" s="57"/>
      <c r="D7" s="58"/>
      <c r="E7" s="58"/>
      <c r="F7" s="58"/>
      <c r="G7" s="58"/>
      <c r="H7" s="58"/>
      <c r="I7" s="58"/>
      <c r="J7" s="58"/>
      <c r="K7" s="58"/>
      <c r="L7" s="58"/>
      <c r="M7" s="58"/>
      <c r="N7" s="58"/>
      <c r="O7" s="58"/>
      <c r="P7" s="58"/>
      <c r="Q7" s="58"/>
      <c r="R7" s="58"/>
      <c r="S7" s="58"/>
    </row>
    <row r="8" spans="1:4" ht="10.5" customHeight="1" thickBot="1">
      <c r="A8" s="145"/>
      <c r="B8" s="57"/>
      <c r="C8" s="57"/>
      <c r="D8" s="58"/>
    </row>
    <row r="9" spans="1:19" s="52" customFormat="1" ht="12.75" customHeight="1">
      <c r="A9" s="59"/>
      <c r="B9" s="195" t="s">
        <v>32</v>
      </c>
      <c r="C9" s="196"/>
      <c r="D9" s="197"/>
      <c r="E9" s="61"/>
      <c r="F9" s="60" t="s">
        <v>19</v>
      </c>
      <c r="G9" s="62"/>
      <c r="H9" s="61"/>
      <c r="I9" s="60" t="s">
        <v>20</v>
      </c>
      <c r="J9" s="62"/>
      <c r="K9" s="61"/>
      <c r="L9" s="60" t="s">
        <v>21</v>
      </c>
      <c r="M9" s="62"/>
      <c r="N9" s="61"/>
      <c r="O9" s="60" t="s">
        <v>33</v>
      </c>
      <c r="P9" s="62"/>
      <c r="Q9" s="61"/>
      <c r="R9" s="60" t="s">
        <v>1</v>
      </c>
      <c r="S9" s="63"/>
    </row>
    <row r="10" spans="1:19" ht="12.75" customHeight="1">
      <c r="A10" s="64"/>
      <c r="B10" s="198" t="s">
        <v>34</v>
      </c>
      <c r="C10" s="199"/>
      <c r="D10" s="200"/>
      <c r="E10" s="66"/>
      <c r="F10" s="67"/>
      <c r="G10" s="68"/>
      <c r="H10" s="66"/>
      <c r="I10" s="67"/>
      <c r="J10" s="68"/>
      <c r="K10" s="66"/>
      <c r="L10" s="67"/>
      <c r="M10" s="68"/>
      <c r="N10" s="66"/>
      <c r="O10" s="69" t="s">
        <v>35</v>
      </c>
      <c r="P10" s="68"/>
      <c r="Q10" s="66"/>
      <c r="R10" s="67"/>
      <c r="S10" s="68"/>
    </row>
    <row r="11" spans="1:19" s="53" customFormat="1" ht="11.25">
      <c r="A11" s="65" t="s">
        <v>36</v>
      </c>
      <c r="B11" s="70" t="s">
        <v>37</v>
      </c>
      <c r="C11" s="71" t="s">
        <v>38</v>
      </c>
      <c r="D11" s="72" t="s">
        <v>1</v>
      </c>
      <c r="E11" s="70" t="s">
        <v>37</v>
      </c>
      <c r="F11" s="71" t="s">
        <v>38</v>
      </c>
      <c r="G11" s="72" t="s">
        <v>1</v>
      </c>
      <c r="H11" s="70" t="s">
        <v>37</v>
      </c>
      <c r="I11" s="71" t="s">
        <v>38</v>
      </c>
      <c r="J11" s="72" t="s">
        <v>1</v>
      </c>
      <c r="K11" s="70" t="s">
        <v>37</v>
      </c>
      <c r="L11" s="71" t="s">
        <v>38</v>
      </c>
      <c r="M11" s="72" t="s">
        <v>1</v>
      </c>
      <c r="N11" s="70" t="s">
        <v>37</v>
      </c>
      <c r="O11" s="71" t="s">
        <v>38</v>
      </c>
      <c r="P11" s="72" t="s">
        <v>1</v>
      </c>
      <c r="Q11" s="70" t="s">
        <v>37</v>
      </c>
      <c r="R11" s="71" t="s">
        <v>38</v>
      </c>
      <c r="S11" s="72" t="s">
        <v>1</v>
      </c>
    </row>
    <row r="12" spans="1:19" s="52" customFormat="1" ht="11.25">
      <c r="A12" s="64" t="s">
        <v>215</v>
      </c>
      <c r="B12" s="73">
        <v>0</v>
      </c>
      <c r="C12" s="74">
        <v>0</v>
      </c>
      <c r="D12" s="74">
        <v>0</v>
      </c>
      <c r="E12" s="73">
        <v>3</v>
      </c>
      <c r="F12" s="74">
        <v>0</v>
      </c>
      <c r="G12" s="74">
        <v>3</v>
      </c>
      <c r="H12" s="73">
        <v>0</v>
      </c>
      <c r="I12" s="74">
        <v>0</v>
      </c>
      <c r="J12" s="74">
        <v>0</v>
      </c>
      <c r="K12" s="73">
        <v>0</v>
      </c>
      <c r="L12" s="74">
        <v>0</v>
      </c>
      <c r="M12" s="74">
        <v>0</v>
      </c>
      <c r="N12" s="73">
        <v>0</v>
      </c>
      <c r="O12" s="74">
        <v>0</v>
      </c>
      <c r="P12" s="74">
        <v>0</v>
      </c>
      <c r="Q12" s="73">
        <f aca="true" t="shared" si="0" ref="Q12:R14">B12+E12+H12+K12+N12</f>
        <v>3</v>
      </c>
      <c r="R12" s="74">
        <f t="shared" si="0"/>
        <v>0</v>
      </c>
      <c r="S12" s="74">
        <f>SUM(Q12:R12)</f>
        <v>3</v>
      </c>
    </row>
    <row r="13" spans="1:19" ht="11.25">
      <c r="A13" s="64" t="s">
        <v>216</v>
      </c>
      <c r="B13" s="73">
        <v>0</v>
      </c>
      <c r="C13" s="74">
        <v>0</v>
      </c>
      <c r="D13" s="74">
        <v>0</v>
      </c>
      <c r="E13" s="73">
        <v>4</v>
      </c>
      <c r="F13" s="74">
        <v>2</v>
      </c>
      <c r="G13" s="74">
        <v>6</v>
      </c>
      <c r="H13" s="73">
        <v>0</v>
      </c>
      <c r="I13" s="74">
        <v>0</v>
      </c>
      <c r="J13" s="74">
        <v>0</v>
      </c>
      <c r="K13" s="73">
        <v>0</v>
      </c>
      <c r="L13" s="74">
        <v>0</v>
      </c>
      <c r="M13" s="74">
        <v>0</v>
      </c>
      <c r="N13" s="73">
        <v>0</v>
      </c>
      <c r="O13" s="74">
        <v>0</v>
      </c>
      <c r="P13" s="74">
        <v>0</v>
      </c>
      <c r="Q13" s="73">
        <f t="shared" si="0"/>
        <v>4</v>
      </c>
      <c r="R13" s="74">
        <f t="shared" si="0"/>
        <v>2</v>
      </c>
      <c r="S13" s="74">
        <f>SUM(Q13:R13)</f>
        <v>6</v>
      </c>
    </row>
    <row r="14" spans="1:19" ht="11.25">
      <c r="A14" s="64" t="s">
        <v>217</v>
      </c>
      <c r="B14" s="73">
        <v>0</v>
      </c>
      <c r="C14" s="74">
        <v>0</v>
      </c>
      <c r="D14" s="74">
        <v>0</v>
      </c>
      <c r="E14" s="73">
        <v>5</v>
      </c>
      <c r="F14" s="74">
        <v>7</v>
      </c>
      <c r="G14" s="74">
        <v>12</v>
      </c>
      <c r="H14" s="73">
        <v>5</v>
      </c>
      <c r="I14" s="74">
        <v>1</v>
      </c>
      <c r="J14" s="74">
        <v>6</v>
      </c>
      <c r="K14" s="73">
        <v>2</v>
      </c>
      <c r="L14" s="74">
        <v>1</v>
      </c>
      <c r="M14" s="74">
        <v>3</v>
      </c>
      <c r="N14" s="73">
        <v>1</v>
      </c>
      <c r="O14" s="74">
        <v>0</v>
      </c>
      <c r="P14" s="74">
        <v>1</v>
      </c>
      <c r="Q14" s="73">
        <f t="shared" si="0"/>
        <v>13</v>
      </c>
      <c r="R14" s="74">
        <f t="shared" si="0"/>
        <v>9</v>
      </c>
      <c r="S14" s="74">
        <f>SUM(Q14:R14)</f>
        <v>22</v>
      </c>
    </row>
    <row r="15" spans="1:19" ht="11.25">
      <c r="A15" s="64" t="s">
        <v>218</v>
      </c>
      <c r="B15" s="73">
        <v>0</v>
      </c>
      <c r="C15" s="74">
        <v>0</v>
      </c>
      <c r="D15" s="74">
        <v>0</v>
      </c>
      <c r="E15" s="73">
        <v>1</v>
      </c>
      <c r="F15" s="74">
        <v>0</v>
      </c>
      <c r="G15" s="74">
        <v>1</v>
      </c>
      <c r="H15" s="73">
        <v>0</v>
      </c>
      <c r="I15" s="74">
        <v>0</v>
      </c>
      <c r="J15" s="74">
        <v>0</v>
      </c>
      <c r="K15" s="73">
        <v>0</v>
      </c>
      <c r="L15" s="74">
        <v>0</v>
      </c>
      <c r="M15" s="74">
        <v>0</v>
      </c>
      <c r="N15" s="73">
        <v>0</v>
      </c>
      <c r="O15" s="74">
        <v>0</v>
      </c>
      <c r="P15" s="74">
        <v>0</v>
      </c>
      <c r="Q15" s="73">
        <f aca="true" t="shared" si="1" ref="Q15:Q25">B15+E15+H15+K15+N15</f>
        <v>1</v>
      </c>
      <c r="R15" s="74">
        <f aca="true" t="shared" si="2" ref="R15:R25">C15+F15+I15+L15+O15</f>
        <v>0</v>
      </c>
      <c r="S15" s="74">
        <f aca="true" t="shared" si="3" ref="S15:S25">SUM(Q15:R15)</f>
        <v>1</v>
      </c>
    </row>
    <row r="16" spans="1:19" ht="11.25">
      <c r="A16" s="64" t="s">
        <v>243</v>
      </c>
      <c r="B16" s="73">
        <v>0</v>
      </c>
      <c r="C16" s="74">
        <v>0</v>
      </c>
      <c r="D16" s="74">
        <v>0</v>
      </c>
      <c r="E16" s="73">
        <v>3</v>
      </c>
      <c r="F16" s="74">
        <v>0</v>
      </c>
      <c r="G16" s="74">
        <v>3</v>
      </c>
      <c r="H16" s="73">
        <v>0</v>
      </c>
      <c r="I16" s="74">
        <v>0</v>
      </c>
      <c r="J16" s="74">
        <v>0</v>
      </c>
      <c r="K16" s="73">
        <v>0</v>
      </c>
      <c r="L16" s="74">
        <v>0</v>
      </c>
      <c r="M16" s="74">
        <v>0</v>
      </c>
      <c r="N16" s="73">
        <v>0</v>
      </c>
      <c r="O16" s="74">
        <v>0</v>
      </c>
      <c r="P16" s="74">
        <v>0</v>
      </c>
      <c r="Q16" s="73">
        <f t="shared" si="1"/>
        <v>3</v>
      </c>
      <c r="R16" s="74">
        <f t="shared" si="2"/>
        <v>0</v>
      </c>
      <c r="S16" s="74">
        <f t="shared" si="3"/>
        <v>3</v>
      </c>
    </row>
    <row r="17" spans="1:19" ht="11.25">
      <c r="A17" s="64" t="s">
        <v>219</v>
      </c>
      <c r="B17" s="73">
        <v>0</v>
      </c>
      <c r="C17" s="74">
        <v>0</v>
      </c>
      <c r="D17" s="74">
        <v>0</v>
      </c>
      <c r="E17" s="73">
        <v>1</v>
      </c>
      <c r="F17" s="74">
        <v>0</v>
      </c>
      <c r="G17" s="74">
        <v>1</v>
      </c>
      <c r="H17" s="73">
        <v>0</v>
      </c>
      <c r="I17" s="74">
        <v>0</v>
      </c>
      <c r="J17" s="74">
        <v>0</v>
      </c>
      <c r="K17" s="73">
        <v>6</v>
      </c>
      <c r="L17" s="74">
        <v>0</v>
      </c>
      <c r="M17" s="74">
        <v>6</v>
      </c>
      <c r="N17" s="73">
        <v>0</v>
      </c>
      <c r="O17" s="74">
        <v>0</v>
      </c>
      <c r="P17" s="74">
        <v>0</v>
      </c>
      <c r="Q17" s="73">
        <f t="shared" si="1"/>
        <v>7</v>
      </c>
      <c r="R17" s="74">
        <f t="shared" si="2"/>
        <v>0</v>
      </c>
      <c r="S17" s="74">
        <f t="shared" si="3"/>
        <v>7</v>
      </c>
    </row>
    <row r="18" spans="1:19" ht="11.25">
      <c r="A18" s="64" t="s">
        <v>164</v>
      </c>
      <c r="B18" s="73">
        <v>0</v>
      </c>
      <c r="C18" s="74">
        <v>0</v>
      </c>
      <c r="D18" s="74">
        <v>0</v>
      </c>
      <c r="E18" s="73">
        <v>0</v>
      </c>
      <c r="F18" s="74">
        <v>1</v>
      </c>
      <c r="G18" s="74">
        <v>1</v>
      </c>
      <c r="H18" s="73">
        <v>1</v>
      </c>
      <c r="I18" s="74">
        <v>0</v>
      </c>
      <c r="J18" s="74">
        <v>1</v>
      </c>
      <c r="K18" s="73">
        <v>0</v>
      </c>
      <c r="L18" s="74">
        <v>0</v>
      </c>
      <c r="M18" s="74">
        <v>0</v>
      </c>
      <c r="N18" s="73">
        <v>0</v>
      </c>
      <c r="O18" s="74">
        <v>0</v>
      </c>
      <c r="P18" s="74">
        <v>0</v>
      </c>
      <c r="Q18" s="73">
        <f t="shared" si="1"/>
        <v>1</v>
      </c>
      <c r="R18" s="74">
        <f t="shared" si="2"/>
        <v>1</v>
      </c>
      <c r="S18" s="74">
        <f t="shared" si="3"/>
        <v>2</v>
      </c>
    </row>
    <row r="19" spans="1:19" ht="11.25">
      <c r="A19" s="64" t="s">
        <v>246</v>
      </c>
      <c r="B19" s="73">
        <v>6</v>
      </c>
      <c r="C19" s="74">
        <v>0</v>
      </c>
      <c r="D19" s="74">
        <v>6</v>
      </c>
      <c r="E19" s="73">
        <v>0</v>
      </c>
      <c r="F19" s="74">
        <v>0</v>
      </c>
      <c r="G19" s="74">
        <v>0</v>
      </c>
      <c r="H19" s="73">
        <v>0</v>
      </c>
      <c r="I19" s="74">
        <v>0</v>
      </c>
      <c r="J19" s="74">
        <v>0</v>
      </c>
      <c r="K19" s="73">
        <v>0</v>
      </c>
      <c r="L19" s="74">
        <v>0</v>
      </c>
      <c r="M19" s="74">
        <v>0</v>
      </c>
      <c r="N19" s="73">
        <v>0</v>
      </c>
      <c r="O19" s="74">
        <v>0</v>
      </c>
      <c r="P19" s="74">
        <v>0</v>
      </c>
      <c r="Q19" s="73">
        <f t="shared" si="1"/>
        <v>6</v>
      </c>
      <c r="R19" s="74">
        <f t="shared" si="2"/>
        <v>0</v>
      </c>
      <c r="S19" s="74">
        <f t="shared" si="3"/>
        <v>6</v>
      </c>
    </row>
    <row r="20" spans="1:19" ht="11.25">
      <c r="A20" s="64" t="s">
        <v>247</v>
      </c>
      <c r="B20" s="73">
        <v>0</v>
      </c>
      <c r="C20" s="74">
        <v>0</v>
      </c>
      <c r="D20" s="74">
        <v>0</v>
      </c>
      <c r="E20" s="73">
        <v>8</v>
      </c>
      <c r="F20" s="74">
        <v>0</v>
      </c>
      <c r="G20" s="74">
        <v>8</v>
      </c>
      <c r="H20" s="73">
        <v>0</v>
      </c>
      <c r="I20" s="74">
        <v>0</v>
      </c>
      <c r="J20" s="74">
        <v>0</v>
      </c>
      <c r="K20" s="73">
        <v>0</v>
      </c>
      <c r="L20" s="74">
        <v>0</v>
      </c>
      <c r="M20" s="74">
        <v>0</v>
      </c>
      <c r="N20" s="73">
        <v>0</v>
      </c>
      <c r="O20" s="74">
        <v>0</v>
      </c>
      <c r="P20" s="74">
        <v>0</v>
      </c>
      <c r="Q20" s="73">
        <f t="shared" si="1"/>
        <v>8</v>
      </c>
      <c r="R20" s="74">
        <f t="shared" si="2"/>
        <v>0</v>
      </c>
      <c r="S20" s="74">
        <f t="shared" si="3"/>
        <v>8</v>
      </c>
    </row>
    <row r="21" spans="1:19" ht="11.25">
      <c r="A21" s="64" t="s">
        <v>420</v>
      </c>
      <c r="B21" s="73">
        <v>0</v>
      </c>
      <c r="C21" s="74">
        <v>0</v>
      </c>
      <c r="D21" s="74">
        <v>0</v>
      </c>
      <c r="E21" s="73">
        <v>1</v>
      </c>
      <c r="F21" s="74">
        <v>0</v>
      </c>
      <c r="G21" s="74">
        <v>1</v>
      </c>
      <c r="H21" s="73">
        <v>0</v>
      </c>
      <c r="I21" s="74">
        <v>0</v>
      </c>
      <c r="J21" s="74">
        <v>0</v>
      </c>
      <c r="K21" s="73">
        <v>0</v>
      </c>
      <c r="L21" s="74">
        <v>0</v>
      </c>
      <c r="M21" s="74">
        <v>0</v>
      </c>
      <c r="N21" s="73">
        <v>0</v>
      </c>
      <c r="O21" s="74">
        <v>0</v>
      </c>
      <c r="P21" s="74">
        <v>0</v>
      </c>
      <c r="Q21" s="73">
        <f t="shared" si="1"/>
        <v>1</v>
      </c>
      <c r="R21" s="74">
        <f t="shared" si="2"/>
        <v>0</v>
      </c>
      <c r="S21" s="74">
        <f t="shared" si="3"/>
        <v>1</v>
      </c>
    </row>
    <row r="22" spans="1:19" ht="11.25">
      <c r="A22" s="64" t="s">
        <v>220</v>
      </c>
      <c r="B22" s="73">
        <v>1</v>
      </c>
      <c r="C22" s="74">
        <v>0</v>
      </c>
      <c r="D22" s="74">
        <v>1</v>
      </c>
      <c r="E22" s="73">
        <v>6</v>
      </c>
      <c r="F22" s="74">
        <v>0</v>
      </c>
      <c r="G22" s="74">
        <v>6</v>
      </c>
      <c r="H22" s="73">
        <v>0</v>
      </c>
      <c r="I22" s="74">
        <v>0</v>
      </c>
      <c r="J22" s="74">
        <v>0</v>
      </c>
      <c r="K22" s="73">
        <v>1</v>
      </c>
      <c r="L22" s="74">
        <v>0</v>
      </c>
      <c r="M22" s="74">
        <v>1</v>
      </c>
      <c r="N22" s="73">
        <v>0</v>
      </c>
      <c r="O22" s="74">
        <v>0</v>
      </c>
      <c r="P22" s="74">
        <v>0</v>
      </c>
      <c r="Q22" s="73">
        <f t="shared" si="1"/>
        <v>8</v>
      </c>
      <c r="R22" s="74">
        <f t="shared" si="2"/>
        <v>0</v>
      </c>
      <c r="S22" s="74">
        <f t="shared" si="3"/>
        <v>8</v>
      </c>
    </row>
    <row r="23" spans="1:19" ht="11.25">
      <c r="A23" s="64" t="s">
        <v>221</v>
      </c>
      <c r="B23" s="73">
        <v>1</v>
      </c>
      <c r="C23" s="74">
        <v>0</v>
      </c>
      <c r="D23" s="74">
        <v>1</v>
      </c>
      <c r="E23" s="73">
        <v>2</v>
      </c>
      <c r="F23" s="74">
        <v>0</v>
      </c>
      <c r="G23" s="74">
        <v>2</v>
      </c>
      <c r="H23" s="73">
        <v>0</v>
      </c>
      <c r="I23" s="74">
        <v>0</v>
      </c>
      <c r="J23" s="74">
        <v>0</v>
      </c>
      <c r="K23" s="73">
        <v>0</v>
      </c>
      <c r="L23" s="74">
        <v>0</v>
      </c>
      <c r="M23" s="74">
        <v>0</v>
      </c>
      <c r="N23" s="73">
        <v>0</v>
      </c>
      <c r="O23" s="74">
        <v>0</v>
      </c>
      <c r="P23" s="74">
        <v>0</v>
      </c>
      <c r="Q23" s="73">
        <f t="shared" si="1"/>
        <v>3</v>
      </c>
      <c r="R23" s="74">
        <f t="shared" si="2"/>
        <v>0</v>
      </c>
      <c r="S23" s="74">
        <f t="shared" si="3"/>
        <v>3</v>
      </c>
    </row>
    <row r="24" spans="1:19" ht="11.25">
      <c r="A24" s="64" t="s">
        <v>248</v>
      </c>
      <c r="B24" s="73">
        <v>0</v>
      </c>
      <c r="C24" s="74">
        <v>0</v>
      </c>
      <c r="D24" s="74">
        <v>0</v>
      </c>
      <c r="E24" s="73">
        <v>0</v>
      </c>
      <c r="F24" s="74">
        <v>1</v>
      </c>
      <c r="G24" s="74">
        <v>1</v>
      </c>
      <c r="H24" s="73">
        <v>0</v>
      </c>
      <c r="I24" s="74">
        <v>0</v>
      </c>
      <c r="J24" s="74">
        <v>0</v>
      </c>
      <c r="K24" s="73">
        <v>0</v>
      </c>
      <c r="L24" s="74">
        <v>0</v>
      </c>
      <c r="M24" s="74">
        <v>0</v>
      </c>
      <c r="N24" s="73">
        <v>0</v>
      </c>
      <c r="O24" s="74">
        <v>0</v>
      </c>
      <c r="P24" s="74">
        <v>0</v>
      </c>
      <c r="Q24" s="73">
        <f t="shared" si="1"/>
        <v>0</v>
      </c>
      <c r="R24" s="74">
        <f t="shared" si="2"/>
        <v>1</v>
      </c>
      <c r="S24" s="74">
        <f t="shared" si="3"/>
        <v>1</v>
      </c>
    </row>
    <row r="25" spans="1:19" ht="11.25">
      <c r="A25" s="64" t="s">
        <v>249</v>
      </c>
      <c r="B25" s="73">
        <v>0</v>
      </c>
      <c r="C25" s="74">
        <v>0</v>
      </c>
      <c r="D25" s="74">
        <v>0</v>
      </c>
      <c r="E25" s="73">
        <v>0</v>
      </c>
      <c r="F25" s="74">
        <v>1</v>
      </c>
      <c r="G25" s="74">
        <v>1</v>
      </c>
      <c r="H25" s="73">
        <v>2</v>
      </c>
      <c r="I25" s="74">
        <v>0</v>
      </c>
      <c r="J25" s="74">
        <v>2</v>
      </c>
      <c r="K25" s="73">
        <v>0</v>
      </c>
      <c r="L25" s="74">
        <v>0</v>
      </c>
      <c r="M25" s="74">
        <v>0</v>
      </c>
      <c r="N25" s="73">
        <v>0</v>
      </c>
      <c r="O25" s="74">
        <v>0</v>
      </c>
      <c r="P25" s="74">
        <v>0</v>
      </c>
      <c r="Q25" s="73">
        <f t="shared" si="1"/>
        <v>2</v>
      </c>
      <c r="R25" s="74">
        <f t="shared" si="2"/>
        <v>1</v>
      </c>
      <c r="S25" s="74">
        <f t="shared" si="3"/>
        <v>3</v>
      </c>
    </row>
    <row r="26" spans="1:19" ht="11.25">
      <c r="A26" s="64" t="s">
        <v>223</v>
      </c>
      <c r="B26" s="73">
        <v>0</v>
      </c>
      <c r="C26" s="74">
        <v>0</v>
      </c>
      <c r="D26" s="74">
        <v>0</v>
      </c>
      <c r="E26" s="73">
        <v>1</v>
      </c>
      <c r="F26" s="74">
        <v>0</v>
      </c>
      <c r="G26" s="74">
        <v>1</v>
      </c>
      <c r="H26" s="73">
        <v>0</v>
      </c>
      <c r="I26" s="74">
        <v>0</v>
      </c>
      <c r="J26" s="74">
        <v>0</v>
      </c>
      <c r="K26" s="73">
        <v>0</v>
      </c>
      <c r="L26" s="74">
        <v>0</v>
      </c>
      <c r="M26" s="74">
        <v>0</v>
      </c>
      <c r="N26" s="73">
        <v>0</v>
      </c>
      <c r="O26" s="74">
        <v>0</v>
      </c>
      <c r="P26" s="74">
        <v>0</v>
      </c>
      <c r="Q26" s="73">
        <f aca="true" t="shared" si="4" ref="Q26:Q38">B26+E26+H26+K26+N26</f>
        <v>1</v>
      </c>
      <c r="R26" s="74">
        <f aca="true" t="shared" si="5" ref="R26:R38">C26+F26+I26+L26+O26</f>
        <v>0</v>
      </c>
      <c r="S26" s="74">
        <f aca="true" t="shared" si="6" ref="S26:S38">SUM(Q26:R26)</f>
        <v>1</v>
      </c>
    </row>
    <row r="27" spans="1:19" ht="11.25">
      <c r="A27" s="64" t="s">
        <v>250</v>
      </c>
      <c r="B27" s="73">
        <v>0</v>
      </c>
      <c r="C27" s="74">
        <v>0</v>
      </c>
      <c r="D27" s="74">
        <v>0</v>
      </c>
      <c r="E27" s="73">
        <v>6</v>
      </c>
      <c r="F27" s="74">
        <v>0</v>
      </c>
      <c r="G27" s="74">
        <v>6</v>
      </c>
      <c r="H27" s="73">
        <v>0</v>
      </c>
      <c r="I27" s="74">
        <v>0</v>
      </c>
      <c r="J27" s="74">
        <v>0</v>
      </c>
      <c r="K27" s="73">
        <v>0</v>
      </c>
      <c r="L27" s="74">
        <v>0</v>
      </c>
      <c r="M27" s="74">
        <v>0</v>
      </c>
      <c r="N27" s="73">
        <v>0</v>
      </c>
      <c r="O27" s="74">
        <v>0</v>
      </c>
      <c r="P27" s="74">
        <v>0</v>
      </c>
      <c r="Q27" s="73">
        <f t="shared" si="4"/>
        <v>6</v>
      </c>
      <c r="R27" s="74">
        <f t="shared" si="5"/>
        <v>0</v>
      </c>
      <c r="S27" s="74">
        <f t="shared" si="6"/>
        <v>6</v>
      </c>
    </row>
    <row r="28" spans="1:19" ht="11.25">
      <c r="A28" s="64" t="s">
        <v>224</v>
      </c>
      <c r="B28" s="73">
        <v>0</v>
      </c>
      <c r="C28" s="74">
        <v>0</v>
      </c>
      <c r="D28" s="74">
        <v>0</v>
      </c>
      <c r="E28" s="73">
        <v>0</v>
      </c>
      <c r="F28" s="74">
        <v>2</v>
      </c>
      <c r="G28" s="74">
        <v>2</v>
      </c>
      <c r="H28" s="73">
        <v>0</v>
      </c>
      <c r="I28" s="74">
        <v>0</v>
      </c>
      <c r="J28" s="74">
        <v>0</v>
      </c>
      <c r="K28" s="73">
        <v>1</v>
      </c>
      <c r="L28" s="74">
        <v>0</v>
      </c>
      <c r="M28" s="74">
        <v>1</v>
      </c>
      <c r="N28" s="73">
        <v>0</v>
      </c>
      <c r="O28" s="74">
        <v>0</v>
      </c>
      <c r="P28" s="74">
        <v>0</v>
      </c>
      <c r="Q28" s="73">
        <f t="shared" si="4"/>
        <v>1</v>
      </c>
      <c r="R28" s="74">
        <f t="shared" si="5"/>
        <v>2</v>
      </c>
      <c r="S28" s="74">
        <f t="shared" si="6"/>
        <v>3</v>
      </c>
    </row>
    <row r="29" spans="1:19" ht="11.25">
      <c r="A29" s="64" t="s">
        <v>252</v>
      </c>
      <c r="B29" s="73">
        <v>2</v>
      </c>
      <c r="C29" s="74">
        <v>0</v>
      </c>
      <c r="D29" s="74">
        <v>2</v>
      </c>
      <c r="E29" s="73">
        <v>0</v>
      </c>
      <c r="F29" s="74">
        <v>0</v>
      </c>
      <c r="G29" s="74">
        <v>0</v>
      </c>
      <c r="H29" s="73">
        <v>1</v>
      </c>
      <c r="I29" s="74">
        <v>0</v>
      </c>
      <c r="J29" s="74">
        <v>1</v>
      </c>
      <c r="K29" s="73">
        <v>0</v>
      </c>
      <c r="L29" s="74">
        <v>0</v>
      </c>
      <c r="M29" s="74">
        <v>0</v>
      </c>
      <c r="N29" s="73">
        <v>0</v>
      </c>
      <c r="O29" s="74">
        <v>0</v>
      </c>
      <c r="P29" s="74">
        <v>0</v>
      </c>
      <c r="Q29" s="73">
        <f t="shared" si="4"/>
        <v>3</v>
      </c>
      <c r="R29" s="74">
        <f t="shared" si="5"/>
        <v>0</v>
      </c>
      <c r="S29" s="74">
        <f t="shared" si="6"/>
        <v>3</v>
      </c>
    </row>
    <row r="30" spans="1:19" ht="11.25">
      <c r="A30" s="64" t="s">
        <v>347</v>
      </c>
      <c r="B30" s="73">
        <v>0</v>
      </c>
      <c r="C30" s="74">
        <v>1</v>
      </c>
      <c r="D30" s="74">
        <v>1</v>
      </c>
      <c r="E30" s="73">
        <v>0</v>
      </c>
      <c r="F30" s="74">
        <v>1</v>
      </c>
      <c r="G30" s="74">
        <v>1</v>
      </c>
      <c r="H30" s="73">
        <v>0</v>
      </c>
      <c r="I30" s="74">
        <v>0</v>
      </c>
      <c r="J30" s="74">
        <v>0</v>
      </c>
      <c r="K30" s="73">
        <v>0</v>
      </c>
      <c r="L30" s="74">
        <v>0</v>
      </c>
      <c r="M30" s="74">
        <v>0</v>
      </c>
      <c r="N30" s="73">
        <v>0</v>
      </c>
      <c r="O30" s="74">
        <v>0</v>
      </c>
      <c r="P30" s="74">
        <v>0</v>
      </c>
      <c r="Q30" s="73">
        <f t="shared" si="4"/>
        <v>0</v>
      </c>
      <c r="R30" s="74">
        <f t="shared" si="5"/>
        <v>2</v>
      </c>
      <c r="S30" s="74">
        <f t="shared" si="6"/>
        <v>2</v>
      </c>
    </row>
    <row r="31" spans="1:19" ht="11.25">
      <c r="A31" s="64" t="s">
        <v>225</v>
      </c>
      <c r="B31" s="73">
        <v>0</v>
      </c>
      <c r="C31" s="74">
        <v>0</v>
      </c>
      <c r="D31" s="74">
        <v>0</v>
      </c>
      <c r="E31" s="73">
        <v>2</v>
      </c>
      <c r="F31" s="74">
        <v>2</v>
      </c>
      <c r="G31" s="74">
        <v>4</v>
      </c>
      <c r="H31" s="73">
        <v>1</v>
      </c>
      <c r="I31" s="74">
        <v>0</v>
      </c>
      <c r="J31" s="74">
        <v>1</v>
      </c>
      <c r="K31" s="73">
        <v>0</v>
      </c>
      <c r="L31" s="74">
        <v>0</v>
      </c>
      <c r="M31" s="74">
        <v>0</v>
      </c>
      <c r="N31" s="73">
        <v>0</v>
      </c>
      <c r="O31" s="74">
        <v>0</v>
      </c>
      <c r="P31" s="74">
        <v>0</v>
      </c>
      <c r="Q31" s="73">
        <f t="shared" si="4"/>
        <v>3</v>
      </c>
      <c r="R31" s="74">
        <f t="shared" si="5"/>
        <v>2</v>
      </c>
      <c r="S31" s="74">
        <f t="shared" si="6"/>
        <v>5</v>
      </c>
    </row>
    <row r="32" spans="1:19" ht="11.25">
      <c r="A32" s="64" t="s">
        <v>253</v>
      </c>
      <c r="B32" s="73">
        <v>2</v>
      </c>
      <c r="C32" s="74">
        <v>0</v>
      </c>
      <c r="D32" s="74">
        <v>2</v>
      </c>
      <c r="E32" s="73">
        <v>2</v>
      </c>
      <c r="F32" s="74">
        <v>0</v>
      </c>
      <c r="G32" s="74">
        <v>2</v>
      </c>
      <c r="H32" s="73">
        <v>0</v>
      </c>
      <c r="I32" s="74">
        <v>0</v>
      </c>
      <c r="J32" s="74">
        <v>0</v>
      </c>
      <c r="K32" s="73">
        <v>0</v>
      </c>
      <c r="L32" s="74">
        <v>0</v>
      </c>
      <c r="M32" s="74">
        <v>0</v>
      </c>
      <c r="N32" s="73">
        <v>0</v>
      </c>
      <c r="O32" s="74">
        <v>0</v>
      </c>
      <c r="P32" s="74">
        <v>0</v>
      </c>
      <c r="Q32" s="73">
        <f t="shared" si="4"/>
        <v>4</v>
      </c>
      <c r="R32" s="74">
        <f t="shared" si="5"/>
        <v>0</v>
      </c>
      <c r="S32" s="74">
        <f t="shared" si="6"/>
        <v>4</v>
      </c>
    </row>
    <row r="33" spans="1:19" ht="11.25">
      <c r="A33" s="64" t="s">
        <v>227</v>
      </c>
      <c r="B33" s="73">
        <v>0</v>
      </c>
      <c r="C33" s="74">
        <v>0</v>
      </c>
      <c r="D33" s="74">
        <v>0</v>
      </c>
      <c r="E33" s="73">
        <v>0</v>
      </c>
      <c r="F33" s="74">
        <v>0</v>
      </c>
      <c r="G33" s="74">
        <v>0</v>
      </c>
      <c r="H33" s="73">
        <v>2</v>
      </c>
      <c r="I33" s="74">
        <v>0</v>
      </c>
      <c r="J33" s="74">
        <v>2</v>
      </c>
      <c r="K33" s="73">
        <v>0</v>
      </c>
      <c r="L33" s="74">
        <v>0</v>
      </c>
      <c r="M33" s="74">
        <v>0</v>
      </c>
      <c r="N33" s="73">
        <v>0</v>
      </c>
      <c r="O33" s="74">
        <v>0</v>
      </c>
      <c r="P33" s="74">
        <v>0</v>
      </c>
      <c r="Q33" s="73">
        <f t="shared" si="4"/>
        <v>2</v>
      </c>
      <c r="R33" s="74">
        <f t="shared" si="5"/>
        <v>0</v>
      </c>
      <c r="S33" s="74">
        <f t="shared" si="6"/>
        <v>2</v>
      </c>
    </row>
    <row r="34" spans="1:19" ht="11.25">
      <c r="A34" s="64" t="s">
        <v>228</v>
      </c>
      <c r="B34" s="73">
        <v>0</v>
      </c>
      <c r="C34" s="74">
        <v>0</v>
      </c>
      <c r="D34" s="74">
        <v>0</v>
      </c>
      <c r="E34" s="73">
        <v>4</v>
      </c>
      <c r="F34" s="74">
        <v>0</v>
      </c>
      <c r="G34" s="74">
        <v>4</v>
      </c>
      <c r="H34" s="73">
        <v>0</v>
      </c>
      <c r="I34" s="74">
        <v>0</v>
      </c>
      <c r="J34" s="74">
        <v>0</v>
      </c>
      <c r="K34" s="73">
        <v>0</v>
      </c>
      <c r="L34" s="74">
        <v>0</v>
      </c>
      <c r="M34" s="74">
        <v>0</v>
      </c>
      <c r="N34" s="73">
        <v>0</v>
      </c>
      <c r="O34" s="74">
        <v>0</v>
      </c>
      <c r="P34" s="74">
        <v>0</v>
      </c>
      <c r="Q34" s="73">
        <f t="shared" si="4"/>
        <v>4</v>
      </c>
      <c r="R34" s="74">
        <f t="shared" si="5"/>
        <v>0</v>
      </c>
      <c r="S34" s="74">
        <f t="shared" si="6"/>
        <v>4</v>
      </c>
    </row>
    <row r="35" spans="1:19" ht="11.25">
      <c r="A35" s="64" t="s">
        <v>229</v>
      </c>
      <c r="B35" s="73">
        <v>1</v>
      </c>
      <c r="C35" s="74">
        <v>2</v>
      </c>
      <c r="D35" s="74">
        <v>3</v>
      </c>
      <c r="E35" s="73">
        <v>2</v>
      </c>
      <c r="F35" s="74">
        <v>5</v>
      </c>
      <c r="G35" s="74">
        <v>7</v>
      </c>
      <c r="H35" s="73">
        <v>0</v>
      </c>
      <c r="I35" s="74">
        <v>0</v>
      </c>
      <c r="J35" s="74">
        <v>0</v>
      </c>
      <c r="K35" s="73">
        <v>0</v>
      </c>
      <c r="L35" s="74">
        <v>0</v>
      </c>
      <c r="M35" s="74">
        <v>0</v>
      </c>
      <c r="N35" s="73">
        <v>0</v>
      </c>
      <c r="O35" s="74">
        <v>0</v>
      </c>
      <c r="P35" s="74">
        <v>0</v>
      </c>
      <c r="Q35" s="73">
        <f t="shared" si="4"/>
        <v>3</v>
      </c>
      <c r="R35" s="74">
        <f t="shared" si="5"/>
        <v>7</v>
      </c>
      <c r="S35" s="74">
        <f t="shared" si="6"/>
        <v>10</v>
      </c>
    </row>
    <row r="36" spans="1:19" ht="11.25">
      <c r="A36" s="64" t="s">
        <v>230</v>
      </c>
      <c r="B36" s="73">
        <v>0</v>
      </c>
      <c r="C36" s="74">
        <v>13</v>
      </c>
      <c r="D36" s="74">
        <v>13</v>
      </c>
      <c r="E36" s="73">
        <v>3</v>
      </c>
      <c r="F36" s="74">
        <v>111</v>
      </c>
      <c r="G36" s="74">
        <v>114</v>
      </c>
      <c r="H36" s="73">
        <v>0</v>
      </c>
      <c r="I36" s="74">
        <v>7</v>
      </c>
      <c r="J36" s="74">
        <v>7</v>
      </c>
      <c r="K36" s="73">
        <v>0</v>
      </c>
      <c r="L36" s="74">
        <v>10</v>
      </c>
      <c r="M36" s="74">
        <v>10</v>
      </c>
      <c r="N36" s="73">
        <v>0</v>
      </c>
      <c r="O36" s="74">
        <v>0</v>
      </c>
      <c r="P36" s="74">
        <v>0</v>
      </c>
      <c r="Q36" s="73">
        <f t="shared" si="4"/>
        <v>3</v>
      </c>
      <c r="R36" s="74">
        <f t="shared" si="5"/>
        <v>141</v>
      </c>
      <c r="S36" s="74">
        <f t="shared" si="6"/>
        <v>144</v>
      </c>
    </row>
    <row r="37" spans="1:19" ht="11.25">
      <c r="A37" s="64" t="s">
        <v>256</v>
      </c>
      <c r="B37" s="73">
        <v>0</v>
      </c>
      <c r="C37" s="74">
        <v>0</v>
      </c>
      <c r="D37" s="74">
        <v>0</v>
      </c>
      <c r="E37" s="73">
        <v>5</v>
      </c>
      <c r="F37" s="74">
        <v>0</v>
      </c>
      <c r="G37" s="74">
        <v>5</v>
      </c>
      <c r="H37" s="73">
        <v>0</v>
      </c>
      <c r="I37" s="74">
        <v>0</v>
      </c>
      <c r="J37" s="74">
        <v>0</v>
      </c>
      <c r="K37" s="73">
        <v>0</v>
      </c>
      <c r="L37" s="74">
        <v>0</v>
      </c>
      <c r="M37" s="74">
        <v>0</v>
      </c>
      <c r="N37" s="73">
        <v>0</v>
      </c>
      <c r="O37" s="74">
        <v>0</v>
      </c>
      <c r="P37" s="74">
        <v>0</v>
      </c>
      <c r="Q37" s="73">
        <f t="shared" si="4"/>
        <v>5</v>
      </c>
      <c r="R37" s="74">
        <f t="shared" si="5"/>
        <v>0</v>
      </c>
      <c r="S37" s="74">
        <f t="shared" si="6"/>
        <v>5</v>
      </c>
    </row>
    <row r="38" spans="1:19" ht="11.25">
      <c r="A38" s="64" t="s">
        <v>340</v>
      </c>
      <c r="B38" s="73">
        <v>0</v>
      </c>
      <c r="C38" s="74">
        <v>0</v>
      </c>
      <c r="D38" s="74">
        <v>0</v>
      </c>
      <c r="E38" s="73">
        <v>1</v>
      </c>
      <c r="F38" s="74">
        <v>0</v>
      </c>
      <c r="G38" s="74">
        <v>1</v>
      </c>
      <c r="H38" s="73">
        <v>0</v>
      </c>
      <c r="I38" s="74">
        <v>0</v>
      </c>
      <c r="J38" s="74">
        <v>0</v>
      </c>
      <c r="K38" s="73">
        <v>0</v>
      </c>
      <c r="L38" s="74">
        <v>0</v>
      </c>
      <c r="M38" s="74">
        <v>0</v>
      </c>
      <c r="N38" s="73">
        <v>0</v>
      </c>
      <c r="O38" s="74">
        <v>0</v>
      </c>
      <c r="P38" s="74">
        <v>0</v>
      </c>
      <c r="Q38" s="73">
        <f t="shared" si="4"/>
        <v>1</v>
      </c>
      <c r="R38" s="74">
        <f t="shared" si="5"/>
        <v>0</v>
      </c>
      <c r="S38" s="74">
        <f t="shared" si="6"/>
        <v>1</v>
      </c>
    </row>
    <row r="39" spans="1:19" ht="11.25">
      <c r="A39" s="64" t="s">
        <v>369</v>
      </c>
      <c r="B39" s="73">
        <v>1</v>
      </c>
      <c r="C39" s="74">
        <v>1</v>
      </c>
      <c r="D39" s="74">
        <v>2</v>
      </c>
      <c r="E39" s="73">
        <v>13</v>
      </c>
      <c r="F39" s="74">
        <v>1</v>
      </c>
      <c r="G39" s="74">
        <v>14</v>
      </c>
      <c r="H39" s="73">
        <v>0</v>
      </c>
      <c r="I39" s="74">
        <v>0</v>
      </c>
      <c r="J39" s="74">
        <v>0</v>
      </c>
      <c r="K39" s="73">
        <v>0</v>
      </c>
      <c r="L39" s="74">
        <v>0</v>
      </c>
      <c r="M39" s="74">
        <v>0</v>
      </c>
      <c r="N39" s="73">
        <v>0</v>
      </c>
      <c r="O39" s="74">
        <v>0</v>
      </c>
      <c r="P39" s="74">
        <v>0</v>
      </c>
      <c r="Q39" s="73">
        <f aca="true" t="shared" si="7" ref="Q39:Q54">B39+E39+H39+K39+N39</f>
        <v>14</v>
      </c>
      <c r="R39" s="74">
        <f aca="true" t="shared" si="8" ref="R39:R54">C39+F39+I39+L39+O39</f>
        <v>2</v>
      </c>
      <c r="S39" s="74">
        <f aca="true" t="shared" si="9" ref="S39:S54">SUM(Q39:R39)</f>
        <v>16</v>
      </c>
    </row>
    <row r="40" spans="1:19" ht="11.25">
      <c r="A40" s="64" t="s">
        <v>258</v>
      </c>
      <c r="B40" s="73">
        <v>0</v>
      </c>
      <c r="C40" s="74">
        <v>0</v>
      </c>
      <c r="D40" s="74">
        <v>0</v>
      </c>
      <c r="E40" s="73">
        <v>1</v>
      </c>
      <c r="F40" s="74">
        <v>0</v>
      </c>
      <c r="G40" s="74">
        <v>1</v>
      </c>
      <c r="H40" s="73">
        <v>0</v>
      </c>
      <c r="I40" s="74">
        <v>0</v>
      </c>
      <c r="J40" s="74">
        <v>0</v>
      </c>
      <c r="K40" s="73">
        <v>0</v>
      </c>
      <c r="L40" s="74">
        <v>0</v>
      </c>
      <c r="M40" s="74">
        <v>0</v>
      </c>
      <c r="N40" s="73">
        <v>0</v>
      </c>
      <c r="O40" s="74">
        <v>0</v>
      </c>
      <c r="P40" s="74">
        <v>0</v>
      </c>
      <c r="Q40" s="73">
        <f t="shared" si="7"/>
        <v>1</v>
      </c>
      <c r="R40" s="74">
        <f t="shared" si="8"/>
        <v>0</v>
      </c>
      <c r="S40" s="74">
        <f t="shared" si="9"/>
        <v>1</v>
      </c>
    </row>
    <row r="41" spans="1:19" ht="11.25">
      <c r="A41" s="64" t="s">
        <v>231</v>
      </c>
      <c r="B41" s="73">
        <v>0</v>
      </c>
      <c r="C41" s="74">
        <v>0</v>
      </c>
      <c r="D41" s="74">
        <v>0</v>
      </c>
      <c r="E41" s="73">
        <v>6</v>
      </c>
      <c r="F41" s="74">
        <v>0</v>
      </c>
      <c r="G41" s="74">
        <v>6</v>
      </c>
      <c r="H41" s="73">
        <v>0</v>
      </c>
      <c r="I41" s="74">
        <v>0</v>
      </c>
      <c r="J41" s="74">
        <v>0</v>
      </c>
      <c r="K41" s="73">
        <v>0</v>
      </c>
      <c r="L41" s="74">
        <v>0</v>
      </c>
      <c r="M41" s="74">
        <v>0</v>
      </c>
      <c r="N41" s="73">
        <v>0</v>
      </c>
      <c r="O41" s="74">
        <v>0</v>
      </c>
      <c r="P41" s="74">
        <v>0</v>
      </c>
      <c r="Q41" s="73">
        <f t="shared" si="7"/>
        <v>6</v>
      </c>
      <c r="R41" s="74">
        <f t="shared" si="8"/>
        <v>0</v>
      </c>
      <c r="S41" s="74">
        <f t="shared" si="9"/>
        <v>6</v>
      </c>
    </row>
    <row r="42" spans="1:19" ht="11.25">
      <c r="A42" s="64" t="s">
        <v>349</v>
      </c>
      <c r="B42" s="73">
        <v>0</v>
      </c>
      <c r="C42" s="74">
        <v>0</v>
      </c>
      <c r="D42" s="74">
        <v>0</v>
      </c>
      <c r="E42" s="73">
        <v>0</v>
      </c>
      <c r="F42" s="74">
        <v>0</v>
      </c>
      <c r="G42" s="74">
        <v>0</v>
      </c>
      <c r="H42" s="73">
        <v>0</v>
      </c>
      <c r="I42" s="74">
        <v>2</v>
      </c>
      <c r="J42" s="74">
        <v>2</v>
      </c>
      <c r="K42" s="73">
        <v>0</v>
      </c>
      <c r="L42" s="74">
        <v>0</v>
      </c>
      <c r="M42" s="74">
        <v>0</v>
      </c>
      <c r="N42" s="73">
        <v>0</v>
      </c>
      <c r="O42" s="74">
        <v>0</v>
      </c>
      <c r="P42" s="74">
        <v>0</v>
      </c>
      <c r="Q42" s="73">
        <f t="shared" si="7"/>
        <v>0</v>
      </c>
      <c r="R42" s="74">
        <f t="shared" si="8"/>
        <v>2</v>
      </c>
      <c r="S42" s="74">
        <f t="shared" si="9"/>
        <v>2</v>
      </c>
    </row>
    <row r="43" spans="1:19" ht="11.25">
      <c r="A43" s="64" t="s">
        <v>261</v>
      </c>
      <c r="B43" s="73">
        <v>0</v>
      </c>
      <c r="C43" s="74">
        <v>0</v>
      </c>
      <c r="D43" s="74">
        <v>0</v>
      </c>
      <c r="E43" s="73">
        <v>1</v>
      </c>
      <c r="F43" s="74">
        <v>1</v>
      </c>
      <c r="G43" s="74">
        <v>2</v>
      </c>
      <c r="H43" s="73">
        <v>0</v>
      </c>
      <c r="I43" s="74">
        <v>0</v>
      </c>
      <c r="J43" s="74">
        <v>0</v>
      </c>
      <c r="K43" s="73">
        <v>0</v>
      </c>
      <c r="L43" s="74">
        <v>0</v>
      </c>
      <c r="M43" s="74">
        <v>0</v>
      </c>
      <c r="N43" s="73">
        <v>0</v>
      </c>
      <c r="O43" s="74">
        <v>0</v>
      </c>
      <c r="P43" s="74">
        <v>0</v>
      </c>
      <c r="Q43" s="73">
        <f t="shared" si="7"/>
        <v>1</v>
      </c>
      <c r="R43" s="74">
        <f t="shared" si="8"/>
        <v>1</v>
      </c>
      <c r="S43" s="74">
        <f t="shared" si="9"/>
        <v>2</v>
      </c>
    </row>
    <row r="44" spans="1:19" ht="11.25">
      <c r="A44" s="64" t="s">
        <v>262</v>
      </c>
      <c r="B44" s="73">
        <v>0</v>
      </c>
      <c r="C44" s="74">
        <v>0</v>
      </c>
      <c r="D44" s="74">
        <v>0</v>
      </c>
      <c r="E44" s="73">
        <v>1</v>
      </c>
      <c r="F44" s="74">
        <v>0</v>
      </c>
      <c r="G44" s="74">
        <v>1</v>
      </c>
      <c r="H44" s="73">
        <v>0</v>
      </c>
      <c r="I44" s="74">
        <v>0</v>
      </c>
      <c r="J44" s="74">
        <v>0</v>
      </c>
      <c r="K44" s="73">
        <v>0</v>
      </c>
      <c r="L44" s="74">
        <v>0</v>
      </c>
      <c r="M44" s="74">
        <v>0</v>
      </c>
      <c r="N44" s="73">
        <v>0</v>
      </c>
      <c r="O44" s="74">
        <v>0</v>
      </c>
      <c r="P44" s="74">
        <v>0</v>
      </c>
      <c r="Q44" s="73">
        <f t="shared" si="7"/>
        <v>1</v>
      </c>
      <c r="R44" s="74">
        <f t="shared" si="8"/>
        <v>0</v>
      </c>
      <c r="S44" s="74">
        <f t="shared" si="9"/>
        <v>1</v>
      </c>
    </row>
    <row r="45" spans="1:19" ht="11.25">
      <c r="A45" s="64" t="s">
        <v>350</v>
      </c>
      <c r="B45" s="73">
        <v>0</v>
      </c>
      <c r="C45" s="74">
        <v>0</v>
      </c>
      <c r="D45" s="74">
        <v>0</v>
      </c>
      <c r="E45" s="73">
        <v>1</v>
      </c>
      <c r="F45" s="74">
        <v>0</v>
      </c>
      <c r="G45" s="74">
        <v>1</v>
      </c>
      <c r="H45" s="73">
        <v>0</v>
      </c>
      <c r="I45" s="74">
        <v>0</v>
      </c>
      <c r="J45" s="74">
        <v>0</v>
      </c>
      <c r="K45" s="73">
        <v>0</v>
      </c>
      <c r="L45" s="74">
        <v>0</v>
      </c>
      <c r="M45" s="74">
        <v>0</v>
      </c>
      <c r="N45" s="73">
        <v>0</v>
      </c>
      <c r="O45" s="74">
        <v>0</v>
      </c>
      <c r="P45" s="74">
        <v>0</v>
      </c>
      <c r="Q45" s="73">
        <f t="shared" si="7"/>
        <v>1</v>
      </c>
      <c r="R45" s="74">
        <f t="shared" si="8"/>
        <v>0</v>
      </c>
      <c r="S45" s="74">
        <f t="shared" si="9"/>
        <v>1</v>
      </c>
    </row>
    <row r="46" spans="1:19" ht="11.25">
      <c r="A46" s="64" t="s">
        <v>233</v>
      </c>
      <c r="B46" s="73">
        <v>0</v>
      </c>
      <c r="C46" s="74">
        <v>0</v>
      </c>
      <c r="D46" s="74">
        <v>0</v>
      </c>
      <c r="E46" s="73">
        <v>13</v>
      </c>
      <c r="F46" s="74">
        <v>4</v>
      </c>
      <c r="G46" s="74">
        <v>17</v>
      </c>
      <c r="H46" s="73">
        <v>2</v>
      </c>
      <c r="I46" s="74">
        <v>0</v>
      </c>
      <c r="J46" s="74">
        <v>2</v>
      </c>
      <c r="K46" s="73">
        <v>0</v>
      </c>
      <c r="L46" s="74">
        <v>0</v>
      </c>
      <c r="M46" s="74">
        <v>0</v>
      </c>
      <c r="N46" s="73">
        <v>1</v>
      </c>
      <c r="O46" s="74">
        <v>0</v>
      </c>
      <c r="P46" s="74">
        <v>1</v>
      </c>
      <c r="Q46" s="73">
        <f t="shared" si="7"/>
        <v>16</v>
      </c>
      <c r="R46" s="74">
        <f t="shared" si="8"/>
        <v>4</v>
      </c>
      <c r="S46" s="74">
        <f t="shared" si="9"/>
        <v>20</v>
      </c>
    </row>
    <row r="47" spans="1:19" ht="11.25">
      <c r="A47" s="64" t="s">
        <v>235</v>
      </c>
      <c r="B47" s="73">
        <v>2</v>
      </c>
      <c r="C47" s="74">
        <v>0</v>
      </c>
      <c r="D47" s="74">
        <v>2</v>
      </c>
      <c r="E47" s="73">
        <v>5</v>
      </c>
      <c r="F47" s="74">
        <v>0</v>
      </c>
      <c r="G47" s="74">
        <v>5</v>
      </c>
      <c r="H47" s="73">
        <v>1</v>
      </c>
      <c r="I47" s="74">
        <v>0</v>
      </c>
      <c r="J47" s="74">
        <v>1</v>
      </c>
      <c r="K47" s="73">
        <v>0</v>
      </c>
      <c r="L47" s="74">
        <v>0</v>
      </c>
      <c r="M47" s="74">
        <v>0</v>
      </c>
      <c r="N47" s="73">
        <v>0</v>
      </c>
      <c r="O47" s="74">
        <v>0</v>
      </c>
      <c r="P47" s="74">
        <v>0</v>
      </c>
      <c r="Q47" s="73">
        <f t="shared" si="7"/>
        <v>8</v>
      </c>
      <c r="R47" s="74">
        <f t="shared" si="8"/>
        <v>0</v>
      </c>
      <c r="S47" s="74">
        <f t="shared" si="9"/>
        <v>8</v>
      </c>
    </row>
    <row r="48" spans="1:19" ht="11.25">
      <c r="A48" s="64" t="s">
        <v>236</v>
      </c>
      <c r="B48" s="73">
        <v>4</v>
      </c>
      <c r="C48" s="74">
        <v>0</v>
      </c>
      <c r="D48" s="74">
        <v>4</v>
      </c>
      <c r="E48" s="73">
        <v>5</v>
      </c>
      <c r="F48" s="74">
        <v>3</v>
      </c>
      <c r="G48" s="74">
        <v>8</v>
      </c>
      <c r="H48" s="73">
        <v>1</v>
      </c>
      <c r="I48" s="74">
        <v>0</v>
      </c>
      <c r="J48" s="74">
        <v>1</v>
      </c>
      <c r="K48" s="73">
        <v>8</v>
      </c>
      <c r="L48" s="74">
        <v>4</v>
      </c>
      <c r="M48" s="74">
        <v>12</v>
      </c>
      <c r="N48" s="73">
        <v>1</v>
      </c>
      <c r="O48" s="74">
        <v>0</v>
      </c>
      <c r="P48" s="74">
        <v>1</v>
      </c>
      <c r="Q48" s="73">
        <f t="shared" si="7"/>
        <v>19</v>
      </c>
      <c r="R48" s="74">
        <f t="shared" si="8"/>
        <v>7</v>
      </c>
      <c r="S48" s="74">
        <f t="shared" si="9"/>
        <v>26</v>
      </c>
    </row>
    <row r="49" spans="1:19" ht="11.25">
      <c r="A49" s="64" t="s">
        <v>391</v>
      </c>
      <c r="B49" s="73">
        <v>0</v>
      </c>
      <c r="C49" s="74">
        <v>1</v>
      </c>
      <c r="D49" s="74">
        <v>1</v>
      </c>
      <c r="E49" s="73">
        <v>1</v>
      </c>
      <c r="F49" s="74">
        <v>6</v>
      </c>
      <c r="G49" s="74">
        <v>7</v>
      </c>
      <c r="H49" s="73">
        <v>0</v>
      </c>
      <c r="I49" s="74">
        <v>0</v>
      </c>
      <c r="J49" s="74">
        <v>0</v>
      </c>
      <c r="K49" s="73">
        <v>0</v>
      </c>
      <c r="L49" s="74">
        <v>1</v>
      </c>
      <c r="M49" s="74">
        <v>1</v>
      </c>
      <c r="N49" s="73">
        <v>0</v>
      </c>
      <c r="O49" s="74">
        <v>0</v>
      </c>
      <c r="P49" s="74">
        <v>0</v>
      </c>
      <c r="Q49" s="73">
        <f t="shared" si="7"/>
        <v>1</v>
      </c>
      <c r="R49" s="74">
        <f t="shared" si="8"/>
        <v>8</v>
      </c>
      <c r="S49" s="74">
        <f t="shared" si="9"/>
        <v>9</v>
      </c>
    </row>
    <row r="50" spans="1:19" ht="11.25">
      <c r="A50" s="64" t="s">
        <v>264</v>
      </c>
      <c r="B50" s="73">
        <v>0</v>
      </c>
      <c r="C50" s="74">
        <v>0</v>
      </c>
      <c r="D50" s="74">
        <v>0</v>
      </c>
      <c r="E50" s="73">
        <v>0</v>
      </c>
      <c r="F50" s="74">
        <v>0</v>
      </c>
      <c r="G50" s="74">
        <v>0</v>
      </c>
      <c r="H50" s="73">
        <v>4</v>
      </c>
      <c r="I50" s="74">
        <v>0</v>
      </c>
      <c r="J50" s="74">
        <v>4</v>
      </c>
      <c r="K50" s="73">
        <v>0</v>
      </c>
      <c r="L50" s="74">
        <v>0</v>
      </c>
      <c r="M50" s="74">
        <v>0</v>
      </c>
      <c r="N50" s="73">
        <v>0</v>
      </c>
      <c r="O50" s="74">
        <v>0</v>
      </c>
      <c r="P50" s="74">
        <v>0</v>
      </c>
      <c r="Q50" s="73">
        <f t="shared" si="7"/>
        <v>4</v>
      </c>
      <c r="R50" s="74">
        <f t="shared" si="8"/>
        <v>0</v>
      </c>
      <c r="S50" s="74">
        <f t="shared" si="9"/>
        <v>4</v>
      </c>
    </row>
    <row r="51" spans="1:19" ht="11.25">
      <c r="A51" s="64" t="s">
        <v>353</v>
      </c>
      <c r="B51" s="73">
        <v>0</v>
      </c>
      <c r="C51" s="74">
        <v>0</v>
      </c>
      <c r="D51" s="74">
        <v>0</v>
      </c>
      <c r="E51" s="73">
        <v>1</v>
      </c>
      <c r="F51" s="74">
        <v>0</v>
      </c>
      <c r="G51" s="74">
        <v>1</v>
      </c>
      <c r="H51" s="73">
        <v>0</v>
      </c>
      <c r="I51" s="74">
        <v>0</v>
      </c>
      <c r="J51" s="74">
        <v>0</v>
      </c>
      <c r="K51" s="73">
        <v>0</v>
      </c>
      <c r="L51" s="74">
        <v>0</v>
      </c>
      <c r="M51" s="74">
        <v>0</v>
      </c>
      <c r="N51" s="73">
        <v>0</v>
      </c>
      <c r="O51" s="74">
        <v>0</v>
      </c>
      <c r="P51" s="74">
        <v>0</v>
      </c>
      <c r="Q51" s="73">
        <f t="shared" si="7"/>
        <v>1</v>
      </c>
      <c r="R51" s="74">
        <f t="shared" si="8"/>
        <v>0</v>
      </c>
      <c r="S51" s="74">
        <f t="shared" si="9"/>
        <v>1</v>
      </c>
    </row>
    <row r="52" spans="1:19" ht="11.25">
      <c r="A52" s="64" t="s">
        <v>239</v>
      </c>
      <c r="B52" s="73">
        <v>0</v>
      </c>
      <c r="C52" s="74">
        <v>0</v>
      </c>
      <c r="D52" s="74">
        <v>0</v>
      </c>
      <c r="E52" s="73">
        <v>5</v>
      </c>
      <c r="F52" s="74">
        <v>0</v>
      </c>
      <c r="G52" s="74">
        <v>5</v>
      </c>
      <c r="H52" s="73">
        <v>0</v>
      </c>
      <c r="I52" s="74">
        <v>0</v>
      </c>
      <c r="J52" s="74">
        <v>0</v>
      </c>
      <c r="K52" s="73">
        <v>0</v>
      </c>
      <c r="L52" s="74">
        <v>0</v>
      </c>
      <c r="M52" s="74">
        <v>0</v>
      </c>
      <c r="N52" s="73">
        <v>0</v>
      </c>
      <c r="O52" s="74">
        <v>0</v>
      </c>
      <c r="P52" s="74">
        <v>0</v>
      </c>
      <c r="Q52" s="73">
        <f t="shared" si="7"/>
        <v>5</v>
      </c>
      <c r="R52" s="74">
        <f t="shared" si="8"/>
        <v>0</v>
      </c>
      <c r="S52" s="74">
        <f t="shared" si="9"/>
        <v>5</v>
      </c>
    </row>
    <row r="53" spans="1:19" ht="11.25">
      <c r="A53" s="64" t="s">
        <v>268</v>
      </c>
      <c r="B53" s="73">
        <v>0</v>
      </c>
      <c r="C53" s="74">
        <v>2</v>
      </c>
      <c r="D53" s="74">
        <v>2</v>
      </c>
      <c r="E53" s="73">
        <v>1</v>
      </c>
      <c r="F53" s="74">
        <v>1</v>
      </c>
      <c r="G53" s="74">
        <v>2</v>
      </c>
      <c r="H53" s="73">
        <v>0</v>
      </c>
      <c r="I53" s="74">
        <v>0</v>
      </c>
      <c r="J53" s="74">
        <v>0</v>
      </c>
      <c r="K53" s="73">
        <v>0</v>
      </c>
      <c r="L53" s="74">
        <v>0</v>
      </c>
      <c r="M53" s="74">
        <v>0</v>
      </c>
      <c r="N53" s="73">
        <v>0</v>
      </c>
      <c r="O53" s="74">
        <v>0</v>
      </c>
      <c r="P53" s="74">
        <v>0</v>
      </c>
      <c r="Q53" s="73">
        <f t="shared" si="7"/>
        <v>1</v>
      </c>
      <c r="R53" s="74">
        <f t="shared" si="8"/>
        <v>3</v>
      </c>
      <c r="S53" s="74">
        <f t="shared" si="9"/>
        <v>4</v>
      </c>
    </row>
    <row r="54" spans="1:19" ht="11.25">
      <c r="A54" s="64" t="s">
        <v>269</v>
      </c>
      <c r="B54" s="73">
        <v>0</v>
      </c>
      <c r="C54" s="74">
        <v>0</v>
      </c>
      <c r="D54" s="74">
        <v>0</v>
      </c>
      <c r="E54" s="73">
        <v>2</v>
      </c>
      <c r="F54" s="74">
        <v>1</v>
      </c>
      <c r="G54" s="74">
        <v>3</v>
      </c>
      <c r="H54" s="73">
        <v>0</v>
      </c>
      <c r="I54" s="74">
        <v>0</v>
      </c>
      <c r="J54" s="74">
        <v>0</v>
      </c>
      <c r="K54" s="73">
        <v>0</v>
      </c>
      <c r="L54" s="74">
        <v>0</v>
      </c>
      <c r="M54" s="74">
        <v>0</v>
      </c>
      <c r="N54" s="73">
        <v>0</v>
      </c>
      <c r="O54" s="74">
        <v>0</v>
      </c>
      <c r="P54" s="74">
        <v>0</v>
      </c>
      <c r="Q54" s="73">
        <f t="shared" si="7"/>
        <v>2</v>
      </c>
      <c r="R54" s="74">
        <f t="shared" si="8"/>
        <v>1</v>
      </c>
      <c r="S54" s="74">
        <f t="shared" si="9"/>
        <v>3</v>
      </c>
    </row>
    <row r="55" spans="1:19" ht="11.25">
      <c r="A55" s="75" t="s">
        <v>1</v>
      </c>
      <c r="B55" s="76">
        <f aca="true" t="shared" si="10" ref="B55:S55">SUM(B12:B54)</f>
        <v>20</v>
      </c>
      <c r="C55" s="77">
        <f t="shared" si="10"/>
        <v>20</v>
      </c>
      <c r="D55" s="77">
        <f t="shared" si="10"/>
        <v>40</v>
      </c>
      <c r="E55" s="76">
        <f t="shared" si="10"/>
        <v>116</v>
      </c>
      <c r="F55" s="77">
        <f t="shared" si="10"/>
        <v>150</v>
      </c>
      <c r="G55" s="77">
        <f t="shared" si="10"/>
        <v>266</v>
      </c>
      <c r="H55" s="76">
        <f t="shared" si="10"/>
        <v>20</v>
      </c>
      <c r="I55" s="77">
        <f t="shared" si="10"/>
        <v>10</v>
      </c>
      <c r="J55" s="77">
        <f t="shared" si="10"/>
        <v>30</v>
      </c>
      <c r="K55" s="76">
        <f t="shared" si="10"/>
        <v>18</v>
      </c>
      <c r="L55" s="77">
        <f t="shared" si="10"/>
        <v>16</v>
      </c>
      <c r="M55" s="77">
        <f t="shared" si="10"/>
        <v>34</v>
      </c>
      <c r="N55" s="76">
        <f t="shared" si="10"/>
        <v>3</v>
      </c>
      <c r="O55" s="77">
        <f t="shared" si="10"/>
        <v>0</v>
      </c>
      <c r="P55" s="77">
        <f t="shared" si="10"/>
        <v>3</v>
      </c>
      <c r="Q55" s="76">
        <f t="shared" si="10"/>
        <v>177</v>
      </c>
      <c r="R55" s="77">
        <f t="shared" si="10"/>
        <v>196</v>
      </c>
      <c r="S55" s="77">
        <f t="shared" si="10"/>
        <v>373</v>
      </c>
    </row>
    <row r="56" spans="1:19" ht="8.25" customHeight="1">
      <c r="A56" s="75"/>
      <c r="B56" s="39"/>
      <c r="C56" s="39"/>
      <c r="D56" s="39"/>
      <c r="E56" s="39"/>
      <c r="F56" s="39"/>
      <c r="G56" s="39"/>
      <c r="H56" s="39"/>
      <c r="I56" s="39"/>
      <c r="J56" s="39"/>
      <c r="K56" s="39"/>
      <c r="L56" s="39"/>
      <c r="M56" s="39"/>
      <c r="N56" s="39"/>
      <c r="O56" s="39"/>
      <c r="P56" s="39"/>
      <c r="Q56" s="39"/>
      <c r="R56" s="39"/>
      <c r="S56" s="39"/>
    </row>
    <row r="57" spans="1:19" ht="23.25" customHeight="1">
      <c r="A57" s="212" t="s">
        <v>544</v>
      </c>
      <c r="B57" s="212"/>
      <c r="C57" s="212"/>
      <c r="D57" s="212"/>
      <c r="E57" s="212"/>
      <c r="F57" s="212"/>
      <c r="G57" s="212"/>
      <c r="H57" s="212"/>
      <c r="I57" s="212"/>
      <c r="J57" s="212"/>
      <c r="K57" s="212"/>
      <c r="L57" s="212"/>
      <c r="M57" s="212"/>
      <c r="N57" s="212"/>
      <c r="O57" s="212"/>
      <c r="P57" s="212"/>
      <c r="Q57" s="212"/>
      <c r="R57" s="212"/>
      <c r="S57" s="212"/>
    </row>
    <row r="58" spans="2:19" ht="11.25">
      <c r="B58" s="39"/>
      <c r="C58" s="39"/>
      <c r="D58" s="39"/>
      <c r="E58" s="39"/>
      <c r="F58" s="39"/>
      <c r="G58" s="39"/>
      <c r="H58" s="39"/>
      <c r="I58" s="39"/>
      <c r="J58" s="39"/>
      <c r="K58" s="39"/>
      <c r="L58" s="39"/>
      <c r="M58" s="39"/>
      <c r="N58" s="39"/>
      <c r="O58" s="39"/>
      <c r="P58" s="39"/>
      <c r="Q58" s="39"/>
      <c r="R58" s="39"/>
      <c r="S58" s="39"/>
    </row>
    <row r="59" spans="1:19" ht="11.25">
      <c r="A59" s="56" t="s">
        <v>181</v>
      </c>
      <c r="B59" s="57"/>
      <c r="C59" s="57"/>
      <c r="D59" s="58"/>
      <c r="E59" s="58"/>
      <c r="F59" s="58"/>
      <c r="G59" s="58"/>
      <c r="H59" s="58"/>
      <c r="I59" s="58"/>
      <c r="J59" s="58"/>
      <c r="K59" s="58"/>
      <c r="L59" s="58"/>
      <c r="M59" s="58"/>
      <c r="N59" s="58"/>
      <c r="O59" s="58"/>
      <c r="P59" s="58"/>
      <c r="Q59" s="58"/>
      <c r="R59" s="58"/>
      <c r="S59" s="58"/>
    </row>
    <row r="60" spans="1:19" ht="11.25">
      <c r="A60" s="56" t="s">
        <v>371</v>
      </c>
      <c r="B60" s="57"/>
      <c r="C60" s="57"/>
      <c r="D60" s="58"/>
      <c r="E60" s="58"/>
      <c r="F60" s="58"/>
      <c r="G60" s="58"/>
      <c r="H60" s="58"/>
      <c r="I60" s="58"/>
      <c r="J60" s="58"/>
      <c r="K60" s="58"/>
      <c r="L60" s="58"/>
      <c r="M60" s="58"/>
      <c r="N60" s="58"/>
      <c r="O60" s="58"/>
      <c r="P60" s="58"/>
      <c r="Q60" s="58"/>
      <c r="R60" s="58"/>
      <c r="S60" s="58"/>
    </row>
    <row r="61" spans="1:19" ht="11.25">
      <c r="A61" s="56"/>
      <c r="B61" s="57"/>
      <c r="C61" s="57"/>
      <c r="D61" s="58"/>
      <c r="E61" s="58"/>
      <c r="F61" s="58"/>
      <c r="G61" s="58"/>
      <c r="H61" s="58"/>
      <c r="I61" s="58"/>
      <c r="J61" s="58"/>
      <c r="K61" s="58"/>
      <c r="L61" s="58"/>
      <c r="M61" s="58"/>
      <c r="N61" s="58"/>
      <c r="O61" s="58"/>
      <c r="P61" s="58"/>
      <c r="Q61" s="58"/>
      <c r="R61" s="58"/>
      <c r="S61" s="58"/>
    </row>
    <row r="62" spans="1:19" ht="11.25">
      <c r="A62" s="56" t="s">
        <v>122</v>
      </c>
      <c r="B62" s="57"/>
      <c r="C62" s="57"/>
      <c r="D62" s="58"/>
      <c r="E62" s="58"/>
      <c r="F62" s="58"/>
      <c r="G62" s="58"/>
      <c r="H62" s="58"/>
      <c r="I62" s="58"/>
      <c r="J62" s="58"/>
      <c r="K62" s="58"/>
      <c r="L62" s="58"/>
      <c r="M62" s="58"/>
      <c r="N62" s="58"/>
      <c r="O62" s="58"/>
      <c r="P62" s="58"/>
      <c r="Q62" s="58"/>
      <c r="R62" s="58"/>
      <c r="S62" s="58"/>
    </row>
    <row r="63" spans="1:4" ht="10.5" customHeight="1" thickBot="1">
      <c r="A63" s="145"/>
      <c r="B63" s="57"/>
      <c r="C63" s="57"/>
      <c r="D63" s="58"/>
    </row>
    <row r="64" spans="1:19" s="52" customFormat="1" ht="12.75" customHeight="1">
      <c r="A64" s="59"/>
      <c r="B64" s="195" t="s">
        <v>32</v>
      </c>
      <c r="C64" s="196"/>
      <c r="D64" s="197"/>
      <c r="E64" s="61"/>
      <c r="F64" s="60" t="s">
        <v>19</v>
      </c>
      <c r="G64" s="62"/>
      <c r="H64" s="61"/>
      <c r="I64" s="60" t="s">
        <v>20</v>
      </c>
      <c r="J64" s="62"/>
      <c r="K64" s="61"/>
      <c r="L64" s="60" t="s">
        <v>21</v>
      </c>
      <c r="M64" s="62"/>
      <c r="N64" s="61"/>
      <c r="O64" s="60" t="s">
        <v>33</v>
      </c>
      <c r="P64" s="62"/>
      <c r="Q64" s="61"/>
      <c r="R64" s="60" t="s">
        <v>1</v>
      </c>
      <c r="S64" s="63"/>
    </row>
    <row r="65" spans="1:19" ht="12.75" customHeight="1">
      <c r="A65" s="64"/>
      <c r="B65" s="198" t="s">
        <v>34</v>
      </c>
      <c r="C65" s="199"/>
      <c r="D65" s="200"/>
      <c r="E65" s="66"/>
      <c r="F65" s="67"/>
      <c r="G65" s="68"/>
      <c r="H65" s="66"/>
      <c r="I65" s="67"/>
      <c r="J65" s="68"/>
      <c r="K65" s="66"/>
      <c r="L65" s="67"/>
      <c r="M65" s="68"/>
      <c r="N65" s="66"/>
      <c r="O65" s="69" t="s">
        <v>35</v>
      </c>
      <c r="P65" s="68"/>
      <c r="Q65" s="66"/>
      <c r="R65" s="67"/>
      <c r="S65" s="68"/>
    </row>
    <row r="66" spans="1:19" s="53" customFormat="1" ht="11.25">
      <c r="A66" s="65" t="s">
        <v>422</v>
      </c>
      <c r="B66" s="70" t="s">
        <v>37</v>
      </c>
      <c r="C66" s="71" t="s">
        <v>38</v>
      </c>
      <c r="D66" s="72" t="s">
        <v>1</v>
      </c>
      <c r="E66" s="70" t="s">
        <v>37</v>
      </c>
      <c r="F66" s="71" t="s">
        <v>38</v>
      </c>
      <c r="G66" s="72" t="s">
        <v>1</v>
      </c>
      <c r="H66" s="70" t="s">
        <v>37</v>
      </c>
      <c r="I66" s="71" t="s">
        <v>38</v>
      </c>
      <c r="J66" s="72" t="s">
        <v>1</v>
      </c>
      <c r="K66" s="70" t="s">
        <v>37</v>
      </c>
      <c r="L66" s="71" t="s">
        <v>38</v>
      </c>
      <c r="M66" s="72" t="s">
        <v>1</v>
      </c>
      <c r="N66" s="70" t="s">
        <v>37</v>
      </c>
      <c r="O66" s="71" t="s">
        <v>38</v>
      </c>
      <c r="P66" s="72" t="s">
        <v>1</v>
      </c>
      <c r="Q66" s="70" t="s">
        <v>37</v>
      </c>
      <c r="R66" s="71" t="s">
        <v>38</v>
      </c>
      <c r="S66" s="72" t="s">
        <v>1</v>
      </c>
    </row>
    <row r="67" spans="1:19" s="53" customFormat="1" ht="11.25">
      <c r="A67" s="64" t="s">
        <v>458</v>
      </c>
      <c r="B67" s="73">
        <v>0</v>
      </c>
      <c r="C67" s="74">
        <v>0</v>
      </c>
      <c r="D67" s="74">
        <v>0</v>
      </c>
      <c r="E67" s="73">
        <v>0</v>
      </c>
      <c r="F67" s="74">
        <v>17</v>
      </c>
      <c r="G67" s="74">
        <v>17</v>
      </c>
      <c r="H67" s="73">
        <v>0</v>
      </c>
      <c r="I67" s="74">
        <v>0</v>
      </c>
      <c r="J67" s="74">
        <v>0</v>
      </c>
      <c r="K67" s="73">
        <v>0</v>
      </c>
      <c r="L67" s="74">
        <v>0</v>
      </c>
      <c r="M67" s="74">
        <v>0</v>
      </c>
      <c r="N67" s="73">
        <v>0</v>
      </c>
      <c r="O67" s="74">
        <v>0</v>
      </c>
      <c r="P67" s="74">
        <v>0</v>
      </c>
      <c r="Q67" s="73">
        <f aca="true" t="shared" si="11" ref="Q67:Q72">B67+E67+H67+K67+N67</f>
        <v>0</v>
      </c>
      <c r="R67" s="74">
        <f aca="true" t="shared" si="12" ref="R67:R72">C67+F67+I67+L67+O67</f>
        <v>17</v>
      </c>
      <c r="S67" s="74">
        <f aca="true" t="shared" si="13" ref="S67:S72">SUM(Q67:R67)</f>
        <v>17</v>
      </c>
    </row>
    <row r="68" spans="1:19" s="53" customFormat="1" ht="22.5">
      <c r="A68" s="176" t="s">
        <v>485</v>
      </c>
      <c r="B68" s="73">
        <v>0</v>
      </c>
      <c r="C68" s="74">
        <v>0</v>
      </c>
      <c r="D68" s="74">
        <v>0</v>
      </c>
      <c r="E68" s="73">
        <v>0</v>
      </c>
      <c r="F68" s="74">
        <v>0</v>
      </c>
      <c r="G68" s="74"/>
      <c r="H68" s="73">
        <v>0</v>
      </c>
      <c r="I68" s="74">
        <v>0</v>
      </c>
      <c r="J68" s="74">
        <v>0</v>
      </c>
      <c r="K68" s="73">
        <v>2</v>
      </c>
      <c r="L68" s="74">
        <v>0</v>
      </c>
      <c r="M68" s="74">
        <v>2</v>
      </c>
      <c r="N68" s="73">
        <v>0</v>
      </c>
      <c r="O68" s="74">
        <v>0</v>
      </c>
      <c r="P68" s="74">
        <v>0</v>
      </c>
      <c r="Q68" s="73">
        <f t="shared" si="11"/>
        <v>2</v>
      </c>
      <c r="R68" s="74">
        <f t="shared" si="12"/>
        <v>0</v>
      </c>
      <c r="S68" s="74">
        <f t="shared" si="13"/>
        <v>2</v>
      </c>
    </row>
    <row r="69" spans="1:19" s="53" customFormat="1" ht="11.25">
      <c r="A69" s="64" t="s">
        <v>459</v>
      </c>
      <c r="B69" s="73">
        <v>0</v>
      </c>
      <c r="C69" s="74">
        <v>0</v>
      </c>
      <c r="D69" s="74">
        <v>0</v>
      </c>
      <c r="E69" s="73">
        <v>1</v>
      </c>
      <c r="F69" s="74">
        <v>0</v>
      </c>
      <c r="G69" s="74">
        <v>1</v>
      </c>
      <c r="H69" s="73">
        <v>0</v>
      </c>
      <c r="I69" s="74">
        <v>0</v>
      </c>
      <c r="J69" s="74">
        <v>0</v>
      </c>
      <c r="K69" s="73">
        <v>0</v>
      </c>
      <c r="L69" s="74">
        <v>0</v>
      </c>
      <c r="M69" s="74">
        <v>0</v>
      </c>
      <c r="N69" s="73">
        <v>0</v>
      </c>
      <c r="O69" s="74">
        <v>0</v>
      </c>
      <c r="P69" s="74">
        <v>0</v>
      </c>
      <c r="Q69" s="73">
        <f t="shared" si="11"/>
        <v>1</v>
      </c>
      <c r="R69" s="74">
        <f t="shared" si="12"/>
        <v>0</v>
      </c>
      <c r="S69" s="74">
        <f t="shared" si="13"/>
        <v>1</v>
      </c>
    </row>
    <row r="70" spans="1:19" s="53" customFormat="1" ht="11.25">
      <c r="A70" s="64" t="s">
        <v>454</v>
      </c>
      <c r="B70" s="73">
        <v>0</v>
      </c>
      <c r="C70" s="74">
        <v>0</v>
      </c>
      <c r="D70" s="74">
        <v>0</v>
      </c>
      <c r="E70" s="73">
        <v>0</v>
      </c>
      <c r="F70" s="74">
        <v>0</v>
      </c>
      <c r="G70" s="74">
        <v>0</v>
      </c>
      <c r="H70" s="73">
        <v>0</v>
      </c>
      <c r="I70" s="74">
        <v>0</v>
      </c>
      <c r="J70" s="74">
        <v>0</v>
      </c>
      <c r="K70" s="73">
        <v>1</v>
      </c>
      <c r="L70" s="74">
        <v>0</v>
      </c>
      <c r="M70" s="74">
        <v>1</v>
      </c>
      <c r="N70" s="73">
        <v>0</v>
      </c>
      <c r="O70" s="74">
        <v>0</v>
      </c>
      <c r="P70" s="74">
        <v>0</v>
      </c>
      <c r="Q70" s="73">
        <f t="shared" si="11"/>
        <v>1</v>
      </c>
      <c r="R70" s="74">
        <f t="shared" si="12"/>
        <v>0</v>
      </c>
      <c r="S70" s="74">
        <f t="shared" si="13"/>
        <v>1</v>
      </c>
    </row>
    <row r="71" spans="1:19" s="53" customFormat="1" ht="11.25">
      <c r="A71" s="64" t="s">
        <v>391</v>
      </c>
      <c r="B71" s="73">
        <v>0</v>
      </c>
      <c r="C71" s="74">
        <v>0</v>
      </c>
      <c r="D71" s="74">
        <v>0</v>
      </c>
      <c r="E71" s="73">
        <v>0</v>
      </c>
      <c r="F71" s="74">
        <v>1</v>
      </c>
      <c r="G71" s="74">
        <v>1</v>
      </c>
      <c r="H71" s="73">
        <v>0</v>
      </c>
      <c r="I71" s="74">
        <v>0</v>
      </c>
      <c r="J71" s="74">
        <v>0</v>
      </c>
      <c r="K71" s="73">
        <v>0</v>
      </c>
      <c r="L71" s="74">
        <v>0</v>
      </c>
      <c r="M71" s="74">
        <v>0</v>
      </c>
      <c r="N71" s="73">
        <v>0</v>
      </c>
      <c r="O71" s="74">
        <v>0</v>
      </c>
      <c r="P71" s="74">
        <v>0</v>
      </c>
      <c r="Q71" s="73">
        <f t="shared" si="11"/>
        <v>0</v>
      </c>
      <c r="R71" s="74">
        <f t="shared" si="12"/>
        <v>1</v>
      </c>
      <c r="S71" s="74">
        <f t="shared" si="13"/>
        <v>1</v>
      </c>
    </row>
    <row r="72" spans="1:19" s="53" customFormat="1" ht="11.25">
      <c r="A72" s="64" t="s">
        <v>435</v>
      </c>
      <c r="B72" s="73">
        <v>0</v>
      </c>
      <c r="C72" s="74">
        <v>0</v>
      </c>
      <c r="D72" s="74">
        <v>0</v>
      </c>
      <c r="E72" s="73">
        <v>0</v>
      </c>
      <c r="F72" s="74">
        <v>9</v>
      </c>
      <c r="G72" s="74">
        <v>9</v>
      </c>
      <c r="H72" s="73">
        <v>0</v>
      </c>
      <c r="I72" s="74">
        <v>0</v>
      </c>
      <c r="J72" s="74">
        <v>0</v>
      </c>
      <c r="K72" s="73">
        <v>0</v>
      </c>
      <c r="L72" s="74">
        <v>0</v>
      </c>
      <c r="M72" s="74">
        <v>0</v>
      </c>
      <c r="N72" s="73">
        <v>0</v>
      </c>
      <c r="O72" s="74">
        <v>0</v>
      </c>
      <c r="P72" s="74">
        <v>0</v>
      </c>
      <c r="Q72" s="73">
        <f t="shared" si="11"/>
        <v>0</v>
      </c>
      <c r="R72" s="74">
        <f t="shared" si="12"/>
        <v>9</v>
      </c>
      <c r="S72" s="74">
        <f t="shared" si="13"/>
        <v>9</v>
      </c>
    </row>
    <row r="73" spans="1:19" ht="11.25">
      <c r="A73" s="75" t="s">
        <v>1</v>
      </c>
      <c r="B73" s="76">
        <f>SUM(B67:B72)</f>
        <v>0</v>
      </c>
      <c r="C73" s="77">
        <f aca="true" t="shared" si="14" ref="C73:S73">SUM(C67:C72)</f>
        <v>0</v>
      </c>
      <c r="D73" s="77">
        <f t="shared" si="14"/>
        <v>0</v>
      </c>
      <c r="E73" s="76">
        <f t="shared" si="14"/>
        <v>1</v>
      </c>
      <c r="F73" s="77">
        <f t="shared" si="14"/>
        <v>27</v>
      </c>
      <c r="G73" s="77">
        <f t="shared" si="14"/>
        <v>28</v>
      </c>
      <c r="H73" s="76">
        <f t="shared" si="14"/>
        <v>0</v>
      </c>
      <c r="I73" s="77">
        <f t="shared" si="14"/>
        <v>0</v>
      </c>
      <c r="J73" s="77">
        <f t="shared" si="14"/>
        <v>0</v>
      </c>
      <c r="K73" s="76">
        <f t="shared" si="14"/>
        <v>3</v>
      </c>
      <c r="L73" s="77">
        <f t="shared" si="14"/>
        <v>0</v>
      </c>
      <c r="M73" s="77">
        <f t="shared" si="14"/>
        <v>3</v>
      </c>
      <c r="N73" s="76">
        <f t="shared" si="14"/>
        <v>0</v>
      </c>
      <c r="O73" s="77">
        <f t="shared" si="14"/>
        <v>0</v>
      </c>
      <c r="P73" s="77">
        <f t="shared" si="14"/>
        <v>0</v>
      </c>
      <c r="Q73" s="76">
        <f t="shared" si="14"/>
        <v>4</v>
      </c>
      <c r="R73" s="77">
        <f t="shared" si="14"/>
        <v>27</v>
      </c>
      <c r="S73" s="77">
        <f t="shared" si="14"/>
        <v>31</v>
      </c>
    </row>
    <row r="74" spans="2:19" ht="11.25">
      <c r="B74" s="39"/>
      <c r="C74" s="39"/>
      <c r="D74" s="39"/>
      <c r="E74" s="39"/>
      <c r="F74" s="39"/>
      <c r="G74" s="39"/>
      <c r="H74" s="39"/>
      <c r="I74" s="39"/>
      <c r="J74" s="39"/>
      <c r="K74" s="39"/>
      <c r="L74" s="39"/>
      <c r="M74" s="39"/>
      <c r="N74" s="39"/>
      <c r="O74" s="39"/>
      <c r="P74" s="39"/>
      <c r="Q74" s="39"/>
      <c r="R74" s="39"/>
      <c r="S74" s="39"/>
    </row>
    <row r="75" spans="2:19" ht="11.25">
      <c r="B75" s="39"/>
      <c r="C75" s="39"/>
      <c r="D75" s="39"/>
      <c r="E75" s="39"/>
      <c r="F75" s="39"/>
      <c r="G75" s="39"/>
      <c r="H75" s="39"/>
      <c r="I75" s="39"/>
      <c r="J75" s="39"/>
      <c r="K75" s="39"/>
      <c r="L75" s="39"/>
      <c r="M75" s="39"/>
      <c r="N75" s="39"/>
      <c r="O75" s="39"/>
      <c r="P75" s="39"/>
      <c r="Q75" s="39"/>
      <c r="R75" s="39"/>
      <c r="S75" s="39"/>
    </row>
    <row r="76" spans="2:19" ht="11.25">
      <c r="B76" s="39"/>
      <c r="C76" s="39"/>
      <c r="D76" s="39"/>
      <c r="E76" s="39"/>
      <c r="F76" s="39"/>
      <c r="G76" s="39"/>
      <c r="H76" s="39"/>
      <c r="I76" s="39"/>
      <c r="J76" s="39"/>
      <c r="K76" s="39"/>
      <c r="L76" s="39"/>
      <c r="M76" s="39"/>
      <c r="N76" s="39"/>
      <c r="O76" s="39"/>
      <c r="P76" s="39"/>
      <c r="Q76" s="39"/>
      <c r="R76" s="39"/>
      <c r="S76" s="39"/>
    </row>
    <row r="77" spans="2:19" ht="11.25">
      <c r="B77" s="39"/>
      <c r="C77" s="39"/>
      <c r="D77" s="39"/>
      <c r="E77" s="39"/>
      <c r="F77" s="39"/>
      <c r="G77" s="39"/>
      <c r="H77" s="39"/>
      <c r="I77" s="39"/>
      <c r="J77" s="39"/>
      <c r="K77" s="39"/>
      <c r="L77" s="39"/>
      <c r="M77" s="39"/>
      <c r="N77" s="39"/>
      <c r="O77" s="39"/>
      <c r="P77" s="39"/>
      <c r="Q77" s="39"/>
      <c r="R77" s="39"/>
      <c r="S77" s="39"/>
    </row>
    <row r="78" spans="1:19" ht="11.25">
      <c r="A78" s="1" t="s">
        <v>410</v>
      </c>
      <c r="B78" s="39"/>
      <c r="C78" s="39"/>
      <c r="D78" s="39"/>
      <c r="E78" s="39"/>
      <c r="F78" s="39"/>
      <c r="G78" s="39"/>
      <c r="H78" s="39"/>
      <c r="I78" s="39"/>
      <c r="J78" s="39"/>
      <c r="K78" s="39"/>
      <c r="L78" s="39"/>
      <c r="M78" s="39"/>
      <c r="N78" s="39"/>
      <c r="O78" s="39"/>
      <c r="P78" s="39"/>
      <c r="Q78" s="39"/>
      <c r="R78" s="39"/>
      <c r="S78" s="39"/>
    </row>
    <row r="79" spans="1:19" s="38" customFormat="1" ht="11.25">
      <c r="A79" s="56" t="s">
        <v>29</v>
      </c>
      <c r="B79" s="57"/>
      <c r="C79" s="57"/>
      <c r="D79" s="58"/>
      <c r="E79" s="58"/>
      <c r="F79" s="58"/>
      <c r="G79" s="58"/>
      <c r="H79" s="58"/>
      <c r="I79" s="58"/>
      <c r="J79" s="58"/>
      <c r="K79" s="58"/>
      <c r="L79" s="58"/>
      <c r="M79" s="58"/>
      <c r="N79" s="58"/>
      <c r="O79" s="58"/>
      <c r="P79" s="58"/>
      <c r="Q79" s="58"/>
      <c r="R79" s="58"/>
      <c r="S79" s="58"/>
    </row>
    <row r="80" spans="1:19" s="38" customFormat="1" ht="11.25">
      <c r="A80" s="56" t="s">
        <v>411</v>
      </c>
      <c r="B80" s="57"/>
      <c r="C80" s="57"/>
      <c r="D80" s="58"/>
      <c r="E80" s="58"/>
      <c r="F80" s="58"/>
      <c r="G80" s="58"/>
      <c r="H80" s="58"/>
      <c r="I80" s="58"/>
      <c r="J80" s="58"/>
      <c r="K80" s="58"/>
      <c r="L80" s="58"/>
      <c r="M80" s="58"/>
      <c r="N80" s="58"/>
      <c r="O80" s="58"/>
      <c r="P80" s="58"/>
      <c r="Q80" s="58"/>
      <c r="R80" s="58"/>
      <c r="S80" s="58"/>
    </row>
    <row r="81" spans="1:19" s="38" customFormat="1" ht="11.25">
      <c r="A81" s="55"/>
      <c r="B81" s="55"/>
      <c r="C81" s="55"/>
      <c r="D81" s="40"/>
      <c r="E81" s="40"/>
      <c r="F81" s="40"/>
      <c r="G81" s="40"/>
      <c r="H81" s="40"/>
      <c r="I81" s="40"/>
      <c r="J81" s="40"/>
      <c r="K81" s="40"/>
      <c r="L81" s="40"/>
      <c r="M81" s="40"/>
      <c r="N81" s="40"/>
      <c r="O81" s="40"/>
      <c r="P81" s="40"/>
      <c r="Q81" s="40"/>
      <c r="R81" s="40"/>
      <c r="S81" s="40"/>
    </row>
    <row r="82" spans="1:19" s="38" customFormat="1" ht="11.25">
      <c r="A82" s="56" t="s">
        <v>240</v>
      </c>
      <c r="B82" s="57"/>
      <c r="C82" s="57"/>
      <c r="D82" s="58"/>
      <c r="E82" s="58"/>
      <c r="F82" s="58"/>
      <c r="G82" s="58"/>
      <c r="H82" s="58"/>
      <c r="I82" s="58"/>
      <c r="J82" s="58"/>
      <c r="K82" s="58"/>
      <c r="L82" s="58"/>
      <c r="M82" s="58"/>
      <c r="N82" s="58"/>
      <c r="O82" s="58"/>
      <c r="P82" s="58"/>
      <c r="Q82" s="58"/>
      <c r="R82" s="58"/>
      <c r="S82" s="58"/>
    </row>
    <row r="83" spans="1:19" ht="11.25">
      <c r="A83" s="56" t="s">
        <v>241</v>
      </c>
      <c r="B83" s="57"/>
      <c r="C83" s="57"/>
      <c r="D83" s="58"/>
      <c r="E83" s="58"/>
      <c r="F83" s="58"/>
      <c r="G83" s="58"/>
      <c r="H83" s="58"/>
      <c r="I83" s="58"/>
      <c r="J83" s="58"/>
      <c r="K83" s="58"/>
      <c r="L83" s="58"/>
      <c r="M83" s="58"/>
      <c r="N83" s="58"/>
      <c r="O83" s="58"/>
      <c r="P83" s="58"/>
      <c r="Q83" s="58"/>
      <c r="R83" s="58"/>
      <c r="S83" s="58"/>
    </row>
    <row r="84" spans="1:19" ht="11.25">
      <c r="A84" s="56"/>
      <c r="B84" s="57"/>
      <c r="C84" s="57"/>
      <c r="D84" s="58"/>
      <c r="E84" s="58"/>
      <c r="F84" s="58"/>
      <c r="G84" s="58"/>
      <c r="H84" s="58"/>
      <c r="I84" s="58"/>
      <c r="J84" s="58"/>
      <c r="K84" s="58"/>
      <c r="L84" s="58"/>
      <c r="M84" s="58"/>
      <c r="N84" s="58"/>
      <c r="O84" s="58"/>
      <c r="P84" s="58"/>
      <c r="Q84" s="58"/>
      <c r="R84" s="58"/>
      <c r="S84" s="58"/>
    </row>
    <row r="85" spans="1:19" ht="11.25">
      <c r="A85" s="56" t="s">
        <v>122</v>
      </c>
      <c r="B85" s="57"/>
      <c r="C85" s="57"/>
      <c r="D85" s="58"/>
      <c r="E85" s="58"/>
      <c r="F85" s="58"/>
      <c r="G85" s="58"/>
      <c r="H85" s="58"/>
      <c r="I85" s="58"/>
      <c r="J85" s="58"/>
      <c r="K85" s="58"/>
      <c r="L85" s="58"/>
      <c r="M85" s="58"/>
      <c r="N85" s="58"/>
      <c r="O85" s="58"/>
      <c r="P85" s="58"/>
      <c r="Q85" s="58"/>
      <c r="R85" s="58"/>
      <c r="S85" s="58"/>
    </row>
    <row r="86" ht="9" customHeight="1" thickBot="1"/>
    <row r="87" spans="1:19" ht="11.25">
      <c r="A87" s="59"/>
      <c r="B87" s="195" t="s">
        <v>32</v>
      </c>
      <c r="C87" s="196"/>
      <c r="D87" s="197"/>
      <c r="E87" s="61"/>
      <c r="F87" s="60" t="s">
        <v>19</v>
      </c>
      <c r="G87" s="62"/>
      <c r="H87" s="61"/>
      <c r="I87" s="60" t="s">
        <v>20</v>
      </c>
      <c r="J87" s="62"/>
      <c r="K87" s="61"/>
      <c r="L87" s="60" t="s">
        <v>21</v>
      </c>
      <c r="M87" s="62"/>
      <c r="N87" s="61"/>
      <c r="O87" s="60" t="s">
        <v>33</v>
      </c>
      <c r="P87" s="62"/>
      <c r="Q87" s="61"/>
      <c r="R87" s="60" t="s">
        <v>1</v>
      </c>
      <c r="S87" s="63"/>
    </row>
    <row r="88" spans="1:19" ht="11.25">
      <c r="A88" s="64"/>
      <c r="B88" s="198" t="s">
        <v>34</v>
      </c>
      <c r="C88" s="199"/>
      <c r="D88" s="200"/>
      <c r="E88" s="66"/>
      <c r="F88" s="67"/>
      <c r="G88" s="68"/>
      <c r="H88" s="66"/>
      <c r="I88" s="67"/>
      <c r="J88" s="68"/>
      <c r="K88" s="66"/>
      <c r="L88" s="67"/>
      <c r="M88" s="68"/>
      <c r="N88" s="66"/>
      <c r="O88" s="69" t="s">
        <v>35</v>
      </c>
      <c r="P88" s="68"/>
      <c r="Q88" s="66"/>
      <c r="R88" s="67"/>
      <c r="S88" s="68"/>
    </row>
    <row r="89" spans="1:19" ht="11.25">
      <c r="A89" s="65" t="s">
        <v>36</v>
      </c>
      <c r="B89" s="70" t="s">
        <v>37</v>
      </c>
      <c r="C89" s="71" t="s">
        <v>38</v>
      </c>
      <c r="D89" s="72" t="s">
        <v>1</v>
      </c>
      <c r="E89" s="70" t="s">
        <v>37</v>
      </c>
      <c r="F89" s="71" t="s">
        <v>38</v>
      </c>
      <c r="G89" s="72" t="s">
        <v>1</v>
      </c>
      <c r="H89" s="70" t="s">
        <v>37</v>
      </c>
      <c r="I89" s="71" t="s">
        <v>38</v>
      </c>
      <c r="J89" s="72" t="s">
        <v>1</v>
      </c>
      <c r="K89" s="70" t="s">
        <v>37</v>
      </c>
      <c r="L89" s="71" t="s">
        <v>38</v>
      </c>
      <c r="M89" s="72" t="s">
        <v>1</v>
      </c>
      <c r="N89" s="70" t="s">
        <v>37</v>
      </c>
      <c r="O89" s="71" t="s">
        <v>38</v>
      </c>
      <c r="P89" s="72" t="s">
        <v>1</v>
      </c>
      <c r="Q89" s="70" t="s">
        <v>37</v>
      </c>
      <c r="R89" s="71" t="s">
        <v>38</v>
      </c>
      <c r="S89" s="72" t="s">
        <v>1</v>
      </c>
    </row>
    <row r="90" spans="1:19" ht="11.25" customHeight="1">
      <c r="A90" s="64" t="s">
        <v>346</v>
      </c>
      <c r="B90" s="73">
        <v>0</v>
      </c>
      <c r="C90" s="74">
        <v>0</v>
      </c>
      <c r="D90" s="74">
        <v>0</v>
      </c>
      <c r="E90" s="73">
        <v>0</v>
      </c>
      <c r="F90" s="74">
        <v>0</v>
      </c>
      <c r="G90" s="74">
        <v>0</v>
      </c>
      <c r="H90" s="73">
        <v>14</v>
      </c>
      <c r="I90" s="74">
        <v>1</v>
      </c>
      <c r="J90" s="74">
        <v>15</v>
      </c>
      <c r="K90" s="73">
        <v>0</v>
      </c>
      <c r="L90" s="74">
        <v>0</v>
      </c>
      <c r="M90" s="74">
        <v>0</v>
      </c>
      <c r="N90" s="73">
        <v>0</v>
      </c>
      <c r="O90" s="74">
        <v>0</v>
      </c>
      <c r="P90" s="74">
        <v>0</v>
      </c>
      <c r="Q90" s="73">
        <f aca="true" t="shared" si="15" ref="Q90:Q128">B90+E90+H90+K90+N90</f>
        <v>14</v>
      </c>
      <c r="R90" s="74">
        <f aca="true" t="shared" si="16" ref="R90:R128">C90+F90+I90+L90+O90</f>
        <v>1</v>
      </c>
      <c r="S90" s="74">
        <f aca="true" t="shared" si="17" ref="S90:S128">SUM(Q90:R90)</f>
        <v>15</v>
      </c>
    </row>
    <row r="91" spans="1:19" ht="11.25" customHeight="1">
      <c r="A91" s="64" t="s">
        <v>215</v>
      </c>
      <c r="B91" s="73">
        <v>13</v>
      </c>
      <c r="C91" s="74">
        <v>0</v>
      </c>
      <c r="D91" s="74">
        <v>13</v>
      </c>
      <c r="E91" s="73">
        <v>116</v>
      </c>
      <c r="F91" s="74">
        <v>1</v>
      </c>
      <c r="G91" s="74">
        <v>117</v>
      </c>
      <c r="H91" s="73">
        <v>11</v>
      </c>
      <c r="I91" s="74">
        <v>1</v>
      </c>
      <c r="J91" s="74">
        <v>12</v>
      </c>
      <c r="K91" s="73">
        <v>0</v>
      </c>
      <c r="L91" s="74">
        <v>0</v>
      </c>
      <c r="M91" s="74">
        <v>0</v>
      </c>
      <c r="N91" s="73">
        <v>0</v>
      </c>
      <c r="O91" s="74">
        <v>0</v>
      </c>
      <c r="P91" s="74">
        <v>0</v>
      </c>
      <c r="Q91" s="73">
        <f t="shared" si="15"/>
        <v>140</v>
      </c>
      <c r="R91" s="74">
        <f t="shared" si="16"/>
        <v>2</v>
      </c>
      <c r="S91" s="74">
        <f t="shared" si="17"/>
        <v>142</v>
      </c>
    </row>
    <row r="92" spans="1:19" ht="11.25" customHeight="1">
      <c r="A92" s="64" t="s">
        <v>216</v>
      </c>
      <c r="B92" s="73">
        <v>12</v>
      </c>
      <c r="C92" s="74">
        <v>6</v>
      </c>
      <c r="D92" s="74">
        <v>18</v>
      </c>
      <c r="E92" s="73">
        <v>36</v>
      </c>
      <c r="F92" s="74">
        <v>14</v>
      </c>
      <c r="G92" s="74">
        <v>50</v>
      </c>
      <c r="H92" s="73">
        <v>3</v>
      </c>
      <c r="I92" s="74">
        <v>1</v>
      </c>
      <c r="J92" s="74">
        <v>4</v>
      </c>
      <c r="K92" s="73">
        <v>4</v>
      </c>
      <c r="L92" s="74">
        <v>1</v>
      </c>
      <c r="M92" s="74">
        <v>5</v>
      </c>
      <c r="N92" s="73">
        <v>0</v>
      </c>
      <c r="O92" s="74">
        <v>0</v>
      </c>
      <c r="P92" s="74">
        <v>0</v>
      </c>
      <c r="Q92" s="73">
        <f t="shared" si="15"/>
        <v>55</v>
      </c>
      <c r="R92" s="74">
        <f t="shared" si="16"/>
        <v>22</v>
      </c>
      <c r="S92" s="74">
        <f t="shared" si="17"/>
        <v>77</v>
      </c>
    </row>
    <row r="93" spans="1:19" s="52" customFormat="1" ht="11.25" customHeight="1">
      <c r="A93" s="64" t="s">
        <v>217</v>
      </c>
      <c r="B93" s="73">
        <v>11</v>
      </c>
      <c r="C93" s="74">
        <v>6</v>
      </c>
      <c r="D93" s="74">
        <v>17</v>
      </c>
      <c r="E93" s="73">
        <v>58</v>
      </c>
      <c r="F93" s="74">
        <v>19</v>
      </c>
      <c r="G93" s="74">
        <v>77</v>
      </c>
      <c r="H93" s="73">
        <v>14</v>
      </c>
      <c r="I93" s="74">
        <v>4</v>
      </c>
      <c r="J93" s="74">
        <v>18</v>
      </c>
      <c r="K93" s="73">
        <v>12</v>
      </c>
      <c r="L93" s="74">
        <v>1</v>
      </c>
      <c r="M93" s="74">
        <v>13</v>
      </c>
      <c r="N93" s="73">
        <v>3</v>
      </c>
      <c r="O93" s="74">
        <v>3</v>
      </c>
      <c r="P93" s="74">
        <v>6</v>
      </c>
      <c r="Q93" s="73">
        <f t="shared" si="15"/>
        <v>98</v>
      </c>
      <c r="R93" s="74">
        <f t="shared" si="16"/>
        <v>33</v>
      </c>
      <c r="S93" s="74">
        <f t="shared" si="17"/>
        <v>131</v>
      </c>
    </row>
    <row r="94" spans="1:19" s="52" customFormat="1" ht="11.25" customHeight="1">
      <c r="A94" s="64" t="s">
        <v>218</v>
      </c>
      <c r="B94" s="73">
        <v>2</v>
      </c>
      <c r="C94" s="74">
        <v>0</v>
      </c>
      <c r="D94" s="74">
        <v>2</v>
      </c>
      <c r="E94" s="73">
        <v>2</v>
      </c>
      <c r="F94" s="74">
        <v>2</v>
      </c>
      <c r="G94" s="74">
        <v>4</v>
      </c>
      <c r="H94" s="73">
        <v>0</v>
      </c>
      <c r="I94" s="74">
        <v>0</v>
      </c>
      <c r="J94" s="74">
        <v>0</v>
      </c>
      <c r="K94" s="73">
        <v>0</v>
      </c>
      <c r="L94" s="74">
        <v>0</v>
      </c>
      <c r="M94" s="74">
        <v>0</v>
      </c>
      <c r="N94" s="73">
        <v>0</v>
      </c>
      <c r="O94" s="74">
        <v>0</v>
      </c>
      <c r="P94" s="74">
        <v>0</v>
      </c>
      <c r="Q94" s="73">
        <f aca="true" t="shared" si="18" ref="Q94:Q101">B94+E94+H94+K94+N94</f>
        <v>4</v>
      </c>
      <c r="R94" s="74">
        <f aca="true" t="shared" si="19" ref="R94:R101">C94+F94+I94+L94+O94</f>
        <v>2</v>
      </c>
      <c r="S94" s="74">
        <f aca="true" t="shared" si="20" ref="S94:S101">SUM(Q94:R94)</f>
        <v>6</v>
      </c>
    </row>
    <row r="95" spans="1:19" ht="11.25" customHeight="1">
      <c r="A95" s="64" t="s">
        <v>243</v>
      </c>
      <c r="B95" s="73">
        <v>0</v>
      </c>
      <c r="C95" s="74">
        <v>0</v>
      </c>
      <c r="D95" s="74">
        <v>0</v>
      </c>
      <c r="E95" s="73">
        <v>29</v>
      </c>
      <c r="F95" s="74">
        <v>0</v>
      </c>
      <c r="G95" s="74">
        <v>29</v>
      </c>
      <c r="H95" s="73">
        <v>0</v>
      </c>
      <c r="I95" s="74">
        <v>0</v>
      </c>
      <c r="J95" s="74">
        <v>0</v>
      </c>
      <c r="K95" s="73">
        <v>0</v>
      </c>
      <c r="L95" s="74">
        <v>0</v>
      </c>
      <c r="M95" s="74">
        <v>0</v>
      </c>
      <c r="N95" s="73">
        <v>0</v>
      </c>
      <c r="O95" s="74">
        <v>0</v>
      </c>
      <c r="P95" s="74">
        <v>0</v>
      </c>
      <c r="Q95" s="73">
        <f t="shared" si="18"/>
        <v>29</v>
      </c>
      <c r="R95" s="74">
        <f t="shared" si="19"/>
        <v>0</v>
      </c>
      <c r="S95" s="74">
        <f t="shared" si="20"/>
        <v>29</v>
      </c>
    </row>
    <row r="96" spans="1:19" ht="11.25" customHeight="1">
      <c r="A96" s="64" t="s">
        <v>244</v>
      </c>
      <c r="B96" s="73">
        <v>4</v>
      </c>
      <c r="C96" s="74">
        <v>0</v>
      </c>
      <c r="D96" s="74">
        <v>4</v>
      </c>
      <c r="E96" s="73">
        <v>0</v>
      </c>
      <c r="F96" s="74">
        <v>0</v>
      </c>
      <c r="G96" s="74">
        <v>0</v>
      </c>
      <c r="H96" s="73">
        <v>0</v>
      </c>
      <c r="I96" s="74">
        <v>0</v>
      </c>
      <c r="J96" s="74">
        <v>0</v>
      </c>
      <c r="K96" s="73">
        <v>0</v>
      </c>
      <c r="L96" s="74">
        <v>0</v>
      </c>
      <c r="M96" s="74">
        <v>0</v>
      </c>
      <c r="N96" s="73">
        <v>0</v>
      </c>
      <c r="O96" s="74">
        <v>0</v>
      </c>
      <c r="P96" s="74">
        <v>0</v>
      </c>
      <c r="Q96" s="73">
        <f t="shared" si="18"/>
        <v>4</v>
      </c>
      <c r="R96" s="74">
        <f t="shared" si="19"/>
        <v>0</v>
      </c>
      <c r="S96" s="74">
        <f t="shared" si="20"/>
        <v>4</v>
      </c>
    </row>
    <row r="97" spans="1:19" ht="11.25" customHeight="1">
      <c r="A97" s="64" t="s">
        <v>245</v>
      </c>
      <c r="B97" s="73">
        <v>8</v>
      </c>
      <c r="C97" s="74">
        <v>0</v>
      </c>
      <c r="D97" s="74">
        <v>8</v>
      </c>
      <c r="E97" s="73">
        <v>16</v>
      </c>
      <c r="F97" s="74">
        <v>1</v>
      </c>
      <c r="G97" s="74">
        <v>17</v>
      </c>
      <c r="H97" s="73">
        <v>0</v>
      </c>
      <c r="I97" s="74">
        <v>0</v>
      </c>
      <c r="J97" s="74">
        <v>0</v>
      </c>
      <c r="K97" s="73">
        <v>2</v>
      </c>
      <c r="L97" s="74">
        <v>0</v>
      </c>
      <c r="M97" s="74">
        <v>2</v>
      </c>
      <c r="N97" s="73">
        <v>0</v>
      </c>
      <c r="O97" s="74">
        <v>0</v>
      </c>
      <c r="P97" s="74">
        <v>0</v>
      </c>
      <c r="Q97" s="73">
        <f t="shared" si="18"/>
        <v>26</v>
      </c>
      <c r="R97" s="74">
        <f t="shared" si="19"/>
        <v>1</v>
      </c>
      <c r="S97" s="74">
        <f t="shared" si="20"/>
        <v>27</v>
      </c>
    </row>
    <row r="98" spans="1:19" ht="11.25" customHeight="1">
      <c r="A98" s="64" t="s">
        <v>219</v>
      </c>
      <c r="B98" s="73">
        <v>5</v>
      </c>
      <c r="C98" s="74">
        <v>0</v>
      </c>
      <c r="D98" s="74">
        <v>5</v>
      </c>
      <c r="E98" s="73">
        <v>100</v>
      </c>
      <c r="F98" s="74">
        <v>4</v>
      </c>
      <c r="G98" s="74">
        <v>104</v>
      </c>
      <c r="H98" s="73">
        <v>0</v>
      </c>
      <c r="I98" s="74">
        <v>0</v>
      </c>
      <c r="J98" s="74">
        <v>0</v>
      </c>
      <c r="K98" s="73">
        <v>7</v>
      </c>
      <c r="L98" s="74">
        <v>0</v>
      </c>
      <c r="M98" s="74">
        <v>7</v>
      </c>
      <c r="N98" s="73">
        <v>0</v>
      </c>
      <c r="O98" s="74">
        <v>0</v>
      </c>
      <c r="P98" s="74">
        <v>0</v>
      </c>
      <c r="Q98" s="73">
        <f t="shared" si="18"/>
        <v>112</v>
      </c>
      <c r="R98" s="74">
        <f t="shared" si="19"/>
        <v>4</v>
      </c>
      <c r="S98" s="74">
        <f t="shared" si="20"/>
        <v>116</v>
      </c>
    </row>
    <row r="99" spans="1:19" ht="11.25" customHeight="1">
      <c r="A99" s="64" t="s">
        <v>164</v>
      </c>
      <c r="B99" s="73">
        <v>0</v>
      </c>
      <c r="C99" s="74">
        <v>3</v>
      </c>
      <c r="D99" s="74">
        <v>3</v>
      </c>
      <c r="E99" s="73">
        <v>0</v>
      </c>
      <c r="F99" s="74">
        <v>4</v>
      </c>
      <c r="G99" s="74">
        <v>4</v>
      </c>
      <c r="H99" s="73">
        <v>0</v>
      </c>
      <c r="I99" s="74">
        <v>6</v>
      </c>
      <c r="J99" s="74">
        <v>6</v>
      </c>
      <c r="K99" s="73">
        <v>0</v>
      </c>
      <c r="L99" s="74">
        <v>0</v>
      </c>
      <c r="M99" s="74">
        <v>0</v>
      </c>
      <c r="N99" s="73">
        <v>0</v>
      </c>
      <c r="O99" s="74">
        <v>0</v>
      </c>
      <c r="P99" s="74">
        <v>0</v>
      </c>
      <c r="Q99" s="73">
        <f t="shared" si="18"/>
        <v>0</v>
      </c>
      <c r="R99" s="74">
        <f t="shared" si="19"/>
        <v>13</v>
      </c>
      <c r="S99" s="74">
        <f t="shared" si="20"/>
        <v>13</v>
      </c>
    </row>
    <row r="100" spans="1:19" s="52" customFormat="1" ht="11.25" customHeight="1">
      <c r="A100" s="64" t="s">
        <v>246</v>
      </c>
      <c r="B100" s="73">
        <v>3</v>
      </c>
      <c r="C100" s="74">
        <v>0</v>
      </c>
      <c r="D100" s="74">
        <v>3</v>
      </c>
      <c r="E100" s="73">
        <v>0</v>
      </c>
      <c r="F100" s="74">
        <v>0</v>
      </c>
      <c r="G100" s="74">
        <v>0</v>
      </c>
      <c r="H100" s="73">
        <v>0</v>
      </c>
      <c r="I100" s="74">
        <v>0</v>
      </c>
      <c r="J100" s="74">
        <v>0</v>
      </c>
      <c r="K100" s="73">
        <v>0</v>
      </c>
      <c r="L100" s="74">
        <v>0</v>
      </c>
      <c r="M100" s="74">
        <v>0</v>
      </c>
      <c r="N100" s="73">
        <v>0</v>
      </c>
      <c r="O100" s="74">
        <v>0</v>
      </c>
      <c r="P100" s="74">
        <v>0</v>
      </c>
      <c r="Q100" s="73">
        <f t="shared" si="18"/>
        <v>3</v>
      </c>
      <c r="R100" s="74">
        <f t="shared" si="19"/>
        <v>0</v>
      </c>
      <c r="S100" s="74">
        <f t="shared" si="20"/>
        <v>3</v>
      </c>
    </row>
    <row r="101" spans="1:19" ht="11.25" customHeight="1">
      <c r="A101" s="64" t="s">
        <v>419</v>
      </c>
      <c r="B101" s="73">
        <v>0</v>
      </c>
      <c r="C101" s="74">
        <v>0</v>
      </c>
      <c r="D101" s="74">
        <v>0</v>
      </c>
      <c r="E101" s="73">
        <v>0</v>
      </c>
      <c r="F101" s="74">
        <v>0</v>
      </c>
      <c r="G101" s="74">
        <v>0</v>
      </c>
      <c r="H101" s="73">
        <v>6</v>
      </c>
      <c r="I101" s="74">
        <v>1</v>
      </c>
      <c r="J101" s="74">
        <v>7</v>
      </c>
      <c r="K101" s="73">
        <v>0</v>
      </c>
      <c r="L101" s="74">
        <v>0</v>
      </c>
      <c r="M101" s="74">
        <v>0</v>
      </c>
      <c r="N101" s="73">
        <v>0</v>
      </c>
      <c r="O101" s="74">
        <v>0</v>
      </c>
      <c r="P101" s="74">
        <v>0</v>
      </c>
      <c r="Q101" s="73">
        <f t="shared" si="18"/>
        <v>6</v>
      </c>
      <c r="R101" s="74">
        <f t="shared" si="19"/>
        <v>1</v>
      </c>
      <c r="S101" s="74">
        <f t="shared" si="20"/>
        <v>7</v>
      </c>
    </row>
    <row r="102" spans="1:19" s="53" customFormat="1" ht="11.25" customHeight="1">
      <c r="A102" s="64" t="s">
        <v>247</v>
      </c>
      <c r="B102" s="73">
        <v>16</v>
      </c>
      <c r="C102" s="74">
        <v>1</v>
      </c>
      <c r="D102" s="74">
        <v>17</v>
      </c>
      <c r="E102" s="73">
        <v>89</v>
      </c>
      <c r="F102" s="74">
        <v>0</v>
      </c>
      <c r="G102" s="74">
        <v>89</v>
      </c>
      <c r="H102" s="73">
        <v>10</v>
      </c>
      <c r="I102" s="74">
        <v>0</v>
      </c>
      <c r="J102" s="74">
        <v>10</v>
      </c>
      <c r="K102" s="73">
        <v>0</v>
      </c>
      <c r="L102" s="74">
        <v>0</v>
      </c>
      <c r="M102" s="74">
        <v>0</v>
      </c>
      <c r="N102" s="73">
        <v>0</v>
      </c>
      <c r="O102" s="74">
        <v>0</v>
      </c>
      <c r="P102" s="74">
        <v>0</v>
      </c>
      <c r="Q102" s="73">
        <f t="shared" si="15"/>
        <v>115</v>
      </c>
      <c r="R102" s="74">
        <f t="shared" si="16"/>
        <v>1</v>
      </c>
      <c r="S102" s="74">
        <f t="shared" si="17"/>
        <v>116</v>
      </c>
    </row>
    <row r="103" spans="1:19" ht="11.25">
      <c r="A103" s="64" t="s">
        <v>420</v>
      </c>
      <c r="B103" s="73">
        <v>0</v>
      </c>
      <c r="C103" s="74">
        <v>0</v>
      </c>
      <c r="D103" s="74">
        <v>0</v>
      </c>
      <c r="E103" s="73">
        <v>3</v>
      </c>
      <c r="F103" s="74">
        <v>0</v>
      </c>
      <c r="G103" s="74">
        <v>3</v>
      </c>
      <c r="H103" s="73">
        <v>0</v>
      </c>
      <c r="I103" s="74">
        <v>0</v>
      </c>
      <c r="J103" s="74">
        <v>0</v>
      </c>
      <c r="K103" s="73">
        <v>0</v>
      </c>
      <c r="L103" s="74">
        <v>0</v>
      </c>
      <c r="M103" s="74">
        <v>0</v>
      </c>
      <c r="N103" s="73">
        <v>0</v>
      </c>
      <c r="O103" s="74">
        <v>0</v>
      </c>
      <c r="P103" s="74">
        <v>0</v>
      </c>
      <c r="Q103" s="73">
        <f t="shared" si="15"/>
        <v>3</v>
      </c>
      <c r="R103" s="74">
        <f t="shared" si="16"/>
        <v>0</v>
      </c>
      <c r="S103" s="74">
        <f t="shared" si="17"/>
        <v>3</v>
      </c>
    </row>
    <row r="104" spans="1:19" ht="11.25">
      <c r="A104" s="64" t="s">
        <v>220</v>
      </c>
      <c r="B104" s="73">
        <v>17</v>
      </c>
      <c r="C104" s="74">
        <v>1</v>
      </c>
      <c r="D104" s="74">
        <v>18</v>
      </c>
      <c r="E104" s="73">
        <v>120</v>
      </c>
      <c r="F104" s="74">
        <v>0</v>
      </c>
      <c r="G104" s="74">
        <v>120</v>
      </c>
      <c r="H104" s="73">
        <v>20</v>
      </c>
      <c r="I104" s="74">
        <v>1</v>
      </c>
      <c r="J104" s="74">
        <v>21</v>
      </c>
      <c r="K104" s="73">
        <v>13</v>
      </c>
      <c r="L104" s="74">
        <v>0</v>
      </c>
      <c r="M104" s="74">
        <v>13</v>
      </c>
      <c r="N104" s="73">
        <v>0</v>
      </c>
      <c r="O104" s="74">
        <v>0</v>
      </c>
      <c r="P104" s="74">
        <v>0</v>
      </c>
      <c r="Q104" s="73">
        <f>B104+E104+H104+K104+N104</f>
        <v>170</v>
      </c>
      <c r="R104" s="74">
        <f>C104+F104+I104+L104+O104</f>
        <v>2</v>
      </c>
      <c r="S104" s="74">
        <f>SUM(Q104:R104)</f>
        <v>172</v>
      </c>
    </row>
    <row r="105" spans="1:19" ht="11.25">
      <c r="A105" s="64" t="s">
        <v>221</v>
      </c>
      <c r="B105" s="73">
        <v>4</v>
      </c>
      <c r="C105" s="74">
        <v>0</v>
      </c>
      <c r="D105" s="74">
        <v>4</v>
      </c>
      <c r="E105" s="73">
        <v>21</v>
      </c>
      <c r="F105" s="74">
        <v>0</v>
      </c>
      <c r="G105" s="74">
        <v>21</v>
      </c>
      <c r="H105" s="73">
        <v>0</v>
      </c>
      <c r="I105" s="74">
        <v>0</v>
      </c>
      <c r="J105" s="74">
        <v>0</v>
      </c>
      <c r="K105" s="73">
        <v>0</v>
      </c>
      <c r="L105" s="74">
        <v>0</v>
      </c>
      <c r="M105" s="74">
        <v>0</v>
      </c>
      <c r="N105" s="73">
        <v>0</v>
      </c>
      <c r="O105" s="74">
        <v>0</v>
      </c>
      <c r="P105" s="74">
        <v>0</v>
      </c>
      <c r="Q105" s="73">
        <f t="shared" si="15"/>
        <v>25</v>
      </c>
      <c r="R105" s="74">
        <f t="shared" si="16"/>
        <v>0</v>
      </c>
      <c r="S105" s="74">
        <f t="shared" si="17"/>
        <v>25</v>
      </c>
    </row>
    <row r="106" spans="1:19" ht="11.25">
      <c r="A106" s="64" t="s">
        <v>222</v>
      </c>
      <c r="B106" s="73">
        <v>0</v>
      </c>
      <c r="C106" s="74">
        <v>5</v>
      </c>
      <c r="D106" s="74">
        <v>5</v>
      </c>
      <c r="E106" s="73">
        <v>3</v>
      </c>
      <c r="F106" s="74">
        <v>13</v>
      </c>
      <c r="G106" s="74">
        <v>16</v>
      </c>
      <c r="H106" s="73">
        <v>0</v>
      </c>
      <c r="I106" s="74">
        <v>0</v>
      </c>
      <c r="J106" s="74">
        <v>0</v>
      </c>
      <c r="K106" s="73">
        <v>4</v>
      </c>
      <c r="L106" s="74">
        <v>17</v>
      </c>
      <c r="M106" s="74">
        <v>21</v>
      </c>
      <c r="N106" s="73">
        <v>0</v>
      </c>
      <c r="O106" s="74">
        <v>0</v>
      </c>
      <c r="P106" s="74">
        <v>0</v>
      </c>
      <c r="Q106" s="73">
        <f>B106+E106+H106+K106+N106</f>
        <v>7</v>
      </c>
      <c r="R106" s="74">
        <f>C106+F106+I106+L106+O106</f>
        <v>35</v>
      </c>
      <c r="S106" s="74">
        <f>SUM(Q106:R106)</f>
        <v>42</v>
      </c>
    </row>
    <row r="107" spans="1:19" ht="11.25">
      <c r="A107" s="64" t="s">
        <v>248</v>
      </c>
      <c r="B107" s="73">
        <v>10</v>
      </c>
      <c r="C107" s="74">
        <v>2</v>
      </c>
      <c r="D107" s="74">
        <v>12</v>
      </c>
      <c r="E107" s="73">
        <v>39</v>
      </c>
      <c r="F107" s="74">
        <v>30</v>
      </c>
      <c r="G107" s="74">
        <v>69</v>
      </c>
      <c r="H107" s="73">
        <v>0</v>
      </c>
      <c r="I107" s="74">
        <v>0</v>
      </c>
      <c r="J107" s="74">
        <v>0</v>
      </c>
      <c r="K107" s="73">
        <v>6</v>
      </c>
      <c r="L107" s="74">
        <v>2</v>
      </c>
      <c r="M107" s="74">
        <v>8</v>
      </c>
      <c r="N107" s="73">
        <v>0</v>
      </c>
      <c r="O107" s="74">
        <v>0</v>
      </c>
      <c r="P107" s="74">
        <v>0</v>
      </c>
      <c r="Q107" s="73">
        <f t="shared" si="15"/>
        <v>55</v>
      </c>
      <c r="R107" s="74">
        <f t="shared" si="16"/>
        <v>34</v>
      </c>
      <c r="S107" s="74">
        <f t="shared" si="17"/>
        <v>89</v>
      </c>
    </row>
    <row r="108" spans="1:19" ht="11.25">
      <c r="A108" s="64" t="s">
        <v>249</v>
      </c>
      <c r="B108" s="73">
        <v>0</v>
      </c>
      <c r="C108" s="74">
        <v>0</v>
      </c>
      <c r="D108" s="74">
        <v>0</v>
      </c>
      <c r="E108" s="73">
        <v>5</v>
      </c>
      <c r="F108" s="74">
        <v>1</v>
      </c>
      <c r="G108" s="74">
        <v>6</v>
      </c>
      <c r="H108" s="73">
        <v>5</v>
      </c>
      <c r="I108" s="74">
        <v>3</v>
      </c>
      <c r="J108" s="74">
        <v>8</v>
      </c>
      <c r="K108" s="73">
        <v>0</v>
      </c>
      <c r="L108" s="74">
        <v>0</v>
      </c>
      <c r="M108" s="74">
        <v>0</v>
      </c>
      <c r="N108" s="73">
        <v>0</v>
      </c>
      <c r="O108" s="74">
        <v>0</v>
      </c>
      <c r="P108" s="74">
        <v>0</v>
      </c>
      <c r="Q108" s="73">
        <f t="shared" si="15"/>
        <v>10</v>
      </c>
      <c r="R108" s="74">
        <f t="shared" si="16"/>
        <v>4</v>
      </c>
      <c r="S108" s="74">
        <f t="shared" si="17"/>
        <v>14</v>
      </c>
    </row>
    <row r="109" spans="1:19" ht="11.25">
      <c r="A109" s="64" t="s">
        <v>223</v>
      </c>
      <c r="B109" s="73">
        <v>22</v>
      </c>
      <c r="C109" s="74">
        <v>0</v>
      </c>
      <c r="D109" s="74">
        <v>22</v>
      </c>
      <c r="E109" s="73">
        <v>70</v>
      </c>
      <c r="F109" s="74">
        <v>1</v>
      </c>
      <c r="G109" s="74">
        <v>71</v>
      </c>
      <c r="H109" s="73">
        <v>0</v>
      </c>
      <c r="I109" s="74">
        <v>0</v>
      </c>
      <c r="J109" s="74">
        <v>0</v>
      </c>
      <c r="K109" s="73">
        <v>5</v>
      </c>
      <c r="L109" s="74">
        <v>0</v>
      </c>
      <c r="M109" s="74">
        <v>5</v>
      </c>
      <c r="N109" s="73">
        <v>0</v>
      </c>
      <c r="O109" s="74">
        <v>0</v>
      </c>
      <c r="P109" s="74">
        <v>0</v>
      </c>
      <c r="Q109" s="73">
        <f>B109+E109+H109+K109+N109</f>
        <v>97</v>
      </c>
      <c r="R109" s="74">
        <f>C109+F109+I109+L109+O109</f>
        <v>1</v>
      </c>
      <c r="S109" s="74">
        <f>SUM(Q109:R109)</f>
        <v>98</v>
      </c>
    </row>
    <row r="110" spans="1:19" ht="11.25">
      <c r="A110" s="64" t="s">
        <v>250</v>
      </c>
      <c r="B110" s="73">
        <v>0</v>
      </c>
      <c r="C110" s="74">
        <v>0</v>
      </c>
      <c r="D110" s="74">
        <v>0</v>
      </c>
      <c r="E110" s="73">
        <v>264</v>
      </c>
      <c r="F110" s="74">
        <v>4</v>
      </c>
      <c r="G110" s="74">
        <v>268</v>
      </c>
      <c r="H110" s="73">
        <v>10</v>
      </c>
      <c r="I110" s="74">
        <v>1</v>
      </c>
      <c r="J110" s="74">
        <v>11</v>
      </c>
      <c r="K110" s="73">
        <v>15</v>
      </c>
      <c r="L110" s="74">
        <v>0</v>
      </c>
      <c r="M110" s="74">
        <v>15</v>
      </c>
      <c r="N110" s="73">
        <v>0</v>
      </c>
      <c r="O110" s="74">
        <v>0</v>
      </c>
      <c r="P110" s="74">
        <v>0</v>
      </c>
      <c r="Q110" s="73">
        <f>B110+E110+H110+K110+N110</f>
        <v>289</v>
      </c>
      <c r="R110" s="74">
        <f>C110+F110+I110+L110+O110</f>
        <v>5</v>
      </c>
      <c r="S110" s="74">
        <f>SUM(Q110:R110)</f>
        <v>294</v>
      </c>
    </row>
    <row r="111" spans="1:19" ht="22.5">
      <c r="A111" s="176" t="s">
        <v>486</v>
      </c>
      <c r="B111" s="73">
        <v>0</v>
      </c>
      <c r="C111" s="74">
        <v>0</v>
      </c>
      <c r="D111" s="74">
        <v>0</v>
      </c>
      <c r="E111" s="73">
        <v>0</v>
      </c>
      <c r="F111" s="74">
        <v>0</v>
      </c>
      <c r="G111" s="74">
        <v>0</v>
      </c>
      <c r="H111" s="73">
        <v>0</v>
      </c>
      <c r="I111" s="74">
        <v>0</v>
      </c>
      <c r="J111" s="74">
        <v>0</v>
      </c>
      <c r="K111" s="73">
        <v>2</v>
      </c>
      <c r="L111" s="74">
        <v>0</v>
      </c>
      <c r="M111" s="74">
        <v>2</v>
      </c>
      <c r="N111" s="73">
        <v>0</v>
      </c>
      <c r="O111" s="74">
        <v>0</v>
      </c>
      <c r="P111" s="74">
        <v>0</v>
      </c>
      <c r="Q111" s="73">
        <f t="shared" si="15"/>
        <v>2</v>
      </c>
      <c r="R111" s="74">
        <f t="shared" si="16"/>
        <v>0</v>
      </c>
      <c r="S111" s="74">
        <f t="shared" si="17"/>
        <v>2</v>
      </c>
    </row>
    <row r="112" spans="1:19" ht="11.25">
      <c r="A112" s="64" t="s">
        <v>224</v>
      </c>
      <c r="B112" s="73">
        <v>3</v>
      </c>
      <c r="C112" s="74">
        <v>4</v>
      </c>
      <c r="D112" s="74">
        <v>7</v>
      </c>
      <c r="E112" s="73">
        <v>31</v>
      </c>
      <c r="F112" s="74">
        <v>28</v>
      </c>
      <c r="G112" s="74">
        <v>59</v>
      </c>
      <c r="H112" s="73">
        <v>0</v>
      </c>
      <c r="I112" s="74">
        <v>0</v>
      </c>
      <c r="J112" s="74">
        <v>0</v>
      </c>
      <c r="K112" s="73">
        <v>0</v>
      </c>
      <c r="L112" s="74">
        <v>4</v>
      </c>
      <c r="M112" s="74">
        <v>4</v>
      </c>
      <c r="N112" s="73">
        <v>0</v>
      </c>
      <c r="O112" s="74">
        <v>0</v>
      </c>
      <c r="P112" s="74">
        <v>0</v>
      </c>
      <c r="Q112" s="73">
        <f t="shared" si="15"/>
        <v>34</v>
      </c>
      <c r="R112" s="74">
        <f t="shared" si="16"/>
        <v>36</v>
      </c>
      <c r="S112" s="74">
        <f t="shared" si="17"/>
        <v>70</v>
      </c>
    </row>
    <row r="113" spans="1:19" ht="11.25">
      <c r="A113" s="64" t="s">
        <v>406</v>
      </c>
      <c r="B113" s="73">
        <v>2</v>
      </c>
      <c r="C113" s="74">
        <v>9</v>
      </c>
      <c r="D113" s="74">
        <v>11</v>
      </c>
      <c r="E113" s="73">
        <v>12</v>
      </c>
      <c r="F113" s="74">
        <v>60</v>
      </c>
      <c r="G113" s="74">
        <v>72</v>
      </c>
      <c r="H113" s="73">
        <v>0</v>
      </c>
      <c r="I113" s="74">
        <v>8</v>
      </c>
      <c r="J113" s="74">
        <v>8</v>
      </c>
      <c r="K113" s="73">
        <v>0</v>
      </c>
      <c r="L113" s="74">
        <v>0</v>
      </c>
      <c r="M113" s="74">
        <v>0</v>
      </c>
      <c r="N113" s="73">
        <v>0</v>
      </c>
      <c r="O113" s="74">
        <v>0</v>
      </c>
      <c r="P113" s="74">
        <v>0</v>
      </c>
      <c r="Q113" s="73">
        <f t="shared" si="15"/>
        <v>14</v>
      </c>
      <c r="R113" s="74">
        <f t="shared" si="16"/>
        <v>77</v>
      </c>
      <c r="S113" s="74">
        <f t="shared" si="17"/>
        <v>91</v>
      </c>
    </row>
    <row r="114" spans="1:19" ht="11.25">
      <c r="A114" s="64" t="s">
        <v>251</v>
      </c>
      <c r="B114" s="73">
        <v>0</v>
      </c>
      <c r="C114" s="74">
        <v>0</v>
      </c>
      <c r="D114" s="74">
        <v>0</v>
      </c>
      <c r="E114" s="73">
        <v>15</v>
      </c>
      <c r="F114" s="74">
        <v>0</v>
      </c>
      <c r="G114" s="74">
        <v>15</v>
      </c>
      <c r="H114" s="73">
        <v>0</v>
      </c>
      <c r="I114" s="74">
        <v>0</v>
      </c>
      <c r="J114" s="74">
        <v>0</v>
      </c>
      <c r="K114" s="73">
        <v>0</v>
      </c>
      <c r="L114" s="74">
        <v>0</v>
      </c>
      <c r="M114" s="74">
        <v>0</v>
      </c>
      <c r="N114" s="73">
        <v>0</v>
      </c>
      <c r="O114" s="74">
        <v>0</v>
      </c>
      <c r="P114" s="74">
        <v>0</v>
      </c>
      <c r="Q114" s="73">
        <f t="shared" si="15"/>
        <v>15</v>
      </c>
      <c r="R114" s="74">
        <f t="shared" si="16"/>
        <v>0</v>
      </c>
      <c r="S114" s="74">
        <f t="shared" si="17"/>
        <v>15</v>
      </c>
    </row>
    <row r="115" spans="1:19" ht="11.25">
      <c r="A115" s="64" t="s">
        <v>252</v>
      </c>
      <c r="B115" s="73">
        <v>15</v>
      </c>
      <c r="C115" s="74">
        <v>0</v>
      </c>
      <c r="D115" s="74">
        <v>15</v>
      </c>
      <c r="E115" s="73">
        <v>60</v>
      </c>
      <c r="F115" s="74">
        <v>1</v>
      </c>
      <c r="G115" s="74">
        <v>61</v>
      </c>
      <c r="H115" s="73">
        <v>41</v>
      </c>
      <c r="I115" s="74">
        <v>3</v>
      </c>
      <c r="J115" s="74">
        <v>44</v>
      </c>
      <c r="K115" s="73">
        <v>4</v>
      </c>
      <c r="L115" s="74">
        <v>0</v>
      </c>
      <c r="M115" s="74">
        <v>4</v>
      </c>
      <c r="N115" s="73">
        <v>0</v>
      </c>
      <c r="O115" s="74">
        <v>0</v>
      </c>
      <c r="P115" s="74">
        <v>0</v>
      </c>
      <c r="Q115" s="73">
        <f>B115+E115+H115+K115+N115</f>
        <v>120</v>
      </c>
      <c r="R115" s="74">
        <f>C115+F115+I115+L115+O115</f>
        <v>4</v>
      </c>
      <c r="S115" s="74">
        <f>SUM(Q115:R115)</f>
        <v>124</v>
      </c>
    </row>
    <row r="116" spans="1:19" ht="11.25">
      <c r="A116" s="64" t="s">
        <v>347</v>
      </c>
      <c r="B116" s="73">
        <v>5</v>
      </c>
      <c r="C116" s="74">
        <v>102</v>
      </c>
      <c r="D116" s="74">
        <v>107</v>
      </c>
      <c r="E116" s="73">
        <v>8</v>
      </c>
      <c r="F116" s="74">
        <v>295</v>
      </c>
      <c r="G116" s="74">
        <v>303</v>
      </c>
      <c r="H116" s="73">
        <v>0</v>
      </c>
      <c r="I116" s="74">
        <v>46</v>
      </c>
      <c r="J116" s="74">
        <v>46</v>
      </c>
      <c r="K116" s="73">
        <v>0</v>
      </c>
      <c r="L116" s="74">
        <v>28</v>
      </c>
      <c r="M116" s="74">
        <v>28</v>
      </c>
      <c r="N116" s="73">
        <v>0</v>
      </c>
      <c r="O116" s="74">
        <v>0</v>
      </c>
      <c r="P116" s="74">
        <v>0</v>
      </c>
      <c r="Q116" s="73">
        <f t="shared" si="15"/>
        <v>13</v>
      </c>
      <c r="R116" s="74">
        <f t="shared" si="16"/>
        <v>471</v>
      </c>
      <c r="S116" s="74">
        <f t="shared" si="17"/>
        <v>484</v>
      </c>
    </row>
    <row r="117" spans="1:19" ht="11.25">
      <c r="A117" s="64" t="s">
        <v>225</v>
      </c>
      <c r="B117" s="73">
        <v>5</v>
      </c>
      <c r="C117" s="74">
        <v>11</v>
      </c>
      <c r="D117" s="74">
        <v>16</v>
      </c>
      <c r="E117" s="73">
        <v>15</v>
      </c>
      <c r="F117" s="74">
        <v>20</v>
      </c>
      <c r="G117" s="74">
        <v>35</v>
      </c>
      <c r="H117" s="73">
        <v>2</v>
      </c>
      <c r="I117" s="74">
        <v>2</v>
      </c>
      <c r="J117" s="74">
        <v>4</v>
      </c>
      <c r="K117" s="73">
        <v>0</v>
      </c>
      <c r="L117" s="74">
        <v>0</v>
      </c>
      <c r="M117" s="74">
        <v>0</v>
      </c>
      <c r="N117" s="73">
        <v>0</v>
      </c>
      <c r="O117" s="74">
        <v>0</v>
      </c>
      <c r="P117" s="74">
        <v>0</v>
      </c>
      <c r="Q117" s="73">
        <f t="shared" si="15"/>
        <v>22</v>
      </c>
      <c r="R117" s="74">
        <f t="shared" si="16"/>
        <v>33</v>
      </c>
      <c r="S117" s="74">
        <f t="shared" si="17"/>
        <v>55</v>
      </c>
    </row>
    <row r="118" spans="1:19" ht="11.25">
      <c r="A118" s="64" t="s">
        <v>226</v>
      </c>
      <c r="B118" s="73">
        <v>5</v>
      </c>
      <c r="C118" s="74">
        <v>0</v>
      </c>
      <c r="D118" s="74">
        <v>5</v>
      </c>
      <c r="E118" s="73">
        <v>83</v>
      </c>
      <c r="F118" s="74">
        <v>1</v>
      </c>
      <c r="G118" s="74">
        <v>84</v>
      </c>
      <c r="H118" s="73">
        <v>13</v>
      </c>
      <c r="I118" s="74">
        <v>1</v>
      </c>
      <c r="J118" s="74">
        <v>14</v>
      </c>
      <c r="K118" s="73">
        <v>10</v>
      </c>
      <c r="L118" s="74">
        <v>0</v>
      </c>
      <c r="M118" s="74">
        <v>10</v>
      </c>
      <c r="N118" s="73">
        <v>0</v>
      </c>
      <c r="O118" s="74">
        <v>0</v>
      </c>
      <c r="P118" s="74">
        <v>0</v>
      </c>
      <c r="Q118" s="73">
        <f t="shared" si="15"/>
        <v>111</v>
      </c>
      <c r="R118" s="74">
        <f t="shared" si="16"/>
        <v>2</v>
      </c>
      <c r="S118" s="74">
        <f t="shared" si="17"/>
        <v>113</v>
      </c>
    </row>
    <row r="119" spans="1:19" ht="11.25">
      <c r="A119" s="64" t="s">
        <v>253</v>
      </c>
      <c r="B119" s="73">
        <v>57</v>
      </c>
      <c r="C119" s="74">
        <v>0</v>
      </c>
      <c r="D119" s="74">
        <v>57</v>
      </c>
      <c r="E119" s="73">
        <v>276</v>
      </c>
      <c r="F119" s="74">
        <v>3</v>
      </c>
      <c r="G119" s="74">
        <v>279</v>
      </c>
      <c r="H119" s="73">
        <v>15</v>
      </c>
      <c r="I119" s="74">
        <v>1</v>
      </c>
      <c r="J119" s="74">
        <v>16</v>
      </c>
      <c r="K119" s="73">
        <v>26</v>
      </c>
      <c r="L119" s="74">
        <v>0</v>
      </c>
      <c r="M119" s="74">
        <v>26</v>
      </c>
      <c r="N119" s="73">
        <v>0</v>
      </c>
      <c r="O119" s="74">
        <v>0</v>
      </c>
      <c r="P119" s="74">
        <v>0</v>
      </c>
      <c r="Q119" s="73">
        <f t="shared" si="15"/>
        <v>374</v>
      </c>
      <c r="R119" s="74">
        <f t="shared" si="16"/>
        <v>4</v>
      </c>
      <c r="S119" s="74">
        <f t="shared" si="17"/>
        <v>378</v>
      </c>
    </row>
    <row r="120" spans="1:19" ht="11.25">
      <c r="A120" s="64" t="s">
        <v>227</v>
      </c>
      <c r="B120" s="73">
        <v>39</v>
      </c>
      <c r="C120" s="74">
        <v>1</v>
      </c>
      <c r="D120" s="74">
        <v>40</v>
      </c>
      <c r="E120" s="73">
        <v>219</v>
      </c>
      <c r="F120" s="74">
        <v>1</v>
      </c>
      <c r="G120" s="74">
        <v>220</v>
      </c>
      <c r="H120" s="73">
        <v>43</v>
      </c>
      <c r="I120" s="74">
        <v>0</v>
      </c>
      <c r="J120" s="74">
        <v>43</v>
      </c>
      <c r="K120" s="73">
        <v>10</v>
      </c>
      <c r="L120" s="74">
        <v>0</v>
      </c>
      <c r="M120" s="74">
        <v>10</v>
      </c>
      <c r="N120" s="73">
        <v>0</v>
      </c>
      <c r="O120" s="74">
        <v>0</v>
      </c>
      <c r="P120" s="74">
        <v>0</v>
      </c>
      <c r="Q120" s="73">
        <f t="shared" si="15"/>
        <v>311</v>
      </c>
      <c r="R120" s="74">
        <f t="shared" si="16"/>
        <v>2</v>
      </c>
      <c r="S120" s="74">
        <f t="shared" si="17"/>
        <v>313</v>
      </c>
    </row>
    <row r="121" spans="1:19" ht="11.25">
      <c r="A121" s="64" t="s">
        <v>254</v>
      </c>
      <c r="B121" s="73">
        <v>0</v>
      </c>
      <c r="C121" s="74">
        <v>0</v>
      </c>
      <c r="D121" s="74">
        <v>0</v>
      </c>
      <c r="E121" s="73">
        <v>2</v>
      </c>
      <c r="F121" s="74">
        <v>1</v>
      </c>
      <c r="G121" s="74">
        <v>3</v>
      </c>
      <c r="H121" s="73">
        <v>0</v>
      </c>
      <c r="I121" s="74">
        <v>0</v>
      </c>
      <c r="J121" s="74">
        <v>0</v>
      </c>
      <c r="K121" s="73">
        <v>0</v>
      </c>
      <c r="L121" s="74">
        <v>0</v>
      </c>
      <c r="M121" s="74">
        <v>0</v>
      </c>
      <c r="N121" s="73">
        <v>0</v>
      </c>
      <c r="O121" s="74">
        <v>0</v>
      </c>
      <c r="P121" s="74">
        <v>0</v>
      </c>
      <c r="Q121" s="73">
        <f t="shared" si="15"/>
        <v>2</v>
      </c>
      <c r="R121" s="74">
        <f t="shared" si="16"/>
        <v>1</v>
      </c>
      <c r="S121" s="74">
        <f t="shared" si="17"/>
        <v>3</v>
      </c>
    </row>
    <row r="122" spans="1:19" ht="11.25">
      <c r="A122" s="64" t="s">
        <v>228</v>
      </c>
      <c r="B122" s="73">
        <v>0</v>
      </c>
      <c r="C122" s="74">
        <v>0</v>
      </c>
      <c r="D122" s="74">
        <v>0</v>
      </c>
      <c r="E122" s="73">
        <v>106</v>
      </c>
      <c r="F122" s="74">
        <v>1</v>
      </c>
      <c r="G122" s="74">
        <v>107</v>
      </c>
      <c r="H122" s="73">
        <v>0</v>
      </c>
      <c r="I122" s="74">
        <v>0</v>
      </c>
      <c r="J122" s="74">
        <v>0</v>
      </c>
      <c r="K122" s="73">
        <v>0</v>
      </c>
      <c r="L122" s="74">
        <v>0</v>
      </c>
      <c r="M122" s="74">
        <v>0</v>
      </c>
      <c r="N122" s="73">
        <v>0</v>
      </c>
      <c r="O122" s="74">
        <v>0</v>
      </c>
      <c r="P122" s="74">
        <v>0</v>
      </c>
      <c r="Q122" s="73">
        <f t="shared" si="15"/>
        <v>106</v>
      </c>
      <c r="R122" s="74">
        <f t="shared" si="16"/>
        <v>1</v>
      </c>
      <c r="S122" s="74">
        <f t="shared" si="17"/>
        <v>107</v>
      </c>
    </row>
    <row r="123" spans="1:19" ht="11.25">
      <c r="A123" s="64" t="s">
        <v>255</v>
      </c>
      <c r="B123" s="73">
        <v>0</v>
      </c>
      <c r="C123" s="74">
        <v>0</v>
      </c>
      <c r="D123" s="74">
        <v>0</v>
      </c>
      <c r="E123" s="73">
        <v>3</v>
      </c>
      <c r="F123" s="74">
        <v>4</v>
      </c>
      <c r="G123" s="74">
        <v>7</v>
      </c>
      <c r="H123" s="73">
        <v>0</v>
      </c>
      <c r="I123" s="74">
        <v>0</v>
      </c>
      <c r="J123" s="74">
        <v>0</v>
      </c>
      <c r="K123" s="73">
        <v>0</v>
      </c>
      <c r="L123" s="74">
        <v>0</v>
      </c>
      <c r="M123" s="74">
        <v>0</v>
      </c>
      <c r="N123" s="73">
        <v>0</v>
      </c>
      <c r="O123" s="74">
        <v>0</v>
      </c>
      <c r="P123" s="74">
        <v>0</v>
      </c>
      <c r="Q123" s="73">
        <f t="shared" si="15"/>
        <v>3</v>
      </c>
      <c r="R123" s="74">
        <f t="shared" si="16"/>
        <v>4</v>
      </c>
      <c r="S123" s="74">
        <f t="shared" si="17"/>
        <v>7</v>
      </c>
    </row>
    <row r="124" spans="1:19" ht="11.25">
      <c r="A124" s="64" t="s">
        <v>229</v>
      </c>
      <c r="B124" s="73">
        <v>120</v>
      </c>
      <c r="C124" s="74">
        <v>187</v>
      </c>
      <c r="D124" s="74">
        <v>307</v>
      </c>
      <c r="E124" s="73">
        <v>422</v>
      </c>
      <c r="F124" s="74">
        <v>750</v>
      </c>
      <c r="G124" s="74">
        <v>1172</v>
      </c>
      <c r="H124" s="73">
        <v>22</v>
      </c>
      <c r="I124" s="74">
        <v>23</v>
      </c>
      <c r="J124" s="74">
        <v>45</v>
      </c>
      <c r="K124" s="73">
        <v>33</v>
      </c>
      <c r="L124" s="74">
        <v>43</v>
      </c>
      <c r="M124" s="74">
        <v>76</v>
      </c>
      <c r="N124" s="73">
        <v>0</v>
      </c>
      <c r="O124" s="74">
        <v>0</v>
      </c>
      <c r="P124" s="74">
        <v>0</v>
      </c>
      <c r="Q124" s="73">
        <f t="shared" si="15"/>
        <v>597</v>
      </c>
      <c r="R124" s="74">
        <f t="shared" si="16"/>
        <v>1003</v>
      </c>
      <c r="S124" s="74">
        <f t="shared" si="17"/>
        <v>1600</v>
      </c>
    </row>
    <row r="125" spans="1:19" ht="11.25">
      <c r="A125" s="64" t="s">
        <v>230</v>
      </c>
      <c r="B125" s="73">
        <v>12</v>
      </c>
      <c r="C125" s="74">
        <v>236</v>
      </c>
      <c r="D125" s="74">
        <v>248</v>
      </c>
      <c r="E125" s="73">
        <v>26</v>
      </c>
      <c r="F125" s="74">
        <v>592</v>
      </c>
      <c r="G125" s="74">
        <v>618</v>
      </c>
      <c r="H125" s="73">
        <v>0</v>
      </c>
      <c r="I125" s="74">
        <v>9</v>
      </c>
      <c r="J125" s="74">
        <v>9</v>
      </c>
      <c r="K125" s="73">
        <v>0</v>
      </c>
      <c r="L125" s="74">
        <v>46</v>
      </c>
      <c r="M125" s="74">
        <v>46</v>
      </c>
      <c r="N125" s="73">
        <v>0</v>
      </c>
      <c r="O125" s="74">
        <v>0</v>
      </c>
      <c r="P125" s="74">
        <v>0</v>
      </c>
      <c r="Q125" s="73">
        <f t="shared" si="15"/>
        <v>38</v>
      </c>
      <c r="R125" s="74">
        <f t="shared" si="16"/>
        <v>883</v>
      </c>
      <c r="S125" s="74">
        <f t="shared" si="17"/>
        <v>921</v>
      </c>
    </row>
    <row r="126" spans="1:19" ht="11.25">
      <c r="A126" s="64" t="s">
        <v>256</v>
      </c>
      <c r="B126" s="73">
        <v>13</v>
      </c>
      <c r="C126" s="74">
        <v>0</v>
      </c>
      <c r="D126" s="74">
        <v>13</v>
      </c>
      <c r="E126" s="73">
        <v>28</v>
      </c>
      <c r="F126" s="74">
        <v>0</v>
      </c>
      <c r="G126" s="74">
        <v>28</v>
      </c>
      <c r="H126" s="73">
        <v>0</v>
      </c>
      <c r="I126" s="74">
        <v>0</v>
      </c>
      <c r="J126" s="74">
        <v>0</v>
      </c>
      <c r="K126" s="73">
        <v>0</v>
      </c>
      <c r="L126" s="74">
        <v>0</v>
      </c>
      <c r="M126" s="74">
        <v>0</v>
      </c>
      <c r="N126" s="73">
        <v>0</v>
      </c>
      <c r="O126" s="74">
        <v>0</v>
      </c>
      <c r="P126" s="74">
        <v>0</v>
      </c>
      <c r="Q126" s="73">
        <f t="shared" si="15"/>
        <v>41</v>
      </c>
      <c r="R126" s="74">
        <f t="shared" si="16"/>
        <v>0</v>
      </c>
      <c r="S126" s="74">
        <f t="shared" si="17"/>
        <v>41</v>
      </c>
    </row>
    <row r="127" spans="1:19" ht="11.25">
      <c r="A127" s="64" t="s">
        <v>340</v>
      </c>
      <c r="B127" s="73">
        <v>13</v>
      </c>
      <c r="C127" s="74">
        <v>0</v>
      </c>
      <c r="D127" s="74">
        <v>13</v>
      </c>
      <c r="E127" s="73">
        <v>15</v>
      </c>
      <c r="F127" s="74">
        <v>0</v>
      </c>
      <c r="G127" s="74">
        <v>15</v>
      </c>
      <c r="H127" s="73">
        <v>2</v>
      </c>
      <c r="I127" s="74">
        <v>0</v>
      </c>
      <c r="J127" s="74">
        <v>2</v>
      </c>
      <c r="K127" s="73">
        <v>0</v>
      </c>
      <c r="L127" s="74">
        <v>0</v>
      </c>
      <c r="M127" s="74">
        <v>0</v>
      </c>
      <c r="N127" s="73">
        <v>0</v>
      </c>
      <c r="O127" s="74">
        <v>0</v>
      </c>
      <c r="P127" s="74">
        <v>0</v>
      </c>
      <c r="Q127" s="73">
        <f t="shared" si="15"/>
        <v>30</v>
      </c>
      <c r="R127" s="74">
        <f t="shared" si="16"/>
        <v>0</v>
      </c>
      <c r="S127" s="74">
        <f t="shared" si="17"/>
        <v>30</v>
      </c>
    </row>
    <row r="128" spans="1:19" ht="11.25">
      <c r="A128" s="64" t="s">
        <v>369</v>
      </c>
      <c r="B128" s="73">
        <v>13</v>
      </c>
      <c r="C128" s="74">
        <v>11</v>
      </c>
      <c r="D128" s="74">
        <v>24</v>
      </c>
      <c r="E128" s="73">
        <v>48</v>
      </c>
      <c r="F128" s="74">
        <v>21</v>
      </c>
      <c r="G128" s="74">
        <v>69</v>
      </c>
      <c r="H128" s="73">
        <v>0</v>
      </c>
      <c r="I128" s="74">
        <v>0</v>
      </c>
      <c r="J128" s="74">
        <v>0</v>
      </c>
      <c r="K128" s="73">
        <v>15</v>
      </c>
      <c r="L128" s="74">
        <v>0</v>
      </c>
      <c r="M128" s="74">
        <v>15</v>
      </c>
      <c r="N128" s="73">
        <v>0</v>
      </c>
      <c r="O128" s="74">
        <v>0</v>
      </c>
      <c r="P128" s="74">
        <v>0</v>
      </c>
      <c r="Q128" s="73">
        <f t="shared" si="15"/>
        <v>76</v>
      </c>
      <c r="R128" s="74">
        <f t="shared" si="16"/>
        <v>32</v>
      </c>
      <c r="S128" s="74">
        <f t="shared" si="17"/>
        <v>108</v>
      </c>
    </row>
    <row r="129" spans="1:19" ht="11.25">
      <c r="A129" s="64" t="s">
        <v>257</v>
      </c>
      <c r="B129" s="73">
        <v>1</v>
      </c>
      <c r="C129" s="74">
        <v>8</v>
      </c>
      <c r="D129" s="74">
        <v>9</v>
      </c>
      <c r="E129" s="73">
        <v>2</v>
      </c>
      <c r="F129" s="74">
        <v>6</v>
      </c>
      <c r="G129" s="74">
        <v>8</v>
      </c>
      <c r="H129" s="73">
        <v>0</v>
      </c>
      <c r="I129" s="74">
        <v>0</v>
      </c>
      <c r="J129" s="74">
        <v>0</v>
      </c>
      <c r="K129" s="73">
        <v>0</v>
      </c>
      <c r="L129" s="74">
        <v>0</v>
      </c>
      <c r="M129" s="74">
        <v>0</v>
      </c>
      <c r="N129" s="73">
        <v>0</v>
      </c>
      <c r="O129" s="74">
        <v>0</v>
      </c>
      <c r="P129" s="74">
        <v>0</v>
      </c>
      <c r="Q129" s="73">
        <f aca="true" t="shared" si="21" ref="Q129:Q160">B129+E129+H129+K129+N129</f>
        <v>3</v>
      </c>
      <c r="R129" s="74">
        <f aca="true" t="shared" si="22" ref="R129:R160">C129+F129+I129+L129+O129</f>
        <v>14</v>
      </c>
      <c r="S129" s="74">
        <f aca="true" t="shared" si="23" ref="S129:S160">SUM(Q129:R129)</f>
        <v>17</v>
      </c>
    </row>
    <row r="130" spans="1:19" ht="11.25">
      <c r="A130" s="64" t="s">
        <v>258</v>
      </c>
      <c r="B130" s="73">
        <v>0</v>
      </c>
      <c r="C130" s="74">
        <v>0</v>
      </c>
      <c r="D130" s="74">
        <v>0</v>
      </c>
      <c r="E130" s="73">
        <v>6</v>
      </c>
      <c r="F130" s="74">
        <v>0</v>
      </c>
      <c r="G130" s="74">
        <v>6</v>
      </c>
      <c r="H130" s="73">
        <v>0</v>
      </c>
      <c r="I130" s="74">
        <v>0</v>
      </c>
      <c r="J130" s="74">
        <v>0</v>
      </c>
      <c r="K130" s="73">
        <v>0</v>
      </c>
      <c r="L130" s="74">
        <v>0</v>
      </c>
      <c r="M130" s="74">
        <v>0</v>
      </c>
      <c r="N130" s="73">
        <v>0</v>
      </c>
      <c r="O130" s="74">
        <v>0</v>
      </c>
      <c r="P130" s="74">
        <v>0</v>
      </c>
      <c r="Q130" s="73">
        <f t="shared" si="21"/>
        <v>6</v>
      </c>
      <c r="R130" s="74">
        <f t="shared" si="22"/>
        <v>0</v>
      </c>
      <c r="S130" s="74">
        <f t="shared" si="23"/>
        <v>6</v>
      </c>
    </row>
    <row r="131" spans="1:19" ht="11.25">
      <c r="A131" s="64" t="s">
        <v>487</v>
      </c>
      <c r="B131" s="73">
        <v>4</v>
      </c>
      <c r="C131" s="74">
        <v>0</v>
      </c>
      <c r="D131" s="74">
        <v>4</v>
      </c>
      <c r="E131" s="73">
        <v>0</v>
      </c>
      <c r="F131" s="74">
        <v>0</v>
      </c>
      <c r="G131" s="74">
        <v>0</v>
      </c>
      <c r="H131" s="73">
        <v>0</v>
      </c>
      <c r="I131" s="74">
        <v>0</v>
      </c>
      <c r="J131" s="74">
        <v>0</v>
      </c>
      <c r="K131" s="73">
        <v>0</v>
      </c>
      <c r="L131" s="74">
        <v>0</v>
      </c>
      <c r="M131" s="74">
        <v>0</v>
      </c>
      <c r="N131" s="73">
        <v>0</v>
      </c>
      <c r="O131" s="74">
        <v>0</v>
      </c>
      <c r="P131" s="74">
        <v>0</v>
      </c>
      <c r="Q131" s="73">
        <f t="shared" si="21"/>
        <v>4</v>
      </c>
      <c r="R131" s="74">
        <f t="shared" si="22"/>
        <v>0</v>
      </c>
      <c r="S131" s="74">
        <f t="shared" si="23"/>
        <v>4</v>
      </c>
    </row>
    <row r="132" spans="1:19" ht="11.25">
      <c r="A132" s="64" t="s">
        <v>259</v>
      </c>
      <c r="B132" s="73">
        <v>0</v>
      </c>
      <c r="C132" s="74">
        <v>0</v>
      </c>
      <c r="D132" s="74">
        <v>0</v>
      </c>
      <c r="E132" s="73">
        <v>9</v>
      </c>
      <c r="F132" s="74">
        <v>0</v>
      </c>
      <c r="G132" s="74">
        <v>9</v>
      </c>
      <c r="H132" s="73">
        <v>0</v>
      </c>
      <c r="I132" s="74">
        <v>0</v>
      </c>
      <c r="J132" s="74">
        <v>0</v>
      </c>
      <c r="K132" s="73">
        <v>0</v>
      </c>
      <c r="L132" s="74">
        <v>0</v>
      </c>
      <c r="M132" s="74">
        <v>0</v>
      </c>
      <c r="N132" s="73">
        <v>0</v>
      </c>
      <c r="O132" s="74">
        <v>0</v>
      </c>
      <c r="P132" s="74">
        <v>0</v>
      </c>
      <c r="Q132" s="73">
        <f t="shared" si="21"/>
        <v>9</v>
      </c>
      <c r="R132" s="74">
        <f t="shared" si="22"/>
        <v>0</v>
      </c>
      <c r="S132" s="74">
        <f t="shared" si="23"/>
        <v>9</v>
      </c>
    </row>
    <row r="133" spans="1:19" ht="11.25">
      <c r="A133" s="64" t="s">
        <v>231</v>
      </c>
      <c r="B133" s="73">
        <v>4</v>
      </c>
      <c r="C133" s="74">
        <v>0</v>
      </c>
      <c r="D133" s="74">
        <v>4</v>
      </c>
      <c r="E133" s="73">
        <v>36</v>
      </c>
      <c r="F133" s="74">
        <v>4</v>
      </c>
      <c r="G133" s="74">
        <v>40</v>
      </c>
      <c r="H133" s="73">
        <v>0</v>
      </c>
      <c r="I133" s="74">
        <v>0</v>
      </c>
      <c r="J133" s="74">
        <v>0</v>
      </c>
      <c r="K133" s="73">
        <v>0</v>
      </c>
      <c r="L133" s="74">
        <v>0</v>
      </c>
      <c r="M133" s="74">
        <v>0</v>
      </c>
      <c r="N133" s="73">
        <v>0</v>
      </c>
      <c r="O133" s="74">
        <v>0</v>
      </c>
      <c r="P133" s="74">
        <v>0</v>
      </c>
      <c r="Q133" s="73">
        <f t="shared" si="21"/>
        <v>40</v>
      </c>
      <c r="R133" s="74">
        <f t="shared" si="22"/>
        <v>4</v>
      </c>
      <c r="S133" s="74">
        <f t="shared" si="23"/>
        <v>44</v>
      </c>
    </row>
    <row r="134" spans="1:19" ht="11.25">
      <c r="A134" s="64" t="s">
        <v>260</v>
      </c>
      <c r="B134" s="73">
        <v>0</v>
      </c>
      <c r="C134" s="74">
        <v>0</v>
      </c>
      <c r="D134" s="74">
        <v>0</v>
      </c>
      <c r="E134" s="73">
        <v>8</v>
      </c>
      <c r="F134" s="74">
        <v>0</v>
      </c>
      <c r="G134" s="74">
        <v>8</v>
      </c>
      <c r="H134" s="73">
        <v>0</v>
      </c>
      <c r="I134" s="74">
        <v>0</v>
      </c>
      <c r="J134" s="74">
        <v>0</v>
      </c>
      <c r="K134" s="73">
        <v>0</v>
      </c>
      <c r="L134" s="74">
        <v>0</v>
      </c>
      <c r="M134" s="74">
        <v>0</v>
      </c>
      <c r="N134" s="73">
        <v>0</v>
      </c>
      <c r="O134" s="74">
        <v>0</v>
      </c>
      <c r="P134" s="74">
        <v>0</v>
      </c>
      <c r="Q134" s="73">
        <f t="shared" si="21"/>
        <v>8</v>
      </c>
      <c r="R134" s="74">
        <f t="shared" si="22"/>
        <v>0</v>
      </c>
      <c r="S134" s="74">
        <f t="shared" si="23"/>
        <v>8</v>
      </c>
    </row>
    <row r="135" spans="1:19" ht="11.25">
      <c r="A135" s="64" t="s">
        <v>349</v>
      </c>
      <c r="B135" s="73">
        <v>0</v>
      </c>
      <c r="C135" s="74">
        <v>0</v>
      </c>
      <c r="D135" s="74">
        <v>0</v>
      </c>
      <c r="E135" s="73">
        <v>0</v>
      </c>
      <c r="F135" s="74">
        <v>0</v>
      </c>
      <c r="G135" s="74">
        <v>0</v>
      </c>
      <c r="H135" s="73">
        <v>0</v>
      </c>
      <c r="I135" s="74">
        <v>5</v>
      </c>
      <c r="J135" s="74">
        <v>5</v>
      </c>
      <c r="K135" s="73">
        <v>0</v>
      </c>
      <c r="L135" s="74">
        <v>0</v>
      </c>
      <c r="M135" s="74">
        <v>0</v>
      </c>
      <c r="N135" s="73">
        <v>0</v>
      </c>
      <c r="O135" s="74">
        <v>0</v>
      </c>
      <c r="P135" s="74">
        <v>0</v>
      </c>
      <c r="Q135" s="73">
        <f t="shared" si="21"/>
        <v>0</v>
      </c>
      <c r="R135" s="74">
        <f t="shared" si="22"/>
        <v>5</v>
      </c>
      <c r="S135" s="74">
        <f t="shared" si="23"/>
        <v>5</v>
      </c>
    </row>
    <row r="136" spans="1:19" ht="11.25">
      <c r="A136" s="64" t="s">
        <v>348</v>
      </c>
      <c r="B136" s="73">
        <v>0</v>
      </c>
      <c r="C136" s="74">
        <v>2</v>
      </c>
      <c r="D136" s="74">
        <v>2</v>
      </c>
      <c r="E136" s="73">
        <v>2</v>
      </c>
      <c r="F136" s="74">
        <v>111</v>
      </c>
      <c r="G136" s="74">
        <v>113</v>
      </c>
      <c r="H136" s="73">
        <v>0</v>
      </c>
      <c r="I136" s="74">
        <v>0</v>
      </c>
      <c r="J136" s="74">
        <v>0</v>
      </c>
      <c r="K136" s="73">
        <v>0</v>
      </c>
      <c r="L136" s="74">
        <v>0</v>
      </c>
      <c r="M136" s="74">
        <v>0</v>
      </c>
      <c r="N136" s="73">
        <v>0</v>
      </c>
      <c r="O136" s="74">
        <v>0</v>
      </c>
      <c r="P136" s="74">
        <v>0</v>
      </c>
      <c r="Q136" s="73">
        <f>B136+E136+H136+K136+N136</f>
        <v>2</v>
      </c>
      <c r="R136" s="74">
        <f>C136+F136+I136+L136+O136</f>
        <v>113</v>
      </c>
      <c r="S136" s="74">
        <f>SUM(Q136:R136)</f>
        <v>115</v>
      </c>
    </row>
    <row r="137" spans="1:19" ht="11.25">
      <c r="A137" s="64" t="s">
        <v>242</v>
      </c>
      <c r="B137" s="73">
        <v>444</v>
      </c>
      <c r="C137" s="74">
        <v>222</v>
      </c>
      <c r="D137" s="74">
        <v>666</v>
      </c>
      <c r="E137" s="73">
        <v>12</v>
      </c>
      <c r="F137" s="74">
        <v>15</v>
      </c>
      <c r="G137" s="74">
        <v>27</v>
      </c>
      <c r="H137" s="73">
        <v>45</v>
      </c>
      <c r="I137" s="74">
        <v>8</v>
      </c>
      <c r="J137" s="74">
        <v>53</v>
      </c>
      <c r="K137" s="73">
        <v>102</v>
      </c>
      <c r="L137" s="74">
        <v>4</v>
      </c>
      <c r="M137" s="74">
        <v>106</v>
      </c>
      <c r="N137" s="73">
        <v>0</v>
      </c>
      <c r="O137" s="74">
        <v>0</v>
      </c>
      <c r="P137" s="74">
        <v>0</v>
      </c>
      <c r="Q137" s="73">
        <f t="shared" si="21"/>
        <v>603</v>
      </c>
      <c r="R137" s="74">
        <f t="shared" si="22"/>
        <v>249</v>
      </c>
      <c r="S137" s="74">
        <f t="shared" si="23"/>
        <v>852</v>
      </c>
    </row>
    <row r="138" spans="1:19" ht="11.25">
      <c r="A138" s="64" t="s">
        <v>261</v>
      </c>
      <c r="B138" s="73">
        <v>0</v>
      </c>
      <c r="C138" s="74">
        <v>10</v>
      </c>
      <c r="D138" s="74">
        <v>10</v>
      </c>
      <c r="E138" s="73">
        <v>34</v>
      </c>
      <c r="F138" s="74">
        <v>142</v>
      </c>
      <c r="G138" s="74">
        <v>176</v>
      </c>
      <c r="H138" s="73">
        <v>0</v>
      </c>
      <c r="I138" s="74">
        <v>0</v>
      </c>
      <c r="J138" s="74">
        <v>0</v>
      </c>
      <c r="K138" s="73">
        <v>0</v>
      </c>
      <c r="L138" s="74">
        <v>0</v>
      </c>
      <c r="M138" s="74">
        <v>0</v>
      </c>
      <c r="N138" s="73">
        <v>0</v>
      </c>
      <c r="O138" s="74">
        <v>0</v>
      </c>
      <c r="P138" s="74">
        <v>0</v>
      </c>
      <c r="Q138" s="73">
        <f t="shared" si="21"/>
        <v>34</v>
      </c>
      <c r="R138" s="74">
        <f t="shared" si="22"/>
        <v>152</v>
      </c>
      <c r="S138" s="74">
        <f t="shared" si="23"/>
        <v>186</v>
      </c>
    </row>
    <row r="139" spans="1:19" ht="11.25">
      <c r="A139" s="64" t="s">
        <v>262</v>
      </c>
      <c r="B139" s="73">
        <v>3</v>
      </c>
      <c r="C139" s="74">
        <v>0</v>
      </c>
      <c r="D139" s="74">
        <v>3</v>
      </c>
      <c r="E139" s="73">
        <v>54</v>
      </c>
      <c r="F139" s="74">
        <v>1</v>
      </c>
      <c r="G139" s="74">
        <v>55</v>
      </c>
      <c r="H139" s="73">
        <v>18</v>
      </c>
      <c r="I139" s="74">
        <v>1</v>
      </c>
      <c r="J139" s="74">
        <v>19</v>
      </c>
      <c r="K139" s="73">
        <v>9</v>
      </c>
      <c r="L139" s="74">
        <v>0</v>
      </c>
      <c r="M139" s="74">
        <v>9</v>
      </c>
      <c r="N139" s="73">
        <v>0</v>
      </c>
      <c r="O139" s="74">
        <v>0</v>
      </c>
      <c r="P139" s="74">
        <v>0</v>
      </c>
      <c r="Q139" s="73">
        <f t="shared" si="21"/>
        <v>84</v>
      </c>
      <c r="R139" s="74">
        <f t="shared" si="22"/>
        <v>2</v>
      </c>
      <c r="S139" s="74">
        <f t="shared" si="23"/>
        <v>86</v>
      </c>
    </row>
    <row r="140" spans="1:19" ht="11.25">
      <c r="A140" s="64" t="s">
        <v>421</v>
      </c>
      <c r="B140" s="73">
        <v>0</v>
      </c>
      <c r="C140" s="74">
        <v>0</v>
      </c>
      <c r="D140" s="74">
        <v>0</v>
      </c>
      <c r="E140" s="73">
        <v>0</v>
      </c>
      <c r="F140" s="74">
        <v>0</v>
      </c>
      <c r="G140" s="74">
        <v>0</v>
      </c>
      <c r="H140" s="73">
        <v>0</v>
      </c>
      <c r="I140" s="74">
        <v>0</v>
      </c>
      <c r="J140" s="74">
        <v>0</v>
      </c>
      <c r="K140" s="73">
        <v>1</v>
      </c>
      <c r="L140" s="74">
        <v>5</v>
      </c>
      <c r="M140" s="74">
        <v>6</v>
      </c>
      <c r="N140" s="73">
        <v>0</v>
      </c>
      <c r="O140" s="74">
        <v>0</v>
      </c>
      <c r="P140" s="74">
        <v>0</v>
      </c>
      <c r="Q140" s="73">
        <f t="shared" si="21"/>
        <v>1</v>
      </c>
      <c r="R140" s="74">
        <f t="shared" si="22"/>
        <v>5</v>
      </c>
      <c r="S140" s="74">
        <f t="shared" si="23"/>
        <v>6</v>
      </c>
    </row>
    <row r="141" spans="1:19" ht="11.25">
      <c r="A141" s="64" t="s">
        <v>232</v>
      </c>
      <c r="B141" s="73">
        <v>23</v>
      </c>
      <c r="C141" s="74">
        <v>32</v>
      </c>
      <c r="D141" s="74">
        <v>55</v>
      </c>
      <c r="E141" s="73">
        <v>30</v>
      </c>
      <c r="F141" s="74">
        <v>58</v>
      </c>
      <c r="G141" s="74">
        <v>88</v>
      </c>
      <c r="H141" s="73">
        <v>2</v>
      </c>
      <c r="I141" s="74">
        <v>6</v>
      </c>
      <c r="J141" s="74">
        <v>8</v>
      </c>
      <c r="K141" s="73">
        <v>9</v>
      </c>
      <c r="L141" s="74">
        <v>23</v>
      </c>
      <c r="M141" s="74">
        <v>32</v>
      </c>
      <c r="N141" s="73">
        <v>0</v>
      </c>
      <c r="O141" s="74">
        <v>0</v>
      </c>
      <c r="P141" s="74">
        <v>0</v>
      </c>
      <c r="Q141" s="73">
        <f t="shared" si="21"/>
        <v>64</v>
      </c>
      <c r="R141" s="74">
        <f t="shared" si="22"/>
        <v>119</v>
      </c>
      <c r="S141" s="74">
        <f t="shared" si="23"/>
        <v>183</v>
      </c>
    </row>
    <row r="142" spans="1:19" ht="11.25">
      <c r="A142" s="64" t="s">
        <v>350</v>
      </c>
      <c r="B142" s="73">
        <v>6</v>
      </c>
      <c r="C142" s="74">
        <v>0</v>
      </c>
      <c r="D142" s="74">
        <v>6</v>
      </c>
      <c r="E142" s="73">
        <v>143</v>
      </c>
      <c r="F142" s="74">
        <v>0</v>
      </c>
      <c r="G142" s="74">
        <v>143</v>
      </c>
      <c r="H142" s="73">
        <v>3</v>
      </c>
      <c r="I142" s="74">
        <v>0</v>
      </c>
      <c r="J142" s="74">
        <v>3</v>
      </c>
      <c r="K142" s="73">
        <v>0</v>
      </c>
      <c r="L142" s="74">
        <v>0</v>
      </c>
      <c r="M142" s="74">
        <v>0</v>
      </c>
      <c r="N142" s="73">
        <v>0</v>
      </c>
      <c r="O142" s="74">
        <v>0</v>
      </c>
      <c r="P142" s="74">
        <v>0</v>
      </c>
      <c r="Q142" s="73">
        <f t="shared" si="21"/>
        <v>152</v>
      </c>
      <c r="R142" s="74">
        <f t="shared" si="22"/>
        <v>0</v>
      </c>
      <c r="S142" s="74">
        <f t="shared" si="23"/>
        <v>152</v>
      </c>
    </row>
    <row r="143" spans="1:19" ht="11.25">
      <c r="A143" s="64" t="s">
        <v>233</v>
      </c>
      <c r="B143" s="73">
        <v>0</v>
      </c>
      <c r="C143" s="74">
        <v>0</v>
      </c>
      <c r="D143" s="74">
        <v>0</v>
      </c>
      <c r="E143" s="73">
        <v>20</v>
      </c>
      <c r="F143" s="74">
        <v>15</v>
      </c>
      <c r="G143" s="74">
        <v>35</v>
      </c>
      <c r="H143" s="73">
        <v>1</v>
      </c>
      <c r="I143" s="74">
        <v>2</v>
      </c>
      <c r="J143" s="74">
        <v>3</v>
      </c>
      <c r="K143" s="73">
        <v>0</v>
      </c>
      <c r="L143" s="74">
        <v>0</v>
      </c>
      <c r="M143" s="74">
        <v>0</v>
      </c>
      <c r="N143" s="73">
        <v>1</v>
      </c>
      <c r="O143" s="74">
        <v>0</v>
      </c>
      <c r="P143" s="74">
        <v>1</v>
      </c>
      <c r="Q143" s="73">
        <f t="shared" si="21"/>
        <v>22</v>
      </c>
      <c r="R143" s="74">
        <f t="shared" si="22"/>
        <v>17</v>
      </c>
      <c r="S143" s="74">
        <f t="shared" si="23"/>
        <v>39</v>
      </c>
    </row>
    <row r="144" spans="1:19" ht="11.25">
      <c r="A144" s="64" t="s">
        <v>351</v>
      </c>
      <c r="B144" s="73">
        <v>0</v>
      </c>
      <c r="C144" s="74">
        <v>0</v>
      </c>
      <c r="D144" s="74">
        <v>0</v>
      </c>
      <c r="E144" s="73">
        <v>8</v>
      </c>
      <c r="F144" s="74">
        <v>0</v>
      </c>
      <c r="G144" s="74">
        <v>8</v>
      </c>
      <c r="H144" s="73">
        <v>0</v>
      </c>
      <c r="I144" s="74">
        <v>0</v>
      </c>
      <c r="J144" s="74">
        <v>0</v>
      </c>
      <c r="K144" s="73">
        <v>0</v>
      </c>
      <c r="L144" s="74">
        <v>0</v>
      </c>
      <c r="M144" s="74">
        <v>0</v>
      </c>
      <c r="N144" s="73">
        <v>0</v>
      </c>
      <c r="O144" s="74">
        <v>0</v>
      </c>
      <c r="P144" s="74">
        <v>0</v>
      </c>
      <c r="Q144" s="73">
        <f t="shared" si="21"/>
        <v>8</v>
      </c>
      <c r="R144" s="74">
        <f t="shared" si="22"/>
        <v>0</v>
      </c>
      <c r="S144" s="74">
        <f t="shared" si="23"/>
        <v>8</v>
      </c>
    </row>
    <row r="145" spans="1:19" ht="11.25">
      <c r="A145" s="64" t="s">
        <v>352</v>
      </c>
      <c r="B145" s="73">
        <v>0</v>
      </c>
      <c r="C145" s="74">
        <v>0</v>
      </c>
      <c r="D145" s="74">
        <v>0</v>
      </c>
      <c r="E145" s="73">
        <v>0</v>
      </c>
      <c r="F145" s="74">
        <v>0</v>
      </c>
      <c r="G145" s="74">
        <v>0</v>
      </c>
      <c r="H145" s="73">
        <v>1</v>
      </c>
      <c r="I145" s="74">
        <v>1</v>
      </c>
      <c r="J145" s="74">
        <v>2</v>
      </c>
      <c r="K145" s="73">
        <v>0</v>
      </c>
      <c r="L145" s="74">
        <v>0</v>
      </c>
      <c r="M145" s="74">
        <v>0</v>
      </c>
      <c r="N145" s="73">
        <v>0</v>
      </c>
      <c r="O145" s="74">
        <v>0</v>
      </c>
      <c r="P145" s="74">
        <v>0</v>
      </c>
      <c r="Q145" s="73">
        <f t="shared" si="21"/>
        <v>1</v>
      </c>
      <c r="R145" s="74">
        <f t="shared" si="22"/>
        <v>1</v>
      </c>
      <c r="S145" s="74">
        <f t="shared" si="23"/>
        <v>2</v>
      </c>
    </row>
    <row r="146" spans="1:19" ht="11.25">
      <c r="A146" s="64" t="s">
        <v>234</v>
      </c>
      <c r="B146" s="73">
        <v>0</v>
      </c>
      <c r="C146" s="74">
        <v>0</v>
      </c>
      <c r="D146" s="74">
        <v>0</v>
      </c>
      <c r="E146" s="73">
        <v>19</v>
      </c>
      <c r="F146" s="74">
        <v>0</v>
      </c>
      <c r="G146" s="74">
        <v>19</v>
      </c>
      <c r="H146" s="73">
        <v>0</v>
      </c>
      <c r="I146" s="74">
        <v>0</v>
      </c>
      <c r="J146" s="74">
        <v>0</v>
      </c>
      <c r="K146" s="73">
        <v>0</v>
      </c>
      <c r="L146" s="74">
        <v>0</v>
      </c>
      <c r="M146" s="74">
        <v>0</v>
      </c>
      <c r="N146" s="73">
        <v>0</v>
      </c>
      <c r="O146" s="74">
        <v>0</v>
      </c>
      <c r="P146" s="74">
        <v>0</v>
      </c>
      <c r="Q146" s="73">
        <f t="shared" si="21"/>
        <v>19</v>
      </c>
      <c r="R146" s="74">
        <f t="shared" si="22"/>
        <v>0</v>
      </c>
      <c r="S146" s="74">
        <f t="shared" si="23"/>
        <v>19</v>
      </c>
    </row>
    <row r="147" spans="1:19" ht="11.25">
      <c r="A147" s="64" t="s">
        <v>263</v>
      </c>
      <c r="B147" s="73">
        <v>0</v>
      </c>
      <c r="C147" s="74">
        <v>0</v>
      </c>
      <c r="D147" s="74">
        <v>0</v>
      </c>
      <c r="E147" s="73">
        <v>0</v>
      </c>
      <c r="F147" s="74">
        <v>0</v>
      </c>
      <c r="G147" s="74">
        <v>0</v>
      </c>
      <c r="H147" s="73">
        <v>0</v>
      </c>
      <c r="I147" s="74">
        <v>0</v>
      </c>
      <c r="J147" s="74">
        <v>0</v>
      </c>
      <c r="K147" s="73">
        <v>8</v>
      </c>
      <c r="L147" s="74">
        <v>0</v>
      </c>
      <c r="M147" s="74">
        <v>8</v>
      </c>
      <c r="N147" s="73">
        <v>0</v>
      </c>
      <c r="O147" s="74">
        <v>0</v>
      </c>
      <c r="P147" s="74">
        <v>0</v>
      </c>
      <c r="Q147" s="73">
        <f t="shared" si="21"/>
        <v>8</v>
      </c>
      <c r="R147" s="74">
        <f t="shared" si="22"/>
        <v>0</v>
      </c>
      <c r="S147" s="74">
        <f t="shared" si="23"/>
        <v>8</v>
      </c>
    </row>
    <row r="148" spans="1:19" ht="11.25">
      <c r="A148" s="64" t="s">
        <v>235</v>
      </c>
      <c r="B148" s="73">
        <v>22</v>
      </c>
      <c r="C148" s="74">
        <v>1</v>
      </c>
      <c r="D148" s="74">
        <v>23</v>
      </c>
      <c r="E148" s="73">
        <v>16</v>
      </c>
      <c r="F148" s="74">
        <v>2</v>
      </c>
      <c r="G148" s="74">
        <v>18</v>
      </c>
      <c r="H148" s="73">
        <v>4</v>
      </c>
      <c r="I148" s="74">
        <v>1</v>
      </c>
      <c r="J148" s="74">
        <v>5</v>
      </c>
      <c r="K148" s="73">
        <v>0</v>
      </c>
      <c r="L148" s="74">
        <v>0</v>
      </c>
      <c r="M148" s="74">
        <v>0</v>
      </c>
      <c r="N148" s="73">
        <v>0</v>
      </c>
      <c r="O148" s="74">
        <v>0</v>
      </c>
      <c r="P148" s="74">
        <v>0</v>
      </c>
      <c r="Q148" s="73">
        <f t="shared" si="21"/>
        <v>42</v>
      </c>
      <c r="R148" s="74">
        <f t="shared" si="22"/>
        <v>4</v>
      </c>
      <c r="S148" s="74">
        <f t="shared" si="23"/>
        <v>46</v>
      </c>
    </row>
    <row r="149" spans="1:19" ht="11.25">
      <c r="A149" s="64" t="s">
        <v>236</v>
      </c>
      <c r="B149" s="73">
        <v>14</v>
      </c>
      <c r="C149" s="74">
        <v>5</v>
      </c>
      <c r="D149" s="74">
        <v>19</v>
      </c>
      <c r="E149" s="73">
        <v>45</v>
      </c>
      <c r="F149" s="74">
        <v>15</v>
      </c>
      <c r="G149" s="74">
        <v>60</v>
      </c>
      <c r="H149" s="73">
        <v>12</v>
      </c>
      <c r="I149" s="74">
        <v>1</v>
      </c>
      <c r="J149" s="74">
        <v>13</v>
      </c>
      <c r="K149" s="73">
        <v>2</v>
      </c>
      <c r="L149" s="74">
        <v>2</v>
      </c>
      <c r="M149" s="74">
        <v>4</v>
      </c>
      <c r="N149" s="73">
        <v>4</v>
      </c>
      <c r="O149" s="74">
        <v>0</v>
      </c>
      <c r="P149" s="74">
        <v>4</v>
      </c>
      <c r="Q149" s="73">
        <f t="shared" si="21"/>
        <v>77</v>
      </c>
      <c r="R149" s="74">
        <f t="shared" si="22"/>
        <v>23</v>
      </c>
      <c r="S149" s="74">
        <f t="shared" si="23"/>
        <v>100</v>
      </c>
    </row>
    <row r="150" spans="1:19" ht="11.25">
      <c r="A150" s="64" t="s">
        <v>237</v>
      </c>
      <c r="B150" s="73">
        <v>5</v>
      </c>
      <c r="C150" s="74">
        <v>0</v>
      </c>
      <c r="D150" s="74">
        <v>5</v>
      </c>
      <c r="E150" s="73">
        <v>45</v>
      </c>
      <c r="F150" s="74">
        <v>0</v>
      </c>
      <c r="G150" s="74">
        <v>45</v>
      </c>
      <c r="H150" s="73">
        <v>0</v>
      </c>
      <c r="I150" s="74">
        <v>0</v>
      </c>
      <c r="J150" s="74">
        <v>0</v>
      </c>
      <c r="K150" s="73">
        <v>0</v>
      </c>
      <c r="L150" s="74">
        <v>0</v>
      </c>
      <c r="M150" s="74">
        <v>0</v>
      </c>
      <c r="N150" s="73">
        <v>0</v>
      </c>
      <c r="O150" s="74">
        <v>0</v>
      </c>
      <c r="P150" s="74">
        <v>0</v>
      </c>
      <c r="Q150" s="73">
        <f t="shared" si="21"/>
        <v>50</v>
      </c>
      <c r="R150" s="74">
        <f t="shared" si="22"/>
        <v>0</v>
      </c>
      <c r="S150" s="74">
        <f t="shared" si="23"/>
        <v>50</v>
      </c>
    </row>
    <row r="151" spans="1:19" ht="11.25">
      <c r="A151" s="64" t="s">
        <v>391</v>
      </c>
      <c r="B151" s="73">
        <v>16</v>
      </c>
      <c r="C151" s="74">
        <v>214</v>
      </c>
      <c r="D151" s="74">
        <v>230</v>
      </c>
      <c r="E151" s="73">
        <v>52</v>
      </c>
      <c r="F151" s="74">
        <v>541</v>
      </c>
      <c r="G151" s="74">
        <v>593</v>
      </c>
      <c r="H151" s="73">
        <v>5</v>
      </c>
      <c r="I151" s="74">
        <v>23</v>
      </c>
      <c r="J151" s="74">
        <v>28</v>
      </c>
      <c r="K151" s="73">
        <v>3</v>
      </c>
      <c r="L151" s="74">
        <v>40</v>
      </c>
      <c r="M151" s="74">
        <v>43</v>
      </c>
      <c r="N151" s="73">
        <v>0</v>
      </c>
      <c r="O151" s="74">
        <v>0</v>
      </c>
      <c r="P151" s="74">
        <v>0</v>
      </c>
      <c r="Q151" s="73">
        <f t="shared" si="21"/>
        <v>76</v>
      </c>
      <c r="R151" s="74">
        <f t="shared" si="22"/>
        <v>818</v>
      </c>
      <c r="S151" s="74">
        <f t="shared" si="23"/>
        <v>894</v>
      </c>
    </row>
    <row r="152" spans="1:19" ht="11.25">
      <c r="A152" s="64" t="s">
        <v>264</v>
      </c>
      <c r="B152" s="73">
        <v>0</v>
      </c>
      <c r="C152" s="74">
        <v>0</v>
      </c>
      <c r="D152" s="74">
        <v>0</v>
      </c>
      <c r="E152" s="73">
        <v>0</v>
      </c>
      <c r="F152" s="74">
        <v>0</v>
      </c>
      <c r="G152" s="74">
        <v>0</v>
      </c>
      <c r="H152" s="73">
        <v>5</v>
      </c>
      <c r="I152" s="74">
        <v>0</v>
      </c>
      <c r="J152" s="74">
        <v>5</v>
      </c>
      <c r="K152" s="73">
        <v>0</v>
      </c>
      <c r="L152" s="74">
        <v>0</v>
      </c>
      <c r="M152" s="74">
        <v>0</v>
      </c>
      <c r="N152" s="73">
        <v>0</v>
      </c>
      <c r="O152" s="74">
        <v>0</v>
      </c>
      <c r="P152" s="74">
        <v>0</v>
      </c>
      <c r="Q152" s="73">
        <f t="shared" si="21"/>
        <v>5</v>
      </c>
      <c r="R152" s="74">
        <f t="shared" si="22"/>
        <v>0</v>
      </c>
      <c r="S152" s="74">
        <f t="shared" si="23"/>
        <v>5</v>
      </c>
    </row>
    <row r="153" spans="1:19" ht="11.25">
      <c r="A153" s="64" t="s">
        <v>265</v>
      </c>
      <c r="B153" s="73">
        <v>0</v>
      </c>
      <c r="C153" s="74">
        <v>0</v>
      </c>
      <c r="D153" s="74">
        <v>0</v>
      </c>
      <c r="E153" s="73">
        <v>16</v>
      </c>
      <c r="F153" s="74">
        <v>1</v>
      </c>
      <c r="G153" s="74">
        <v>17</v>
      </c>
      <c r="H153" s="73">
        <v>0</v>
      </c>
      <c r="I153" s="74">
        <v>0</v>
      </c>
      <c r="J153" s="74">
        <v>0</v>
      </c>
      <c r="K153" s="73">
        <v>4</v>
      </c>
      <c r="L153" s="74">
        <v>2</v>
      </c>
      <c r="M153" s="74">
        <v>6</v>
      </c>
      <c r="N153" s="73">
        <v>0</v>
      </c>
      <c r="O153" s="74">
        <v>0</v>
      </c>
      <c r="P153" s="74">
        <v>0</v>
      </c>
      <c r="Q153" s="73">
        <f t="shared" si="21"/>
        <v>20</v>
      </c>
      <c r="R153" s="74">
        <f t="shared" si="22"/>
        <v>3</v>
      </c>
      <c r="S153" s="74">
        <f t="shared" si="23"/>
        <v>23</v>
      </c>
    </row>
    <row r="154" spans="1:19" ht="11.25">
      <c r="A154" s="64" t="s">
        <v>266</v>
      </c>
      <c r="B154" s="73">
        <v>0</v>
      </c>
      <c r="C154" s="74">
        <v>0</v>
      </c>
      <c r="D154" s="74">
        <v>0</v>
      </c>
      <c r="E154" s="73">
        <v>2</v>
      </c>
      <c r="F154" s="74">
        <v>0</v>
      </c>
      <c r="G154" s="74">
        <v>2</v>
      </c>
      <c r="H154" s="73">
        <v>0</v>
      </c>
      <c r="I154" s="74">
        <v>0</v>
      </c>
      <c r="J154" s="74">
        <v>0</v>
      </c>
      <c r="K154" s="73">
        <v>0</v>
      </c>
      <c r="L154" s="74">
        <v>0</v>
      </c>
      <c r="M154" s="74">
        <v>0</v>
      </c>
      <c r="N154" s="73">
        <v>0</v>
      </c>
      <c r="O154" s="74">
        <v>0</v>
      </c>
      <c r="P154" s="74">
        <v>0</v>
      </c>
      <c r="Q154" s="73">
        <f t="shared" si="21"/>
        <v>2</v>
      </c>
      <c r="R154" s="74">
        <f t="shared" si="22"/>
        <v>0</v>
      </c>
      <c r="S154" s="74">
        <f t="shared" si="23"/>
        <v>2</v>
      </c>
    </row>
    <row r="155" spans="1:19" ht="11.25">
      <c r="A155" s="64" t="s">
        <v>370</v>
      </c>
      <c r="B155" s="73">
        <v>0</v>
      </c>
      <c r="C155" s="74">
        <v>0</v>
      </c>
      <c r="D155" s="74">
        <v>0</v>
      </c>
      <c r="E155" s="73">
        <v>37</v>
      </c>
      <c r="F155" s="74">
        <v>6</v>
      </c>
      <c r="G155" s="74">
        <v>43</v>
      </c>
      <c r="H155" s="73">
        <v>0</v>
      </c>
      <c r="I155" s="74">
        <v>0</v>
      </c>
      <c r="J155" s="74">
        <v>0</v>
      </c>
      <c r="K155" s="73">
        <v>0</v>
      </c>
      <c r="L155" s="74">
        <v>0</v>
      </c>
      <c r="M155" s="74">
        <v>0</v>
      </c>
      <c r="N155" s="73">
        <v>0</v>
      </c>
      <c r="O155" s="74">
        <v>0</v>
      </c>
      <c r="P155" s="74">
        <v>0</v>
      </c>
      <c r="Q155" s="73">
        <f t="shared" si="21"/>
        <v>37</v>
      </c>
      <c r="R155" s="74">
        <f t="shared" si="22"/>
        <v>6</v>
      </c>
      <c r="S155" s="74">
        <f t="shared" si="23"/>
        <v>43</v>
      </c>
    </row>
    <row r="156" spans="1:19" ht="11.25">
      <c r="A156" s="64" t="s">
        <v>238</v>
      </c>
      <c r="B156" s="73">
        <v>16</v>
      </c>
      <c r="C156" s="74">
        <v>26</v>
      </c>
      <c r="D156" s="74">
        <v>42</v>
      </c>
      <c r="E156" s="73">
        <v>21</v>
      </c>
      <c r="F156" s="74">
        <v>21</v>
      </c>
      <c r="G156" s="74">
        <v>42</v>
      </c>
      <c r="H156" s="73">
        <v>0</v>
      </c>
      <c r="I156" s="74">
        <v>0</v>
      </c>
      <c r="J156" s="74">
        <v>0</v>
      </c>
      <c r="K156" s="73">
        <v>0</v>
      </c>
      <c r="L156" s="74">
        <v>0</v>
      </c>
      <c r="M156" s="74">
        <v>0</v>
      </c>
      <c r="N156" s="73">
        <v>0</v>
      </c>
      <c r="O156" s="74">
        <v>0</v>
      </c>
      <c r="P156" s="74">
        <v>0</v>
      </c>
      <c r="Q156" s="73">
        <f t="shared" si="21"/>
        <v>37</v>
      </c>
      <c r="R156" s="74">
        <f t="shared" si="22"/>
        <v>47</v>
      </c>
      <c r="S156" s="74">
        <f t="shared" si="23"/>
        <v>84</v>
      </c>
    </row>
    <row r="157" spans="1:19" ht="11.25">
      <c r="A157" s="64" t="s">
        <v>353</v>
      </c>
      <c r="B157" s="73">
        <v>8</v>
      </c>
      <c r="C157" s="74">
        <v>0</v>
      </c>
      <c r="D157" s="74">
        <v>8</v>
      </c>
      <c r="E157" s="73">
        <v>108</v>
      </c>
      <c r="F157" s="74">
        <v>0</v>
      </c>
      <c r="G157" s="74">
        <v>108</v>
      </c>
      <c r="H157" s="73">
        <v>20</v>
      </c>
      <c r="I157" s="74">
        <v>1</v>
      </c>
      <c r="J157" s="74">
        <v>21</v>
      </c>
      <c r="K157" s="73">
        <v>35</v>
      </c>
      <c r="L157" s="74">
        <v>0</v>
      </c>
      <c r="M157" s="74">
        <v>35</v>
      </c>
      <c r="N157" s="73">
        <v>0</v>
      </c>
      <c r="O157" s="74">
        <v>0</v>
      </c>
      <c r="P157" s="74">
        <v>0</v>
      </c>
      <c r="Q157" s="73">
        <f t="shared" si="21"/>
        <v>171</v>
      </c>
      <c r="R157" s="74">
        <f t="shared" si="22"/>
        <v>1</v>
      </c>
      <c r="S157" s="74">
        <f t="shared" si="23"/>
        <v>172</v>
      </c>
    </row>
    <row r="158" spans="1:19" ht="11.25">
      <c r="A158" s="64" t="s">
        <v>267</v>
      </c>
      <c r="B158" s="73">
        <v>0</v>
      </c>
      <c r="C158" s="74">
        <v>0</v>
      </c>
      <c r="D158" s="74">
        <v>0</v>
      </c>
      <c r="E158" s="73">
        <v>7</v>
      </c>
      <c r="F158" s="74">
        <v>0</v>
      </c>
      <c r="G158" s="74">
        <v>7</v>
      </c>
      <c r="H158" s="73">
        <v>0</v>
      </c>
      <c r="I158" s="74">
        <v>0</v>
      </c>
      <c r="J158" s="74">
        <v>0</v>
      </c>
      <c r="K158" s="73">
        <v>0</v>
      </c>
      <c r="L158" s="74">
        <v>0</v>
      </c>
      <c r="M158" s="74">
        <v>0</v>
      </c>
      <c r="N158" s="73">
        <v>0</v>
      </c>
      <c r="O158" s="74">
        <v>0</v>
      </c>
      <c r="P158" s="74">
        <v>0</v>
      </c>
      <c r="Q158" s="73">
        <f t="shared" si="21"/>
        <v>7</v>
      </c>
      <c r="R158" s="74">
        <f t="shared" si="22"/>
        <v>0</v>
      </c>
      <c r="S158" s="74">
        <f t="shared" si="23"/>
        <v>7</v>
      </c>
    </row>
    <row r="159" spans="1:19" ht="11.25">
      <c r="A159" s="64" t="s">
        <v>239</v>
      </c>
      <c r="B159" s="73">
        <v>0</v>
      </c>
      <c r="C159" s="74">
        <v>0</v>
      </c>
      <c r="D159" s="74">
        <v>0</v>
      </c>
      <c r="E159" s="73">
        <v>6</v>
      </c>
      <c r="F159" s="74">
        <v>3</v>
      </c>
      <c r="G159" s="74">
        <v>9</v>
      </c>
      <c r="H159" s="73">
        <v>0</v>
      </c>
      <c r="I159" s="74">
        <v>0</v>
      </c>
      <c r="J159" s="74">
        <v>0</v>
      </c>
      <c r="K159" s="73">
        <v>2</v>
      </c>
      <c r="L159" s="74">
        <v>1</v>
      </c>
      <c r="M159" s="74">
        <v>3</v>
      </c>
      <c r="N159" s="73">
        <v>0</v>
      </c>
      <c r="O159" s="74">
        <v>0</v>
      </c>
      <c r="P159" s="74">
        <v>0</v>
      </c>
      <c r="Q159" s="73">
        <f t="shared" si="21"/>
        <v>8</v>
      </c>
      <c r="R159" s="74">
        <f t="shared" si="22"/>
        <v>4</v>
      </c>
      <c r="S159" s="74">
        <f t="shared" si="23"/>
        <v>12</v>
      </c>
    </row>
    <row r="160" spans="1:19" ht="11.25">
      <c r="A160" s="64" t="s">
        <v>268</v>
      </c>
      <c r="B160" s="73">
        <v>10</v>
      </c>
      <c r="C160" s="74">
        <v>26</v>
      </c>
      <c r="D160" s="74">
        <v>36</v>
      </c>
      <c r="E160" s="73">
        <v>75</v>
      </c>
      <c r="F160" s="74">
        <v>220</v>
      </c>
      <c r="G160" s="74">
        <v>295</v>
      </c>
      <c r="H160" s="73">
        <v>4</v>
      </c>
      <c r="I160" s="74">
        <v>10</v>
      </c>
      <c r="J160" s="74">
        <v>14</v>
      </c>
      <c r="K160" s="73">
        <v>12</v>
      </c>
      <c r="L160" s="74">
        <v>28</v>
      </c>
      <c r="M160" s="74">
        <v>40</v>
      </c>
      <c r="N160" s="73">
        <v>0</v>
      </c>
      <c r="O160" s="74">
        <v>0</v>
      </c>
      <c r="P160" s="74">
        <v>0</v>
      </c>
      <c r="Q160" s="73">
        <f t="shared" si="21"/>
        <v>101</v>
      </c>
      <c r="R160" s="74">
        <f t="shared" si="22"/>
        <v>284</v>
      </c>
      <c r="S160" s="74">
        <f t="shared" si="23"/>
        <v>385</v>
      </c>
    </row>
    <row r="161" spans="1:19" ht="11.25">
      <c r="A161" s="64" t="s">
        <v>269</v>
      </c>
      <c r="B161" s="73">
        <v>0</v>
      </c>
      <c r="C161" s="74">
        <v>0</v>
      </c>
      <c r="D161" s="74">
        <v>0</v>
      </c>
      <c r="E161" s="73">
        <v>5</v>
      </c>
      <c r="F161" s="74">
        <v>1</v>
      </c>
      <c r="G161" s="74">
        <v>6</v>
      </c>
      <c r="H161" s="73">
        <v>0</v>
      </c>
      <c r="I161" s="74">
        <v>0</v>
      </c>
      <c r="J161" s="74">
        <v>0</v>
      </c>
      <c r="K161" s="73">
        <v>0</v>
      </c>
      <c r="L161" s="74">
        <v>0</v>
      </c>
      <c r="M161" s="74">
        <v>0</v>
      </c>
      <c r="N161" s="73">
        <v>0</v>
      </c>
      <c r="O161" s="74">
        <v>0</v>
      </c>
      <c r="P161" s="74">
        <v>0</v>
      </c>
      <c r="Q161" s="73">
        <f>B161+E161+H161+K161+N161</f>
        <v>5</v>
      </c>
      <c r="R161" s="74">
        <f>C161+F161+I161+L161+O161</f>
        <v>1</v>
      </c>
      <c r="S161" s="74">
        <f>SUM(Q161:R161)</f>
        <v>6</v>
      </c>
    </row>
    <row r="162" spans="1:19" ht="11.25">
      <c r="A162" s="75" t="s">
        <v>1</v>
      </c>
      <c r="B162" s="76">
        <f aca="true" t="shared" si="24" ref="B162:S162">SUM(B90:B161)</f>
        <v>1005</v>
      </c>
      <c r="C162" s="77">
        <f t="shared" si="24"/>
        <v>1131</v>
      </c>
      <c r="D162" s="77">
        <f t="shared" si="24"/>
        <v>2136</v>
      </c>
      <c r="E162" s="76">
        <f t="shared" si="24"/>
        <v>3158</v>
      </c>
      <c r="F162" s="77">
        <f t="shared" si="24"/>
        <v>3034</v>
      </c>
      <c r="G162" s="77">
        <f t="shared" si="24"/>
        <v>6192</v>
      </c>
      <c r="H162" s="76">
        <f t="shared" si="24"/>
        <v>351</v>
      </c>
      <c r="I162" s="77">
        <f t="shared" si="24"/>
        <v>171</v>
      </c>
      <c r="J162" s="77">
        <f t="shared" si="24"/>
        <v>522</v>
      </c>
      <c r="K162" s="76">
        <f t="shared" si="24"/>
        <v>355</v>
      </c>
      <c r="L162" s="77">
        <f t="shared" si="24"/>
        <v>247</v>
      </c>
      <c r="M162" s="77">
        <f t="shared" si="24"/>
        <v>602</v>
      </c>
      <c r="N162" s="76">
        <f t="shared" si="24"/>
        <v>8</v>
      </c>
      <c r="O162" s="77">
        <f t="shared" si="24"/>
        <v>3</v>
      </c>
      <c r="P162" s="77">
        <f t="shared" si="24"/>
        <v>11</v>
      </c>
      <c r="Q162" s="76">
        <f t="shared" si="24"/>
        <v>4877</v>
      </c>
      <c r="R162" s="77">
        <f t="shared" si="24"/>
        <v>4586</v>
      </c>
      <c r="S162" s="77">
        <f t="shared" si="24"/>
        <v>9463</v>
      </c>
    </row>
    <row r="164" spans="1:19" ht="23.25" customHeight="1">
      <c r="A164" s="212" t="s">
        <v>544</v>
      </c>
      <c r="B164" s="212"/>
      <c r="C164" s="212"/>
      <c r="D164" s="212"/>
      <c r="E164" s="212"/>
      <c r="F164" s="212"/>
      <c r="G164" s="212"/>
      <c r="H164" s="212"/>
      <c r="I164" s="212"/>
      <c r="J164" s="212"/>
      <c r="K164" s="212"/>
      <c r="L164" s="212"/>
      <c r="M164" s="212"/>
      <c r="N164" s="212"/>
      <c r="O164" s="212"/>
      <c r="P164" s="212"/>
      <c r="Q164" s="212"/>
      <c r="R164" s="212"/>
      <c r="S164" s="212"/>
    </row>
    <row r="167" spans="1:19" s="38" customFormat="1" ht="11.25">
      <c r="A167" s="56" t="s">
        <v>140</v>
      </c>
      <c r="B167" s="57"/>
      <c r="C167" s="57"/>
      <c r="D167" s="58"/>
      <c r="E167" s="58"/>
      <c r="F167" s="58"/>
      <c r="G167" s="58"/>
      <c r="H167" s="58"/>
      <c r="I167" s="58"/>
      <c r="J167" s="58"/>
      <c r="K167" s="58"/>
      <c r="L167" s="58"/>
      <c r="M167" s="58"/>
      <c r="N167" s="58"/>
      <c r="O167" s="58"/>
      <c r="P167" s="58"/>
      <c r="Q167" s="58"/>
      <c r="R167" s="58"/>
      <c r="S167" s="58"/>
    </row>
    <row r="168" spans="1:19" ht="11.25">
      <c r="A168" s="56" t="s">
        <v>371</v>
      </c>
      <c r="B168" s="57"/>
      <c r="C168" s="57"/>
      <c r="D168" s="58"/>
      <c r="E168" s="58"/>
      <c r="F168" s="58"/>
      <c r="G168" s="58"/>
      <c r="H168" s="58"/>
      <c r="I168" s="58"/>
      <c r="J168" s="58"/>
      <c r="K168" s="58"/>
      <c r="L168" s="58"/>
      <c r="M168" s="58"/>
      <c r="N168" s="58"/>
      <c r="O168" s="58"/>
      <c r="P168" s="58"/>
      <c r="Q168" s="58"/>
      <c r="R168" s="58"/>
      <c r="S168" s="58"/>
    </row>
    <row r="169" spans="1:19" ht="11.25">
      <c r="A169" s="56"/>
      <c r="B169" s="57"/>
      <c r="C169" s="57"/>
      <c r="D169" s="58"/>
      <c r="E169" s="58"/>
      <c r="F169" s="58"/>
      <c r="G169" s="58"/>
      <c r="H169" s="58"/>
      <c r="I169" s="58"/>
      <c r="J169" s="58"/>
      <c r="K169" s="58"/>
      <c r="L169" s="58"/>
      <c r="M169" s="58"/>
      <c r="N169" s="58"/>
      <c r="O169" s="58"/>
      <c r="P169" s="58"/>
      <c r="Q169" s="58"/>
      <c r="R169" s="58"/>
      <c r="S169" s="58"/>
    </row>
    <row r="170" spans="1:19" ht="11.25">
      <c r="A170" s="56" t="s">
        <v>122</v>
      </c>
      <c r="B170" s="57"/>
      <c r="C170" s="57"/>
      <c r="D170" s="58"/>
      <c r="E170" s="58"/>
      <c r="F170" s="58"/>
      <c r="G170" s="58"/>
      <c r="H170" s="58"/>
      <c r="I170" s="58"/>
      <c r="J170" s="58"/>
      <c r="K170" s="58"/>
      <c r="L170" s="58"/>
      <c r="M170" s="58"/>
      <c r="N170" s="58"/>
      <c r="O170" s="58"/>
      <c r="P170" s="58"/>
      <c r="Q170" s="58"/>
      <c r="R170" s="58"/>
      <c r="S170" s="58"/>
    </row>
    <row r="171" ht="9" customHeight="1" thickBot="1"/>
    <row r="172" spans="1:19" ht="11.25">
      <c r="A172" s="59"/>
      <c r="B172" s="195" t="s">
        <v>32</v>
      </c>
      <c r="C172" s="196"/>
      <c r="D172" s="197"/>
      <c r="E172" s="61"/>
      <c r="F172" s="60" t="s">
        <v>19</v>
      </c>
      <c r="G172" s="62"/>
      <c r="H172" s="61"/>
      <c r="I172" s="60" t="s">
        <v>20</v>
      </c>
      <c r="J172" s="62"/>
      <c r="K172" s="61"/>
      <c r="L172" s="60" t="s">
        <v>21</v>
      </c>
      <c r="M172" s="62"/>
      <c r="N172" s="61"/>
      <c r="O172" s="60" t="s">
        <v>33</v>
      </c>
      <c r="P172" s="62"/>
      <c r="Q172" s="61"/>
      <c r="R172" s="60" t="s">
        <v>1</v>
      </c>
      <c r="S172" s="63"/>
    </row>
    <row r="173" spans="1:19" ht="11.25">
      <c r="A173" s="64"/>
      <c r="B173" s="198" t="s">
        <v>34</v>
      </c>
      <c r="C173" s="199"/>
      <c r="D173" s="200"/>
      <c r="E173" s="66"/>
      <c r="F173" s="67"/>
      <c r="G173" s="68"/>
      <c r="H173" s="66"/>
      <c r="I173" s="67"/>
      <c r="J173" s="68"/>
      <c r="K173" s="66"/>
      <c r="L173" s="67"/>
      <c r="M173" s="68"/>
      <c r="N173" s="66"/>
      <c r="O173" s="69" t="s">
        <v>35</v>
      </c>
      <c r="P173" s="68"/>
      <c r="Q173" s="66"/>
      <c r="R173" s="67"/>
      <c r="S173" s="68"/>
    </row>
    <row r="174" spans="1:19" ht="11.25">
      <c r="A174" s="65" t="s">
        <v>422</v>
      </c>
      <c r="B174" s="70" t="s">
        <v>37</v>
      </c>
      <c r="C174" s="71" t="s">
        <v>38</v>
      </c>
      <c r="D174" s="72" t="s">
        <v>1</v>
      </c>
      <c r="E174" s="70" t="s">
        <v>37</v>
      </c>
      <c r="F174" s="71" t="s">
        <v>38</v>
      </c>
      <c r="G174" s="72" t="s">
        <v>1</v>
      </c>
      <c r="H174" s="70" t="s">
        <v>37</v>
      </c>
      <c r="I174" s="71" t="s">
        <v>38</v>
      </c>
      <c r="J174" s="72" t="s">
        <v>1</v>
      </c>
      <c r="K174" s="70" t="s">
        <v>37</v>
      </c>
      <c r="L174" s="71" t="s">
        <v>38</v>
      </c>
      <c r="M174" s="72" t="s">
        <v>1</v>
      </c>
      <c r="N174" s="70" t="s">
        <v>37</v>
      </c>
      <c r="O174" s="71" t="s">
        <v>38</v>
      </c>
      <c r="P174" s="72" t="s">
        <v>1</v>
      </c>
      <c r="Q174" s="70" t="s">
        <v>37</v>
      </c>
      <c r="R174" s="71" t="s">
        <v>38</v>
      </c>
      <c r="S174" s="72" t="s">
        <v>1</v>
      </c>
    </row>
    <row r="175" spans="1:19" ht="11.25">
      <c r="A175" s="55" t="s">
        <v>460</v>
      </c>
      <c r="B175" s="73">
        <v>0</v>
      </c>
      <c r="C175" s="74">
        <v>0</v>
      </c>
      <c r="D175" s="74">
        <v>0</v>
      </c>
      <c r="E175" s="73">
        <v>4</v>
      </c>
      <c r="F175" s="74">
        <v>5</v>
      </c>
      <c r="G175" s="74">
        <v>9</v>
      </c>
      <c r="H175" s="73">
        <v>0</v>
      </c>
      <c r="I175" s="74">
        <v>0</v>
      </c>
      <c r="J175" s="74">
        <v>0</v>
      </c>
      <c r="K175" s="73">
        <v>0</v>
      </c>
      <c r="L175" s="74">
        <v>0</v>
      </c>
      <c r="M175" s="74">
        <v>0</v>
      </c>
      <c r="N175" s="73">
        <v>0</v>
      </c>
      <c r="O175" s="74">
        <v>0</v>
      </c>
      <c r="P175" s="74">
        <v>0</v>
      </c>
      <c r="Q175" s="73">
        <f aca="true" t="shared" si="25" ref="Q175:Q198">B175+E175+H175+K175+N175</f>
        <v>4</v>
      </c>
      <c r="R175" s="74">
        <f aca="true" t="shared" si="26" ref="R175:R198">C175+F175+I175+L175+O175</f>
        <v>5</v>
      </c>
      <c r="S175" s="74">
        <f aca="true" t="shared" si="27" ref="S175:S198">SUM(Q175:R175)</f>
        <v>9</v>
      </c>
    </row>
    <row r="176" spans="1:19" ht="11.25">
      <c r="A176" s="55" t="s">
        <v>439</v>
      </c>
      <c r="B176" s="73">
        <v>0</v>
      </c>
      <c r="C176" s="74">
        <v>0</v>
      </c>
      <c r="D176" s="74">
        <v>0</v>
      </c>
      <c r="E176" s="73">
        <v>11</v>
      </c>
      <c r="F176" s="74">
        <v>0</v>
      </c>
      <c r="G176" s="74">
        <v>11</v>
      </c>
      <c r="H176" s="73">
        <v>0</v>
      </c>
      <c r="I176" s="74">
        <v>0</v>
      </c>
      <c r="J176" s="74">
        <v>0</v>
      </c>
      <c r="K176" s="73">
        <v>4</v>
      </c>
      <c r="L176" s="74">
        <v>1</v>
      </c>
      <c r="M176" s="74">
        <v>5</v>
      </c>
      <c r="N176" s="73">
        <v>0</v>
      </c>
      <c r="O176" s="74">
        <v>0</v>
      </c>
      <c r="P176" s="74">
        <v>0</v>
      </c>
      <c r="Q176" s="73">
        <f t="shared" si="25"/>
        <v>15</v>
      </c>
      <c r="R176" s="74">
        <f t="shared" si="26"/>
        <v>1</v>
      </c>
      <c r="S176" s="74">
        <f t="shared" si="27"/>
        <v>16</v>
      </c>
    </row>
    <row r="177" spans="1:19" ht="11.25">
      <c r="A177" s="55" t="s">
        <v>458</v>
      </c>
      <c r="B177" s="73">
        <v>0</v>
      </c>
      <c r="C177" s="74">
        <v>2</v>
      </c>
      <c r="D177" s="74">
        <v>2</v>
      </c>
      <c r="E177" s="73">
        <v>0</v>
      </c>
      <c r="F177" s="74">
        <v>25</v>
      </c>
      <c r="G177" s="74">
        <v>25</v>
      </c>
      <c r="H177" s="73">
        <v>0</v>
      </c>
      <c r="I177" s="74">
        <v>0</v>
      </c>
      <c r="J177" s="74">
        <v>0</v>
      </c>
      <c r="K177" s="73">
        <v>0</v>
      </c>
      <c r="L177" s="74">
        <v>0</v>
      </c>
      <c r="M177" s="74">
        <v>0</v>
      </c>
      <c r="N177" s="73">
        <v>0</v>
      </c>
      <c r="O177" s="74">
        <v>0</v>
      </c>
      <c r="P177" s="74">
        <v>0</v>
      </c>
      <c r="Q177" s="73">
        <f t="shared" si="25"/>
        <v>0</v>
      </c>
      <c r="R177" s="74">
        <f t="shared" si="26"/>
        <v>27</v>
      </c>
      <c r="S177" s="74">
        <f t="shared" si="27"/>
        <v>27</v>
      </c>
    </row>
    <row r="178" spans="1:19" ht="11.25">
      <c r="A178" s="55" t="s">
        <v>461</v>
      </c>
      <c r="B178" s="73">
        <v>0</v>
      </c>
      <c r="C178" s="74">
        <v>0</v>
      </c>
      <c r="D178" s="74">
        <v>0</v>
      </c>
      <c r="E178" s="73">
        <v>0</v>
      </c>
      <c r="F178" s="74">
        <v>0</v>
      </c>
      <c r="G178" s="74">
        <v>0</v>
      </c>
      <c r="H178" s="73">
        <v>0</v>
      </c>
      <c r="I178" s="74">
        <v>0</v>
      </c>
      <c r="J178" s="74">
        <v>0</v>
      </c>
      <c r="K178" s="73">
        <v>5</v>
      </c>
      <c r="L178" s="74">
        <v>0</v>
      </c>
      <c r="M178" s="74">
        <v>5</v>
      </c>
      <c r="N178" s="73">
        <v>0</v>
      </c>
      <c r="O178" s="74">
        <v>0</v>
      </c>
      <c r="P178" s="74">
        <v>0</v>
      </c>
      <c r="Q178" s="73">
        <f t="shared" si="25"/>
        <v>5</v>
      </c>
      <c r="R178" s="74">
        <f t="shared" si="26"/>
        <v>0</v>
      </c>
      <c r="S178" s="74">
        <f t="shared" si="27"/>
        <v>5</v>
      </c>
    </row>
    <row r="179" spans="1:19" ht="11.25">
      <c r="A179" s="55" t="s">
        <v>462</v>
      </c>
      <c r="B179" s="73">
        <v>0</v>
      </c>
      <c r="C179" s="74">
        <v>0</v>
      </c>
      <c r="D179" s="74">
        <v>0</v>
      </c>
      <c r="E179" s="73">
        <v>0</v>
      </c>
      <c r="F179" s="74">
        <v>0</v>
      </c>
      <c r="G179" s="74">
        <v>0</v>
      </c>
      <c r="H179" s="73">
        <v>0</v>
      </c>
      <c r="I179" s="74">
        <v>0</v>
      </c>
      <c r="J179" s="74">
        <v>0</v>
      </c>
      <c r="K179" s="73">
        <v>4</v>
      </c>
      <c r="L179" s="74">
        <v>1</v>
      </c>
      <c r="M179" s="74">
        <v>5</v>
      </c>
      <c r="N179" s="73">
        <v>0</v>
      </c>
      <c r="O179" s="74">
        <v>0</v>
      </c>
      <c r="P179" s="74">
        <v>0</v>
      </c>
      <c r="Q179" s="73">
        <f t="shared" si="25"/>
        <v>4</v>
      </c>
      <c r="R179" s="74">
        <f t="shared" si="26"/>
        <v>1</v>
      </c>
      <c r="S179" s="74">
        <f t="shared" si="27"/>
        <v>5</v>
      </c>
    </row>
    <row r="180" spans="1:19" ht="11.25">
      <c r="A180" s="55" t="s">
        <v>463</v>
      </c>
      <c r="B180" s="73">
        <v>0</v>
      </c>
      <c r="C180" s="74">
        <v>0</v>
      </c>
      <c r="D180" s="74">
        <v>0</v>
      </c>
      <c r="E180" s="73">
        <v>0</v>
      </c>
      <c r="F180" s="74">
        <v>0</v>
      </c>
      <c r="G180" s="74">
        <v>0</v>
      </c>
      <c r="H180" s="73">
        <v>0</v>
      </c>
      <c r="I180" s="74">
        <v>0</v>
      </c>
      <c r="J180" s="74">
        <v>0</v>
      </c>
      <c r="K180" s="73">
        <v>10</v>
      </c>
      <c r="L180" s="74">
        <v>1</v>
      </c>
      <c r="M180" s="74">
        <v>11</v>
      </c>
      <c r="N180" s="73">
        <v>0</v>
      </c>
      <c r="O180" s="74">
        <v>0</v>
      </c>
      <c r="P180" s="74">
        <v>0</v>
      </c>
      <c r="Q180" s="73">
        <f t="shared" si="25"/>
        <v>10</v>
      </c>
      <c r="R180" s="74">
        <f t="shared" si="26"/>
        <v>1</v>
      </c>
      <c r="S180" s="74">
        <f t="shared" si="27"/>
        <v>11</v>
      </c>
    </row>
    <row r="181" spans="1:19" ht="11.25">
      <c r="A181" s="55" t="s">
        <v>488</v>
      </c>
      <c r="B181" s="73">
        <v>0</v>
      </c>
      <c r="C181" s="74">
        <v>0</v>
      </c>
      <c r="D181" s="74">
        <v>0</v>
      </c>
      <c r="E181" s="73">
        <v>7</v>
      </c>
      <c r="F181" s="74">
        <v>0</v>
      </c>
      <c r="G181" s="74">
        <v>7</v>
      </c>
      <c r="H181" s="73">
        <v>0</v>
      </c>
      <c r="I181" s="74">
        <v>0</v>
      </c>
      <c r="J181" s="74">
        <v>0</v>
      </c>
      <c r="K181" s="73">
        <v>0</v>
      </c>
      <c r="L181" s="74">
        <v>0</v>
      </c>
      <c r="M181" s="74">
        <v>0</v>
      </c>
      <c r="N181" s="73">
        <v>0</v>
      </c>
      <c r="O181" s="74">
        <v>0</v>
      </c>
      <c r="P181" s="74">
        <v>0</v>
      </c>
      <c r="Q181" s="73">
        <f t="shared" si="25"/>
        <v>7</v>
      </c>
      <c r="R181" s="74">
        <f t="shared" si="26"/>
        <v>0</v>
      </c>
      <c r="S181" s="74">
        <f t="shared" si="27"/>
        <v>7</v>
      </c>
    </row>
    <row r="182" spans="1:19" ht="11.25">
      <c r="A182" s="55" t="s">
        <v>464</v>
      </c>
      <c r="B182" s="73">
        <v>0</v>
      </c>
      <c r="C182" s="74">
        <v>0</v>
      </c>
      <c r="D182" s="74">
        <v>0</v>
      </c>
      <c r="E182" s="73">
        <v>0</v>
      </c>
      <c r="F182" s="74">
        <v>0</v>
      </c>
      <c r="G182" s="74">
        <v>0</v>
      </c>
      <c r="H182" s="73">
        <v>0</v>
      </c>
      <c r="I182" s="74">
        <v>0</v>
      </c>
      <c r="J182" s="74">
        <v>0</v>
      </c>
      <c r="K182" s="73">
        <v>5</v>
      </c>
      <c r="L182" s="74">
        <v>0</v>
      </c>
      <c r="M182" s="74">
        <v>5</v>
      </c>
      <c r="N182" s="73">
        <v>0</v>
      </c>
      <c r="O182" s="74">
        <v>0</v>
      </c>
      <c r="P182" s="74">
        <v>0</v>
      </c>
      <c r="Q182" s="73">
        <f t="shared" si="25"/>
        <v>5</v>
      </c>
      <c r="R182" s="74">
        <f t="shared" si="26"/>
        <v>0</v>
      </c>
      <c r="S182" s="74">
        <f t="shared" si="27"/>
        <v>5</v>
      </c>
    </row>
    <row r="183" spans="1:19" ht="11.25">
      <c r="A183" s="55" t="s">
        <v>465</v>
      </c>
      <c r="B183" s="73">
        <v>0</v>
      </c>
      <c r="C183" s="74">
        <v>0</v>
      </c>
      <c r="D183" s="74">
        <v>0</v>
      </c>
      <c r="E183" s="73">
        <v>7</v>
      </c>
      <c r="F183" s="74">
        <v>0</v>
      </c>
      <c r="G183" s="74">
        <v>7</v>
      </c>
      <c r="H183" s="73">
        <v>0</v>
      </c>
      <c r="I183" s="74">
        <v>0</v>
      </c>
      <c r="J183" s="74">
        <v>0</v>
      </c>
      <c r="K183" s="73">
        <v>0</v>
      </c>
      <c r="L183" s="74">
        <v>0</v>
      </c>
      <c r="M183" s="74">
        <v>0</v>
      </c>
      <c r="N183" s="73">
        <v>0</v>
      </c>
      <c r="O183" s="74">
        <v>0</v>
      </c>
      <c r="P183" s="74">
        <v>0</v>
      </c>
      <c r="Q183" s="73">
        <f t="shared" si="25"/>
        <v>7</v>
      </c>
      <c r="R183" s="74">
        <f t="shared" si="26"/>
        <v>0</v>
      </c>
      <c r="S183" s="74">
        <f t="shared" si="27"/>
        <v>7</v>
      </c>
    </row>
    <row r="184" spans="1:19" ht="11.25">
      <c r="A184" s="55" t="s">
        <v>466</v>
      </c>
      <c r="B184" s="73">
        <v>0</v>
      </c>
      <c r="C184" s="74">
        <v>0</v>
      </c>
      <c r="D184" s="74">
        <v>0</v>
      </c>
      <c r="E184" s="73">
        <v>0</v>
      </c>
      <c r="F184" s="74">
        <v>0</v>
      </c>
      <c r="G184" s="74">
        <v>0</v>
      </c>
      <c r="H184" s="73">
        <v>0</v>
      </c>
      <c r="I184" s="74">
        <v>0</v>
      </c>
      <c r="J184" s="74">
        <v>0</v>
      </c>
      <c r="K184" s="73">
        <v>1</v>
      </c>
      <c r="L184" s="74">
        <v>15</v>
      </c>
      <c r="M184" s="74">
        <v>16</v>
      </c>
      <c r="N184" s="73">
        <v>0</v>
      </c>
      <c r="O184" s="74">
        <v>0</v>
      </c>
      <c r="P184" s="74">
        <v>0</v>
      </c>
      <c r="Q184" s="73">
        <f t="shared" si="25"/>
        <v>1</v>
      </c>
      <c r="R184" s="74">
        <f t="shared" si="26"/>
        <v>15</v>
      </c>
      <c r="S184" s="74">
        <f t="shared" si="27"/>
        <v>16</v>
      </c>
    </row>
    <row r="185" spans="1:19" ht="22.5">
      <c r="A185" s="177" t="s">
        <v>485</v>
      </c>
      <c r="B185" s="73">
        <v>0</v>
      </c>
      <c r="C185" s="74">
        <v>0</v>
      </c>
      <c r="D185" s="74">
        <v>0</v>
      </c>
      <c r="E185" s="73">
        <v>0</v>
      </c>
      <c r="F185" s="74">
        <v>0</v>
      </c>
      <c r="G185" s="74">
        <v>0</v>
      </c>
      <c r="H185" s="73">
        <v>0</v>
      </c>
      <c r="I185" s="74">
        <v>0</v>
      </c>
      <c r="J185" s="74">
        <v>0</v>
      </c>
      <c r="K185" s="73">
        <v>7</v>
      </c>
      <c r="L185" s="74">
        <v>1</v>
      </c>
      <c r="M185" s="74">
        <v>8</v>
      </c>
      <c r="N185" s="73">
        <v>0</v>
      </c>
      <c r="O185" s="74">
        <v>0</v>
      </c>
      <c r="P185" s="74">
        <v>0</v>
      </c>
      <c r="Q185" s="73">
        <f t="shared" si="25"/>
        <v>7</v>
      </c>
      <c r="R185" s="74">
        <f t="shared" si="26"/>
        <v>1</v>
      </c>
      <c r="S185" s="74">
        <f t="shared" si="27"/>
        <v>8</v>
      </c>
    </row>
    <row r="186" spans="1:19" ht="11.25">
      <c r="A186" s="55" t="s">
        <v>467</v>
      </c>
      <c r="B186" s="73">
        <v>0</v>
      </c>
      <c r="C186" s="74">
        <v>0</v>
      </c>
      <c r="D186" s="74">
        <v>0</v>
      </c>
      <c r="E186" s="73">
        <v>0</v>
      </c>
      <c r="F186" s="74">
        <v>0</v>
      </c>
      <c r="G186" s="74">
        <v>0</v>
      </c>
      <c r="H186" s="73">
        <v>1</v>
      </c>
      <c r="I186" s="74">
        <v>0</v>
      </c>
      <c r="J186" s="74">
        <v>1</v>
      </c>
      <c r="K186" s="73">
        <v>0</v>
      </c>
      <c r="L186" s="74">
        <v>0</v>
      </c>
      <c r="M186" s="74">
        <v>0</v>
      </c>
      <c r="N186" s="73">
        <v>0</v>
      </c>
      <c r="O186" s="74">
        <v>0</v>
      </c>
      <c r="P186" s="74">
        <v>0</v>
      </c>
      <c r="Q186" s="73">
        <f t="shared" si="25"/>
        <v>1</v>
      </c>
      <c r="R186" s="74">
        <f t="shared" si="26"/>
        <v>0</v>
      </c>
      <c r="S186" s="74">
        <f t="shared" si="27"/>
        <v>1</v>
      </c>
    </row>
    <row r="187" spans="1:19" ht="11.25">
      <c r="A187" s="55" t="s">
        <v>459</v>
      </c>
      <c r="B187" s="73">
        <v>0</v>
      </c>
      <c r="C187" s="74">
        <v>0</v>
      </c>
      <c r="D187" s="74">
        <v>0</v>
      </c>
      <c r="E187" s="73">
        <v>3</v>
      </c>
      <c r="F187" s="74">
        <v>0</v>
      </c>
      <c r="G187" s="74">
        <v>3</v>
      </c>
      <c r="H187" s="73">
        <v>0</v>
      </c>
      <c r="I187" s="74">
        <v>0</v>
      </c>
      <c r="J187" s="74">
        <v>0</v>
      </c>
      <c r="K187" s="73">
        <v>0</v>
      </c>
      <c r="L187" s="74">
        <v>0</v>
      </c>
      <c r="M187" s="74">
        <v>0</v>
      </c>
      <c r="N187" s="73">
        <v>0</v>
      </c>
      <c r="O187" s="74">
        <v>0</v>
      </c>
      <c r="P187" s="74">
        <v>0</v>
      </c>
      <c r="Q187" s="73">
        <f t="shared" si="25"/>
        <v>3</v>
      </c>
      <c r="R187" s="74">
        <f t="shared" si="26"/>
        <v>0</v>
      </c>
      <c r="S187" s="74">
        <f t="shared" si="27"/>
        <v>3</v>
      </c>
    </row>
    <row r="188" spans="1:19" ht="11.25">
      <c r="A188" s="55" t="s">
        <v>453</v>
      </c>
      <c r="B188" s="73">
        <v>0</v>
      </c>
      <c r="C188" s="74">
        <v>0</v>
      </c>
      <c r="D188" s="74">
        <v>0</v>
      </c>
      <c r="E188" s="73">
        <v>0</v>
      </c>
      <c r="F188" s="74">
        <v>0</v>
      </c>
      <c r="G188" s="74">
        <v>0</v>
      </c>
      <c r="H188" s="73">
        <v>0</v>
      </c>
      <c r="I188" s="74">
        <v>0</v>
      </c>
      <c r="J188" s="74">
        <v>0</v>
      </c>
      <c r="K188" s="73">
        <v>0</v>
      </c>
      <c r="L188" s="74">
        <v>2</v>
      </c>
      <c r="M188" s="74">
        <v>2</v>
      </c>
      <c r="N188" s="73">
        <v>0</v>
      </c>
      <c r="O188" s="74">
        <v>0</v>
      </c>
      <c r="P188" s="74">
        <v>0</v>
      </c>
      <c r="Q188" s="73">
        <f t="shared" si="25"/>
        <v>0</v>
      </c>
      <c r="R188" s="74">
        <f t="shared" si="26"/>
        <v>2</v>
      </c>
      <c r="S188" s="74">
        <f t="shared" si="27"/>
        <v>2</v>
      </c>
    </row>
    <row r="189" spans="1:19" ht="11.25">
      <c r="A189" s="55" t="s">
        <v>468</v>
      </c>
      <c r="B189" s="73">
        <v>0</v>
      </c>
      <c r="C189" s="74">
        <v>0</v>
      </c>
      <c r="D189" s="74">
        <v>0</v>
      </c>
      <c r="E189" s="73">
        <v>0</v>
      </c>
      <c r="F189" s="74">
        <v>0</v>
      </c>
      <c r="G189" s="74">
        <v>0</v>
      </c>
      <c r="H189" s="73">
        <v>3</v>
      </c>
      <c r="I189" s="74">
        <v>0</v>
      </c>
      <c r="J189" s="74">
        <v>3</v>
      </c>
      <c r="K189" s="73">
        <v>0</v>
      </c>
      <c r="L189" s="74">
        <v>0</v>
      </c>
      <c r="M189" s="74">
        <v>0</v>
      </c>
      <c r="N189" s="73">
        <v>0</v>
      </c>
      <c r="O189" s="74">
        <v>0</v>
      </c>
      <c r="P189" s="74">
        <v>0</v>
      </c>
      <c r="Q189" s="73">
        <f t="shared" si="25"/>
        <v>3</v>
      </c>
      <c r="R189" s="74">
        <f t="shared" si="26"/>
        <v>0</v>
      </c>
      <c r="S189" s="74">
        <f t="shared" si="27"/>
        <v>3</v>
      </c>
    </row>
    <row r="190" spans="1:19" ht="11.25">
      <c r="A190" s="55" t="s">
        <v>483</v>
      </c>
      <c r="B190" s="73">
        <v>0</v>
      </c>
      <c r="C190" s="74">
        <v>0</v>
      </c>
      <c r="D190" s="74">
        <v>0</v>
      </c>
      <c r="E190" s="73">
        <v>7</v>
      </c>
      <c r="F190" s="74">
        <v>0</v>
      </c>
      <c r="G190" s="74">
        <v>7</v>
      </c>
      <c r="H190" s="73">
        <v>0</v>
      </c>
      <c r="I190" s="74">
        <v>0</v>
      </c>
      <c r="J190" s="74">
        <v>0</v>
      </c>
      <c r="K190" s="73">
        <v>0</v>
      </c>
      <c r="L190" s="74">
        <v>0</v>
      </c>
      <c r="M190" s="74">
        <v>0</v>
      </c>
      <c r="N190" s="73">
        <v>0</v>
      </c>
      <c r="O190" s="74">
        <v>0</v>
      </c>
      <c r="P190" s="74">
        <v>0</v>
      </c>
      <c r="Q190" s="73">
        <f>B190+E190+H190+K190+N190</f>
        <v>7</v>
      </c>
      <c r="R190" s="74">
        <f>C190+F190+I190+L190+O190</f>
        <v>0</v>
      </c>
      <c r="S190" s="74">
        <f>SUM(Q190:R190)</f>
        <v>7</v>
      </c>
    </row>
    <row r="191" spans="1:19" ht="11.25">
      <c r="A191" s="55" t="s">
        <v>482</v>
      </c>
      <c r="B191" s="73">
        <v>0</v>
      </c>
      <c r="C191" s="74">
        <v>0</v>
      </c>
      <c r="D191" s="74">
        <v>0</v>
      </c>
      <c r="E191" s="73">
        <v>7</v>
      </c>
      <c r="F191" s="74">
        <v>0</v>
      </c>
      <c r="G191" s="74">
        <v>7</v>
      </c>
      <c r="H191" s="73">
        <v>3</v>
      </c>
      <c r="I191" s="74">
        <v>0</v>
      </c>
      <c r="J191" s="74">
        <v>3</v>
      </c>
      <c r="K191" s="73">
        <v>5</v>
      </c>
      <c r="L191" s="74">
        <v>0</v>
      </c>
      <c r="M191" s="74">
        <v>5</v>
      </c>
      <c r="N191" s="73">
        <v>0</v>
      </c>
      <c r="O191" s="74">
        <v>0</v>
      </c>
      <c r="P191" s="74">
        <v>0</v>
      </c>
      <c r="Q191" s="73">
        <f>B191+E191+H191+K191+N191</f>
        <v>15</v>
      </c>
      <c r="R191" s="74">
        <f>C191+F191+I191+L191+O191</f>
        <v>0</v>
      </c>
      <c r="S191" s="74">
        <f>SUM(Q191:R191)</f>
        <v>15</v>
      </c>
    </row>
    <row r="192" spans="1:19" ht="11.25">
      <c r="A192" s="55" t="s">
        <v>454</v>
      </c>
      <c r="B192" s="73">
        <v>0</v>
      </c>
      <c r="C192" s="74">
        <v>0</v>
      </c>
      <c r="D192" s="74">
        <v>0</v>
      </c>
      <c r="E192" s="73">
        <v>5</v>
      </c>
      <c r="F192" s="74">
        <v>0</v>
      </c>
      <c r="G192" s="74">
        <v>5</v>
      </c>
      <c r="H192" s="73">
        <v>0</v>
      </c>
      <c r="I192" s="74">
        <v>0</v>
      </c>
      <c r="J192" s="74">
        <v>0</v>
      </c>
      <c r="K192" s="73">
        <v>3</v>
      </c>
      <c r="L192" s="74">
        <v>0</v>
      </c>
      <c r="M192" s="74">
        <v>3</v>
      </c>
      <c r="N192" s="73">
        <v>0</v>
      </c>
      <c r="O192" s="74">
        <v>0</v>
      </c>
      <c r="P192" s="74">
        <v>0</v>
      </c>
      <c r="Q192" s="73">
        <f t="shared" si="25"/>
        <v>8</v>
      </c>
      <c r="R192" s="74">
        <f t="shared" si="26"/>
        <v>0</v>
      </c>
      <c r="S192" s="74">
        <f t="shared" si="27"/>
        <v>8</v>
      </c>
    </row>
    <row r="193" spans="1:19" ht="11.25" customHeight="1">
      <c r="A193" s="55" t="s">
        <v>469</v>
      </c>
      <c r="B193" s="73">
        <v>0</v>
      </c>
      <c r="C193" s="74">
        <v>0</v>
      </c>
      <c r="D193" s="74">
        <v>0</v>
      </c>
      <c r="E193" s="73">
        <v>7</v>
      </c>
      <c r="F193" s="74">
        <v>1</v>
      </c>
      <c r="G193" s="74">
        <v>8</v>
      </c>
      <c r="H193" s="73">
        <v>0</v>
      </c>
      <c r="I193" s="74">
        <v>0</v>
      </c>
      <c r="J193" s="74">
        <v>0</v>
      </c>
      <c r="K193" s="73">
        <v>0</v>
      </c>
      <c r="L193" s="74">
        <v>0</v>
      </c>
      <c r="M193" s="74">
        <v>0</v>
      </c>
      <c r="N193" s="73">
        <v>0</v>
      </c>
      <c r="O193" s="74">
        <v>0</v>
      </c>
      <c r="P193" s="74">
        <v>0</v>
      </c>
      <c r="Q193" s="73">
        <f t="shared" si="25"/>
        <v>7</v>
      </c>
      <c r="R193" s="74">
        <f t="shared" si="26"/>
        <v>1</v>
      </c>
      <c r="S193" s="74">
        <f t="shared" si="27"/>
        <v>8</v>
      </c>
    </row>
    <row r="194" spans="1:19" ht="11.25" customHeight="1">
      <c r="A194" s="55" t="s">
        <v>391</v>
      </c>
      <c r="B194" s="73">
        <v>1</v>
      </c>
      <c r="C194" s="74">
        <v>3</v>
      </c>
      <c r="D194" s="74">
        <v>4</v>
      </c>
      <c r="E194" s="73">
        <v>1</v>
      </c>
      <c r="F194" s="74">
        <v>25</v>
      </c>
      <c r="G194" s="74">
        <v>26</v>
      </c>
      <c r="H194" s="73">
        <v>0</v>
      </c>
      <c r="I194" s="74">
        <v>0</v>
      </c>
      <c r="J194" s="74">
        <v>0</v>
      </c>
      <c r="K194" s="73">
        <v>0</v>
      </c>
      <c r="L194" s="74">
        <v>0</v>
      </c>
      <c r="M194" s="74">
        <v>0</v>
      </c>
      <c r="N194" s="73">
        <v>0</v>
      </c>
      <c r="O194" s="74">
        <v>0</v>
      </c>
      <c r="P194" s="74">
        <v>0</v>
      </c>
      <c r="Q194" s="73">
        <f t="shared" si="25"/>
        <v>2</v>
      </c>
      <c r="R194" s="74">
        <f t="shared" si="26"/>
        <v>28</v>
      </c>
      <c r="S194" s="74">
        <f t="shared" si="27"/>
        <v>30</v>
      </c>
    </row>
    <row r="195" spans="1:19" ht="11.25" customHeight="1">
      <c r="A195" s="55" t="s">
        <v>455</v>
      </c>
      <c r="B195" s="73">
        <v>0</v>
      </c>
      <c r="C195" s="74">
        <v>0</v>
      </c>
      <c r="D195" s="74">
        <v>0</v>
      </c>
      <c r="E195" s="73">
        <v>10</v>
      </c>
      <c r="F195" s="74">
        <v>1</v>
      </c>
      <c r="G195" s="74">
        <v>11</v>
      </c>
      <c r="H195" s="73">
        <v>0</v>
      </c>
      <c r="I195" s="74">
        <v>0</v>
      </c>
      <c r="J195" s="74">
        <v>0</v>
      </c>
      <c r="K195" s="73">
        <v>0</v>
      </c>
      <c r="L195" s="74">
        <v>0</v>
      </c>
      <c r="M195" s="74">
        <v>0</v>
      </c>
      <c r="N195" s="73">
        <v>0</v>
      </c>
      <c r="O195" s="74">
        <v>0</v>
      </c>
      <c r="P195" s="74">
        <v>0</v>
      </c>
      <c r="Q195" s="73">
        <f t="shared" si="25"/>
        <v>10</v>
      </c>
      <c r="R195" s="74">
        <f t="shared" si="26"/>
        <v>1</v>
      </c>
      <c r="S195" s="74">
        <f t="shared" si="27"/>
        <v>11</v>
      </c>
    </row>
    <row r="196" spans="1:19" ht="11.25" customHeight="1">
      <c r="A196" s="55" t="s">
        <v>435</v>
      </c>
      <c r="B196" s="73">
        <v>0</v>
      </c>
      <c r="C196" s="74">
        <v>0</v>
      </c>
      <c r="D196" s="74">
        <v>0</v>
      </c>
      <c r="E196" s="73">
        <v>2</v>
      </c>
      <c r="F196" s="74">
        <v>48</v>
      </c>
      <c r="G196" s="74">
        <v>50</v>
      </c>
      <c r="H196" s="73">
        <v>0</v>
      </c>
      <c r="I196" s="74">
        <v>0</v>
      </c>
      <c r="J196" s="74">
        <v>0</v>
      </c>
      <c r="K196" s="73">
        <v>0</v>
      </c>
      <c r="L196" s="74">
        <v>0</v>
      </c>
      <c r="M196" s="74">
        <v>0</v>
      </c>
      <c r="N196" s="73">
        <v>0</v>
      </c>
      <c r="O196" s="74">
        <v>0</v>
      </c>
      <c r="P196" s="74">
        <v>0</v>
      </c>
      <c r="Q196" s="73">
        <f t="shared" si="25"/>
        <v>2</v>
      </c>
      <c r="R196" s="74">
        <f t="shared" si="26"/>
        <v>48</v>
      </c>
      <c r="S196" s="74">
        <f t="shared" si="27"/>
        <v>50</v>
      </c>
    </row>
    <row r="197" spans="1:19" ht="11.25" customHeight="1">
      <c r="A197" s="55" t="s">
        <v>470</v>
      </c>
      <c r="B197" s="73">
        <v>0</v>
      </c>
      <c r="C197" s="74">
        <v>0</v>
      </c>
      <c r="D197" s="74">
        <v>0</v>
      </c>
      <c r="E197" s="73">
        <v>18</v>
      </c>
      <c r="F197" s="74">
        <v>0</v>
      </c>
      <c r="G197" s="74">
        <v>18</v>
      </c>
      <c r="H197" s="73">
        <v>3</v>
      </c>
      <c r="I197" s="74">
        <v>0</v>
      </c>
      <c r="J197" s="74">
        <v>3</v>
      </c>
      <c r="K197" s="73">
        <v>9</v>
      </c>
      <c r="L197" s="74">
        <v>0</v>
      </c>
      <c r="M197" s="74">
        <v>9</v>
      </c>
      <c r="N197" s="73">
        <v>0</v>
      </c>
      <c r="O197" s="74">
        <v>0</v>
      </c>
      <c r="P197" s="74">
        <v>0</v>
      </c>
      <c r="Q197" s="73">
        <f t="shared" si="25"/>
        <v>30</v>
      </c>
      <c r="R197" s="74">
        <f t="shared" si="26"/>
        <v>0</v>
      </c>
      <c r="S197" s="74">
        <f t="shared" si="27"/>
        <v>30</v>
      </c>
    </row>
    <row r="198" spans="1:19" ht="11.25" customHeight="1">
      <c r="A198" s="55" t="s">
        <v>437</v>
      </c>
      <c r="B198" s="73">
        <v>0</v>
      </c>
      <c r="C198" s="74">
        <v>0</v>
      </c>
      <c r="D198" s="74">
        <v>0</v>
      </c>
      <c r="E198" s="73">
        <v>0</v>
      </c>
      <c r="F198" s="74">
        <v>0</v>
      </c>
      <c r="G198" s="74">
        <v>0</v>
      </c>
      <c r="H198" s="73">
        <v>1</v>
      </c>
      <c r="I198" s="74">
        <v>0</v>
      </c>
      <c r="J198" s="74">
        <v>1</v>
      </c>
      <c r="K198" s="73">
        <v>0</v>
      </c>
      <c r="L198" s="74">
        <v>0</v>
      </c>
      <c r="M198" s="74">
        <v>0</v>
      </c>
      <c r="N198" s="73">
        <v>0</v>
      </c>
      <c r="O198" s="74">
        <v>0</v>
      </c>
      <c r="P198" s="74">
        <v>0</v>
      </c>
      <c r="Q198" s="73">
        <f t="shared" si="25"/>
        <v>1</v>
      </c>
      <c r="R198" s="74">
        <f t="shared" si="26"/>
        <v>0</v>
      </c>
      <c r="S198" s="74">
        <f t="shared" si="27"/>
        <v>1</v>
      </c>
    </row>
    <row r="199" spans="1:19" ht="11.25" customHeight="1">
      <c r="A199" s="55" t="s">
        <v>457</v>
      </c>
      <c r="B199" s="73">
        <v>0</v>
      </c>
      <c r="C199" s="74">
        <v>0</v>
      </c>
      <c r="D199" s="74">
        <v>0</v>
      </c>
      <c r="E199" s="73">
        <v>0</v>
      </c>
      <c r="F199" s="74">
        <v>0</v>
      </c>
      <c r="G199" s="74">
        <v>0</v>
      </c>
      <c r="H199" s="73">
        <v>0</v>
      </c>
      <c r="I199" s="74">
        <v>0</v>
      </c>
      <c r="J199" s="74">
        <v>0</v>
      </c>
      <c r="K199" s="73">
        <v>3</v>
      </c>
      <c r="L199" s="74">
        <v>0</v>
      </c>
      <c r="M199" s="74">
        <v>3</v>
      </c>
      <c r="N199" s="73">
        <v>0</v>
      </c>
      <c r="O199" s="74">
        <v>0</v>
      </c>
      <c r="P199" s="74">
        <v>0</v>
      </c>
      <c r="Q199" s="73">
        <f>B199+E199+H199+K199+N199</f>
        <v>3</v>
      </c>
      <c r="R199" s="74">
        <f>C199+F199+I199+L199+O199</f>
        <v>0</v>
      </c>
      <c r="S199" s="74">
        <f>SUM(Q199:R199)</f>
        <v>3</v>
      </c>
    </row>
    <row r="200" spans="1:19" ht="11.25">
      <c r="A200" s="75" t="s">
        <v>1</v>
      </c>
      <c r="B200" s="76">
        <f>SUM(B175:B199)</f>
        <v>1</v>
      </c>
      <c r="C200" s="77">
        <f aca="true" t="shared" si="28" ref="C200:S200">SUM(C175:C199)</f>
        <v>5</v>
      </c>
      <c r="D200" s="77">
        <f t="shared" si="28"/>
        <v>6</v>
      </c>
      <c r="E200" s="76">
        <f t="shared" si="28"/>
        <v>89</v>
      </c>
      <c r="F200" s="77">
        <f t="shared" si="28"/>
        <v>105</v>
      </c>
      <c r="G200" s="77">
        <f t="shared" si="28"/>
        <v>194</v>
      </c>
      <c r="H200" s="76">
        <f t="shared" si="28"/>
        <v>11</v>
      </c>
      <c r="I200" s="77">
        <f t="shared" si="28"/>
        <v>0</v>
      </c>
      <c r="J200" s="77">
        <f t="shared" si="28"/>
        <v>11</v>
      </c>
      <c r="K200" s="76">
        <f t="shared" si="28"/>
        <v>56</v>
      </c>
      <c r="L200" s="77">
        <f t="shared" si="28"/>
        <v>21</v>
      </c>
      <c r="M200" s="77">
        <f t="shared" si="28"/>
        <v>77</v>
      </c>
      <c r="N200" s="76">
        <f t="shared" si="28"/>
        <v>0</v>
      </c>
      <c r="O200" s="77">
        <f t="shared" si="28"/>
        <v>0</v>
      </c>
      <c r="P200" s="77">
        <f t="shared" si="28"/>
        <v>0</v>
      </c>
      <c r="Q200" s="76">
        <f t="shared" si="28"/>
        <v>157</v>
      </c>
      <c r="R200" s="77">
        <f t="shared" si="28"/>
        <v>131</v>
      </c>
      <c r="S200" s="77">
        <f t="shared" si="28"/>
        <v>288</v>
      </c>
    </row>
  </sheetData>
  <sheetProtection/>
  <mergeCells count="10">
    <mergeCell ref="B172:D172"/>
    <mergeCell ref="B173:D173"/>
    <mergeCell ref="B9:D9"/>
    <mergeCell ref="B10:D10"/>
    <mergeCell ref="B87:D87"/>
    <mergeCell ref="B88:D88"/>
    <mergeCell ref="B64:D64"/>
    <mergeCell ref="B65:D65"/>
    <mergeCell ref="A57:S57"/>
    <mergeCell ref="A164:S164"/>
  </mergeCells>
  <printOptions horizontalCentered="1"/>
  <pageMargins left="0" right="0" top="0.3937007874015748" bottom="0.1968503937007874" header="0.11811023622047245" footer="0.11811023622047245"/>
  <pageSetup orientation="landscape" paperSize="9" scale="90" r:id="rId1"/>
  <headerFooter alignWithMargins="0">
    <oddFooter>&amp;R&amp;A</oddFooter>
  </headerFooter>
  <rowBreaks count="2" manualBreakCount="2">
    <brk id="57" max="255" man="1"/>
    <brk id="165" max="255" man="1"/>
  </rowBreaks>
</worksheet>
</file>

<file path=xl/worksheets/sheet15.xml><?xml version="1.0" encoding="utf-8"?>
<worksheet xmlns="http://schemas.openxmlformats.org/spreadsheetml/2006/main" xmlns:r="http://schemas.openxmlformats.org/officeDocument/2006/relationships">
  <sheetPr>
    <pageSetUpPr fitToPage="1"/>
  </sheetPr>
  <dimension ref="A1:S42"/>
  <sheetViews>
    <sheetView zoomScalePageLayoutView="0" workbookViewId="0" topLeftCell="A1">
      <selection activeCell="D48" sqref="D48"/>
    </sheetView>
  </sheetViews>
  <sheetFormatPr defaultColWidth="9.33203125" defaultRowHeight="11.25"/>
  <cols>
    <col min="1" max="1" width="18.83203125" style="151" customWidth="1"/>
    <col min="2" max="16384" width="9.33203125" style="151" customWidth="1"/>
  </cols>
  <sheetData>
    <row r="1" spans="1:19" ht="11.25">
      <c r="A1" s="1" t="s">
        <v>410</v>
      </c>
      <c r="B1" s="55"/>
      <c r="C1" s="55"/>
      <c r="D1" s="40"/>
      <c r="E1" s="40"/>
      <c r="F1" s="40"/>
      <c r="G1" s="40"/>
      <c r="H1" s="40"/>
      <c r="I1" s="40"/>
      <c r="J1" s="40"/>
      <c r="K1" s="40"/>
      <c r="L1" s="40"/>
      <c r="M1" s="40"/>
      <c r="N1" s="40"/>
      <c r="O1" s="40"/>
      <c r="P1" s="40"/>
      <c r="Q1" s="40"/>
      <c r="R1" s="40"/>
      <c r="S1" s="40"/>
    </row>
    <row r="2" spans="1:19" ht="11.25">
      <c r="A2" s="56" t="s">
        <v>29</v>
      </c>
      <c r="B2" s="57"/>
      <c r="C2" s="57"/>
      <c r="D2" s="58"/>
      <c r="E2" s="58"/>
      <c r="F2" s="58"/>
      <c r="G2" s="58"/>
      <c r="H2" s="58"/>
      <c r="I2" s="58"/>
      <c r="J2" s="58"/>
      <c r="K2" s="58"/>
      <c r="L2" s="58"/>
      <c r="M2" s="58"/>
      <c r="N2" s="58"/>
      <c r="O2" s="58"/>
      <c r="P2" s="58"/>
      <c r="Q2" s="58"/>
      <c r="R2" s="58"/>
      <c r="S2" s="58"/>
    </row>
    <row r="3" spans="1:19" ht="11.25">
      <c r="A3" s="56" t="s">
        <v>411</v>
      </c>
      <c r="B3" s="57"/>
      <c r="C3" s="57"/>
      <c r="D3" s="58"/>
      <c r="E3" s="58"/>
      <c r="F3" s="58"/>
      <c r="G3" s="58"/>
      <c r="H3" s="58"/>
      <c r="I3" s="58"/>
      <c r="J3" s="58"/>
      <c r="K3" s="58"/>
      <c r="L3" s="58"/>
      <c r="M3" s="58"/>
      <c r="N3" s="58"/>
      <c r="O3" s="58"/>
      <c r="P3" s="58"/>
      <c r="Q3" s="58"/>
      <c r="R3" s="58"/>
      <c r="S3" s="58"/>
    </row>
    <row r="4" spans="1:19" ht="12.75">
      <c r="A4" s="145"/>
      <c r="B4" s="57"/>
      <c r="C4" s="57"/>
      <c r="D4" s="58"/>
      <c r="E4" s="58"/>
      <c r="F4" s="58"/>
      <c r="G4" s="58"/>
      <c r="H4" s="58"/>
      <c r="I4" s="58"/>
      <c r="J4" s="58"/>
      <c r="K4" s="58"/>
      <c r="L4" s="58"/>
      <c r="M4" s="58"/>
      <c r="N4" s="58"/>
      <c r="O4" s="58"/>
      <c r="P4" s="58"/>
      <c r="Q4" s="58"/>
      <c r="R4" s="58"/>
      <c r="S4" s="58"/>
    </row>
    <row r="5" spans="1:19" ht="11.25">
      <c r="A5" s="56" t="s">
        <v>270</v>
      </c>
      <c r="B5" s="57"/>
      <c r="C5" s="57"/>
      <c r="D5" s="58"/>
      <c r="E5" s="58"/>
      <c r="F5" s="58"/>
      <c r="G5" s="58"/>
      <c r="H5" s="58"/>
      <c r="I5" s="58"/>
      <c r="J5" s="58"/>
      <c r="K5" s="58"/>
      <c r="L5" s="58"/>
      <c r="M5" s="58"/>
      <c r="N5" s="58"/>
      <c r="O5" s="58"/>
      <c r="P5" s="58"/>
      <c r="Q5" s="58"/>
      <c r="R5" s="58"/>
      <c r="S5" s="58"/>
    </row>
    <row r="6" spans="1:19" ht="11.25">
      <c r="A6" s="56"/>
      <c r="B6" s="57"/>
      <c r="C6" s="57"/>
      <c r="D6" s="58"/>
      <c r="E6" s="58"/>
      <c r="F6" s="58"/>
      <c r="G6" s="58"/>
      <c r="H6" s="58"/>
      <c r="I6" s="58"/>
      <c r="J6" s="58"/>
      <c r="K6" s="58"/>
      <c r="L6" s="58"/>
      <c r="M6" s="58"/>
      <c r="N6" s="58"/>
      <c r="O6" s="58"/>
      <c r="P6" s="58"/>
      <c r="Q6" s="58"/>
      <c r="R6" s="58"/>
      <c r="S6" s="58"/>
    </row>
    <row r="7" spans="1:19" ht="11.25">
      <c r="A7" s="56" t="s">
        <v>240</v>
      </c>
      <c r="B7" s="57"/>
      <c r="C7" s="57"/>
      <c r="D7" s="58"/>
      <c r="E7" s="58"/>
      <c r="F7" s="58"/>
      <c r="G7" s="58"/>
      <c r="H7" s="58"/>
      <c r="I7" s="58"/>
      <c r="J7" s="58"/>
      <c r="K7" s="58"/>
      <c r="L7" s="58"/>
      <c r="M7" s="58"/>
      <c r="N7" s="58"/>
      <c r="O7" s="58"/>
      <c r="P7" s="58"/>
      <c r="Q7" s="58"/>
      <c r="R7" s="58"/>
      <c r="S7" s="58"/>
    </row>
    <row r="8" spans="1:19" ht="13.5" thickBot="1">
      <c r="A8" s="145"/>
      <c r="B8" s="57"/>
      <c r="C8" s="57"/>
      <c r="D8" s="58"/>
      <c r="E8" s="40"/>
      <c r="F8" s="40"/>
      <c r="G8" s="40"/>
      <c r="H8" s="40"/>
      <c r="I8" s="40"/>
      <c r="J8" s="40"/>
      <c r="K8" s="40"/>
      <c r="L8" s="40"/>
      <c r="M8" s="40"/>
      <c r="N8" s="40"/>
      <c r="O8" s="40"/>
      <c r="P8" s="40"/>
      <c r="Q8" s="40"/>
      <c r="R8" s="40"/>
      <c r="S8" s="40"/>
    </row>
    <row r="9" spans="1:19" ht="11.25">
      <c r="A9" s="59"/>
      <c r="B9" s="195" t="s">
        <v>32</v>
      </c>
      <c r="C9" s="196"/>
      <c r="D9" s="197"/>
      <c r="E9" s="85"/>
      <c r="F9" s="60" t="s">
        <v>19</v>
      </c>
      <c r="G9" s="62"/>
      <c r="H9" s="61"/>
      <c r="I9" s="60" t="s">
        <v>20</v>
      </c>
      <c r="J9" s="62"/>
      <c r="K9" s="61"/>
      <c r="L9" s="60" t="s">
        <v>21</v>
      </c>
      <c r="M9" s="62"/>
      <c r="N9" s="61"/>
      <c r="O9" s="60" t="s">
        <v>33</v>
      </c>
      <c r="P9" s="62"/>
      <c r="Q9" s="61"/>
      <c r="R9" s="60" t="s">
        <v>1</v>
      </c>
      <c r="S9" s="63"/>
    </row>
    <row r="10" spans="1:19" ht="11.25">
      <c r="A10" s="64"/>
      <c r="B10" s="198" t="s">
        <v>34</v>
      </c>
      <c r="C10" s="199"/>
      <c r="D10" s="200"/>
      <c r="E10" s="88"/>
      <c r="F10" s="89"/>
      <c r="G10" s="90"/>
      <c r="H10" s="88"/>
      <c r="I10" s="89"/>
      <c r="J10" s="90"/>
      <c r="K10" s="88"/>
      <c r="L10" s="89"/>
      <c r="M10" s="90"/>
      <c r="N10" s="88"/>
      <c r="O10" s="65" t="s">
        <v>35</v>
      </c>
      <c r="P10" s="90"/>
      <c r="Q10" s="88"/>
      <c r="R10" s="89"/>
      <c r="S10" s="90"/>
    </row>
    <row r="11" spans="1:19" ht="11.25">
      <c r="A11" s="65" t="s">
        <v>36</v>
      </c>
      <c r="B11" s="70" t="s">
        <v>37</v>
      </c>
      <c r="C11" s="71" t="s">
        <v>38</v>
      </c>
      <c r="D11" s="72" t="s">
        <v>1</v>
      </c>
      <c r="E11" s="70" t="s">
        <v>37</v>
      </c>
      <c r="F11" s="71" t="s">
        <v>38</v>
      </c>
      <c r="G11" s="72" t="s">
        <v>1</v>
      </c>
      <c r="H11" s="70" t="s">
        <v>37</v>
      </c>
      <c r="I11" s="71" t="s">
        <v>38</v>
      </c>
      <c r="J11" s="72" t="s">
        <v>1</v>
      </c>
      <c r="K11" s="70" t="s">
        <v>37</v>
      </c>
      <c r="L11" s="71" t="s">
        <v>38</v>
      </c>
      <c r="M11" s="72" t="s">
        <v>1</v>
      </c>
      <c r="N11" s="70" t="s">
        <v>37</v>
      </c>
      <c r="O11" s="71" t="s">
        <v>38</v>
      </c>
      <c r="P11" s="72" t="s">
        <v>1</v>
      </c>
      <c r="Q11" s="70" t="s">
        <v>37</v>
      </c>
      <c r="R11" s="71" t="s">
        <v>38</v>
      </c>
      <c r="S11" s="72" t="s">
        <v>1</v>
      </c>
    </row>
    <row r="12" spans="1:19" ht="11.25">
      <c r="A12" s="151" t="s">
        <v>407</v>
      </c>
      <c r="B12" s="73">
        <v>0</v>
      </c>
      <c r="C12" s="74">
        <v>0</v>
      </c>
      <c r="D12" s="74">
        <v>0</v>
      </c>
      <c r="E12" s="73">
        <v>0</v>
      </c>
      <c r="F12" s="74">
        <v>33</v>
      </c>
      <c r="G12" s="74">
        <f>SUM(E12:F12)</f>
        <v>33</v>
      </c>
      <c r="H12" s="73">
        <v>0</v>
      </c>
      <c r="I12" s="74">
        <v>0</v>
      </c>
      <c r="J12" s="74">
        <v>0</v>
      </c>
      <c r="K12" s="73">
        <v>0</v>
      </c>
      <c r="L12" s="74">
        <v>0</v>
      </c>
      <c r="M12" s="74">
        <v>0</v>
      </c>
      <c r="N12" s="73">
        <v>0</v>
      </c>
      <c r="O12" s="74">
        <v>0</v>
      </c>
      <c r="P12" s="74">
        <v>0</v>
      </c>
      <c r="Q12" s="73">
        <f aca="true" t="shared" si="0" ref="Q12:R14">B12+E12+H12+K12+N12</f>
        <v>0</v>
      </c>
      <c r="R12" s="74">
        <f t="shared" si="0"/>
        <v>33</v>
      </c>
      <c r="S12" s="74">
        <f>SUM(Q12:R12)</f>
        <v>33</v>
      </c>
    </row>
    <row r="13" spans="1:19" ht="11.25">
      <c r="A13" s="151" t="s">
        <v>408</v>
      </c>
      <c r="B13" s="73">
        <v>0</v>
      </c>
      <c r="C13" s="74">
        <v>0</v>
      </c>
      <c r="D13" s="74">
        <v>0</v>
      </c>
      <c r="E13" s="73">
        <v>20</v>
      </c>
      <c r="F13" s="74">
        <v>49</v>
      </c>
      <c r="G13" s="74">
        <f>SUM(E13:F13)</f>
        <v>69</v>
      </c>
      <c r="H13" s="73">
        <v>0</v>
      </c>
      <c r="I13" s="74">
        <v>0</v>
      </c>
      <c r="J13" s="74">
        <v>0</v>
      </c>
      <c r="K13" s="73">
        <v>0</v>
      </c>
      <c r="L13" s="74">
        <v>0</v>
      </c>
      <c r="M13" s="74">
        <v>0</v>
      </c>
      <c r="N13" s="73">
        <v>0</v>
      </c>
      <c r="O13" s="74">
        <v>0</v>
      </c>
      <c r="P13" s="74">
        <v>0</v>
      </c>
      <c r="Q13" s="73">
        <f t="shared" si="0"/>
        <v>20</v>
      </c>
      <c r="R13" s="74">
        <f t="shared" si="0"/>
        <v>49</v>
      </c>
      <c r="S13" s="74">
        <f>SUM(Q13:R13)</f>
        <v>69</v>
      </c>
    </row>
    <row r="14" spans="1:19" ht="11.25">
      <c r="A14" s="151" t="s">
        <v>409</v>
      </c>
      <c r="B14" s="73">
        <v>13</v>
      </c>
      <c r="C14" s="74">
        <v>80</v>
      </c>
      <c r="D14" s="74">
        <f>SUM(B14:C14)</f>
        <v>93</v>
      </c>
      <c r="E14" s="73">
        <v>73</v>
      </c>
      <c r="F14" s="74">
        <v>678</v>
      </c>
      <c r="G14" s="74">
        <f>SUM(E14:F14)</f>
        <v>751</v>
      </c>
      <c r="H14" s="73">
        <v>18</v>
      </c>
      <c r="I14" s="74">
        <v>77</v>
      </c>
      <c r="J14" s="74">
        <f>SUM(H14:I14)</f>
        <v>95</v>
      </c>
      <c r="K14" s="73">
        <v>3</v>
      </c>
      <c r="L14" s="74">
        <v>17</v>
      </c>
      <c r="M14" s="74">
        <f>SUM(K14:L14)</f>
        <v>20</v>
      </c>
      <c r="N14" s="73">
        <v>0</v>
      </c>
      <c r="O14" s="74">
        <v>0</v>
      </c>
      <c r="P14" s="74">
        <v>0</v>
      </c>
      <c r="Q14" s="73">
        <f t="shared" si="0"/>
        <v>107</v>
      </c>
      <c r="R14" s="74">
        <f t="shared" si="0"/>
        <v>852</v>
      </c>
      <c r="S14" s="74">
        <f>SUM(Q14:R14)</f>
        <v>959</v>
      </c>
    </row>
    <row r="15" spans="1:19" ht="11.25">
      <c r="A15" s="75" t="s">
        <v>1</v>
      </c>
      <c r="B15" s="76">
        <f>SUM(B12:B14)</f>
        <v>13</v>
      </c>
      <c r="C15" s="77">
        <f aca="true" t="shared" si="1" ref="C15:S15">SUM(C12:C14)</f>
        <v>80</v>
      </c>
      <c r="D15" s="77">
        <f t="shared" si="1"/>
        <v>93</v>
      </c>
      <c r="E15" s="76">
        <f t="shared" si="1"/>
        <v>93</v>
      </c>
      <c r="F15" s="77">
        <f t="shared" si="1"/>
        <v>760</v>
      </c>
      <c r="G15" s="77">
        <f t="shared" si="1"/>
        <v>853</v>
      </c>
      <c r="H15" s="76">
        <f t="shared" si="1"/>
        <v>18</v>
      </c>
      <c r="I15" s="77">
        <f t="shared" si="1"/>
        <v>77</v>
      </c>
      <c r="J15" s="77">
        <f t="shared" si="1"/>
        <v>95</v>
      </c>
      <c r="K15" s="76">
        <f t="shared" si="1"/>
        <v>3</v>
      </c>
      <c r="L15" s="77">
        <f t="shared" si="1"/>
        <v>17</v>
      </c>
      <c r="M15" s="77">
        <f t="shared" si="1"/>
        <v>20</v>
      </c>
      <c r="N15" s="76">
        <f t="shared" si="1"/>
        <v>0</v>
      </c>
      <c r="O15" s="77">
        <f t="shared" si="1"/>
        <v>0</v>
      </c>
      <c r="P15" s="77">
        <f t="shared" si="1"/>
        <v>0</v>
      </c>
      <c r="Q15" s="76">
        <f t="shared" si="1"/>
        <v>127</v>
      </c>
      <c r="R15" s="77">
        <f t="shared" si="1"/>
        <v>934</v>
      </c>
      <c r="S15" s="77">
        <f t="shared" si="1"/>
        <v>1061</v>
      </c>
    </row>
    <row r="17" spans="1:19" ht="11.25">
      <c r="A17" s="55" t="s">
        <v>271</v>
      </c>
      <c r="B17" s="55"/>
      <c r="C17" s="55"/>
      <c r="D17" s="40"/>
      <c r="E17" s="40"/>
      <c r="F17" s="40"/>
      <c r="G17" s="40"/>
      <c r="H17" s="40"/>
      <c r="I17" s="40"/>
      <c r="J17" s="40"/>
      <c r="K17" s="40"/>
      <c r="L17" s="40"/>
      <c r="M17" s="40"/>
      <c r="N17" s="40"/>
      <c r="O17" s="40"/>
      <c r="P17" s="40"/>
      <c r="Q17" s="40"/>
      <c r="R17" s="40"/>
      <c r="S17" s="40"/>
    </row>
    <row r="18" spans="1:19" ht="11.25">
      <c r="A18" s="55" t="s">
        <v>272</v>
      </c>
      <c r="B18" s="55"/>
      <c r="C18" s="55"/>
      <c r="D18" s="40"/>
      <c r="E18" s="40"/>
      <c r="F18" s="40"/>
      <c r="G18" s="40"/>
      <c r="H18" s="40"/>
      <c r="I18" s="40"/>
      <c r="J18" s="40"/>
      <c r="K18" s="40"/>
      <c r="L18" s="40"/>
      <c r="M18" s="40"/>
      <c r="N18" s="40"/>
      <c r="O18" s="40"/>
      <c r="P18" s="40"/>
      <c r="Q18" s="40"/>
      <c r="R18" s="40"/>
      <c r="S18" s="40"/>
    </row>
    <row r="21" spans="1:19" ht="11.25">
      <c r="A21" s="56" t="s">
        <v>273</v>
      </c>
      <c r="B21" s="57"/>
      <c r="C21" s="57"/>
      <c r="D21" s="58"/>
      <c r="E21" s="58"/>
      <c r="F21" s="58"/>
      <c r="G21" s="58"/>
      <c r="H21" s="58"/>
      <c r="I21" s="58"/>
      <c r="J21" s="58"/>
      <c r="K21" s="58"/>
      <c r="L21" s="58"/>
      <c r="M21" s="58"/>
      <c r="N21" s="58"/>
      <c r="O21" s="58"/>
      <c r="P21" s="58"/>
      <c r="Q21" s="58"/>
      <c r="R21" s="58"/>
      <c r="S21" s="58"/>
    </row>
    <row r="22" spans="1:19" ht="13.5" thickBot="1">
      <c r="A22" s="145"/>
      <c r="B22" s="57"/>
      <c r="C22" s="57"/>
      <c r="D22" s="58"/>
      <c r="E22" s="40"/>
      <c r="F22" s="40"/>
      <c r="G22" s="40"/>
      <c r="H22" s="40"/>
      <c r="I22" s="40"/>
      <c r="J22" s="40"/>
      <c r="K22" s="40"/>
      <c r="L22" s="40"/>
      <c r="M22" s="40"/>
      <c r="N22" s="40"/>
      <c r="O22" s="40"/>
      <c r="P22" s="40"/>
      <c r="Q22" s="40"/>
      <c r="R22" s="40"/>
      <c r="S22" s="40"/>
    </row>
    <row r="23" spans="1:19" ht="11.25">
      <c r="A23" s="59"/>
      <c r="B23" s="195" t="s">
        <v>32</v>
      </c>
      <c r="C23" s="196"/>
      <c r="D23" s="197"/>
      <c r="E23" s="85"/>
      <c r="F23" s="60" t="s">
        <v>19</v>
      </c>
      <c r="G23" s="62"/>
      <c r="H23" s="61"/>
      <c r="I23" s="60" t="s">
        <v>20</v>
      </c>
      <c r="J23" s="62"/>
      <c r="K23" s="61"/>
      <c r="L23" s="60" t="s">
        <v>21</v>
      </c>
      <c r="M23" s="62"/>
      <c r="N23" s="61"/>
      <c r="O23" s="60" t="s">
        <v>33</v>
      </c>
      <c r="P23" s="62"/>
      <c r="Q23" s="61"/>
      <c r="R23" s="60" t="s">
        <v>1</v>
      </c>
      <c r="S23" s="63"/>
    </row>
    <row r="24" spans="1:19" ht="11.25">
      <c r="A24" s="64"/>
      <c r="B24" s="198" t="s">
        <v>34</v>
      </c>
      <c r="C24" s="199"/>
      <c r="D24" s="200"/>
      <c r="E24" s="88"/>
      <c r="F24" s="89"/>
      <c r="G24" s="90"/>
      <c r="H24" s="88"/>
      <c r="I24" s="89"/>
      <c r="J24" s="90"/>
      <c r="K24" s="88"/>
      <c r="L24" s="89"/>
      <c r="M24" s="90"/>
      <c r="N24" s="88"/>
      <c r="O24" s="65" t="s">
        <v>35</v>
      </c>
      <c r="P24" s="90"/>
      <c r="Q24" s="88"/>
      <c r="R24" s="89"/>
      <c r="S24" s="90"/>
    </row>
    <row r="25" spans="1:19" ht="11.25">
      <c r="A25" s="65" t="s">
        <v>36</v>
      </c>
      <c r="B25" s="70" t="s">
        <v>37</v>
      </c>
      <c r="C25" s="71" t="s">
        <v>38</v>
      </c>
      <c r="D25" s="72" t="s">
        <v>1</v>
      </c>
      <c r="E25" s="70" t="s">
        <v>37</v>
      </c>
      <c r="F25" s="71" t="s">
        <v>38</v>
      </c>
      <c r="G25" s="72" t="s">
        <v>1</v>
      </c>
      <c r="H25" s="70" t="s">
        <v>37</v>
      </c>
      <c r="I25" s="71" t="s">
        <v>38</v>
      </c>
      <c r="J25" s="72" t="s">
        <v>1</v>
      </c>
      <c r="K25" s="70" t="s">
        <v>37</v>
      </c>
      <c r="L25" s="71" t="s">
        <v>38</v>
      </c>
      <c r="M25" s="72" t="s">
        <v>1</v>
      </c>
      <c r="N25" s="70" t="s">
        <v>37</v>
      </c>
      <c r="O25" s="71" t="s">
        <v>38</v>
      </c>
      <c r="P25" s="72" t="s">
        <v>1</v>
      </c>
      <c r="Q25" s="70" t="s">
        <v>37</v>
      </c>
      <c r="R25" s="71" t="s">
        <v>38</v>
      </c>
      <c r="S25" s="72" t="s">
        <v>1</v>
      </c>
    </row>
    <row r="26" spans="1:19" ht="11.25">
      <c r="A26" s="151" t="s">
        <v>407</v>
      </c>
      <c r="B26" s="73">
        <v>0</v>
      </c>
      <c r="C26" s="74">
        <v>0</v>
      </c>
      <c r="D26" s="74">
        <v>0</v>
      </c>
      <c r="E26" s="73">
        <v>0</v>
      </c>
      <c r="F26" s="74">
        <v>20</v>
      </c>
      <c r="G26" s="74">
        <f>SUM(E26:F26)</f>
        <v>20</v>
      </c>
      <c r="H26" s="73">
        <v>0</v>
      </c>
      <c r="I26" s="74">
        <v>0</v>
      </c>
      <c r="J26" s="74">
        <v>0</v>
      </c>
      <c r="K26" s="73">
        <v>0</v>
      </c>
      <c r="L26" s="74">
        <v>0</v>
      </c>
      <c r="M26" s="74">
        <v>0</v>
      </c>
      <c r="N26" s="73">
        <v>0</v>
      </c>
      <c r="O26" s="74">
        <v>0</v>
      </c>
      <c r="P26" s="74">
        <v>0</v>
      </c>
      <c r="Q26" s="73">
        <f>B26+E26+H26+K26+N26</f>
        <v>0</v>
      </c>
      <c r="R26" s="74">
        <f>C26+F26+I26+L26+O26</f>
        <v>20</v>
      </c>
      <c r="S26" s="74">
        <f>SUM(Q26:R26)</f>
        <v>20</v>
      </c>
    </row>
    <row r="27" spans="1:19" ht="11.25">
      <c r="A27" s="151" t="s">
        <v>408</v>
      </c>
      <c r="B27" s="73">
        <v>0</v>
      </c>
      <c r="C27" s="74">
        <v>0</v>
      </c>
      <c r="D27" s="74">
        <f>SUM(B27:C27)</f>
        <v>0</v>
      </c>
      <c r="E27" s="73">
        <v>7</v>
      </c>
      <c r="F27" s="74">
        <v>7</v>
      </c>
      <c r="G27" s="74">
        <f>SUM(E27:F27)</f>
        <v>14</v>
      </c>
      <c r="H27" s="73">
        <v>0</v>
      </c>
      <c r="I27" s="74">
        <v>0</v>
      </c>
      <c r="J27" s="74">
        <f>SUM(H27:I27)</f>
        <v>0</v>
      </c>
      <c r="K27" s="73">
        <v>0</v>
      </c>
      <c r="L27" s="74">
        <v>0</v>
      </c>
      <c r="M27" s="74">
        <f>SUM(K27:L27)</f>
        <v>0</v>
      </c>
      <c r="N27" s="73">
        <v>0</v>
      </c>
      <c r="O27" s="74">
        <v>0</v>
      </c>
      <c r="P27" s="74">
        <v>0</v>
      </c>
      <c r="Q27" s="73">
        <f>B27+E27+H27+K27+N27</f>
        <v>7</v>
      </c>
      <c r="R27" s="74">
        <f>C27+F27+I27+L27+O27</f>
        <v>7</v>
      </c>
      <c r="S27" s="74">
        <f>SUM(Q27:R27)</f>
        <v>14</v>
      </c>
    </row>
    <row r="28" spans="1:19" ht="11.25">
      <c r="A28" s="75" t="s">
        <v>1</v>
      </c>
      <c r="B28" s="76">
        <f aca="true" t="shared" si="2" ref="B28:P28">SUM(B26:B26)</f>
        <v>0</v>
      </c>
      <c r="C28" s="77">
        <f t="shared" si="2"/>
        <v>0</v>
      </c>
      <c r="D28" s="77">
        <f t="shared" si="2"/>
        <v>0</v>
      </c>
      <c r="E28" s="76">
        <f>SUM(E26:E27)</f>
        <v>7</v>
      </c>
      <c r="F28" s="77">
        <f>SUM(F26:F27)</f>
        <v>27</v>
      </c>
      <c r="G28" s="77">
        <f>SUM(G26:G27)</f>
        <v>34</v>
      </c>
      <c r="H28" s="76">
        <f t="shared" si="2"/>
        <v>0</v>
      </c>
      <c r="I28" s="77">
        <f t="shared" si="2"/>
        <v>0</v>
      </c>
      <c r="J28" s="77">
        <f t="shared" si="2"/>
        <v>0</v>
      </c>
      <c r="K28" s="76">
        <f t="shared" si="2"/>
        <v>0</v>
      </c>
      <c r="L28" s="77">
        <f t="shared" si="2"/>
        <v>0</v>
      </c>
      <c r="M28" s="77">
        <f t="shared" si="2"/>
        <v>0</v>
      </c>
      <c r="N28" s="76">
        <f t="shared" si="2"/>
        <v>0</v>
      </c>
      <c r="O28" s="77">
        <f t="shared" si="2"/>
        <v>0</v>
      </c>
      <c r="P28" s="77">
        <f t="shared" si="2"/>
        <v>0</v>
      </c>
      <c r="Q28" s="76">
        <f>SUM(Q26:Q27)</f>
        <v>7</v>
      </c>
      <c r="R28" s="77">
        <f>SUM(R26:R27)</f>
        <v>27</v>
      </c>
      <c r="S28" s="77">
        <f>SUM(S26:S27)</f>
        <v>34</v>
      </c>
    </row>
    <row r="30" spans="1:19" ht="11.25">
      <c r="A30" s="55" t="s">
        <v>358</v>
      </c>
      <c r="B30" s="55"/>
      <c r="C30" s="55"/>
      <c r="D30" s="40"/>
      <c r="E30" s="40"/>
      <c r="F30" s="40"/>
      <c r="G30" s="40"/>
      <c r="H30" s="40"/>
      <c r="I30" s="40"/>
      <c r="J30" s="40"/>
      <c r="K30" s="40"/>
      <c r="L30" s="40"/>
      <c r="M30" s="40"/>
      <c r="N30" s="40"/>
      <c r="O30" s="40"/>
      <c r="P30" s="40"/>
      <c r="Q30" s="40"/>
      <c r="R30" s="40"/>
      <c r="S30" s="40"/>
    </row>
    <row r="33" spans="1:19" ht="11.25">
      <c r="A33" s="56" t="s">
        <v>355</v>
      </c>
      <c r="B33" s="57"/>
      <c r="C33" s="57"/>
      <c r="D33" s="58"/>
      <c r="E33" s="58"/>
      <c r="F33" s="58"/>
      <c r="G33" s="58"/>
      <c r="H33" s="58"/>
      <c r="I33" s="58"/>
      <c r="J33" s="58"/>
      <c r="K33" s="58"/>
      <c r="L33" s="58"/>
      <c r="M33" s="58"/>
      <c r="N33" s="58"/>
      <c r="O33" s="58"/>
      <c r="P33" s="58"/>
      <c r="Q33" s="58"/>
      <c r="R33" s="58"/>
      <c r="S33" s="58"/>
    </row>
    <row r="34" spans="1:19" ht="13.5" thickBot="1">
      <c r="A34" s="145"/>
      <c r="B34" s="57"/>
      <c r="C34" s="57"/>
      <c r="D34" s="58"/>
      <c r="E34" s="40"/>
      <c r="F34" s="40"/>
      <c r="G34" s="40"/>
      <c r="H34" s="40"/>
      <c r="I34" s="40"/>
      <c r="J34" s="40"/>
      <c r="K34" s="40"/>
      <c r="L34" s="40"/>
      <c r="M34" s="40"/>
      <c r="N34" s="40"/>
      <c r="O34" s="40"/>
      <c r="P34" s="40"/>
      <c r="Q34" s="40"/>
      <c r="R34" s="40"/>
      <c r="S34" s="40"/>
    </row>
    <row r="35" spans="1:19" ht="11.25">
      <c r="A35" s="59"/>
      <c r="B35" s="195" t="s">
        <v>32</v>
      </c>
      <c r="C35" s="196"/>
      <c r="D35" s="197"/>
      <c r="E35" s="85"/>
      <c r="F35" s="60" t="s">
        <v>19</v>
      </c>
      <c r="G35" s="62"/>
      <c r="H35" s="61"/>
      <c r="I35" s="60" t="s">
        <v>20</v>
      </c>
      <c r="J35" s="62"/>
      <c r="K35" s="61"/>
      <c r="L35" s="60" t="s">
        <v>21</v>
      </c>
      <c r="M35" s="62"/>
      <c r="N35" s="61"/>
      <c r="O35" s="60" t="s">
        <v>33</v>
      </c>
      <c r="P35" s="62"/>
      <c r="Q35" s="61"/>
      <c r="R35" s="60" t="s">
        <v>1</v>
      </c>
      <c r="S35" s="63"/>
    </row>
    <row r="36" spans="1:19" ht="11.25">
      <c r="A36" s="64"/>
      <c r="B36" s="198" t="s">
        <v>34</v>
      </c>
      <c r="C36" s="199"/>
      <c r="D36" s="200"/>
      <c r="E36" s="88"/>
      <c r="F36" s="89"/>
      <c r="G36" s="90"/>
      <c r="H36" s="88"/>
      <c r="I36" s="89"/>
      <c r="J36" s="90"/>
      <c r="K36" s="88"/>
      <c r="L36" s="89"/>
      <c r="M36" s="90"/>
      <c r="N36" s="88"/>
      <c r="O36" s="65" t="s">
        <v>35</v>
      </c>
      <c r="P36" s="90"/>
      <c r="Q36" s="88"/>
      <c r="R36" s="89"/>
      <c r="S36" s="90"/>
    </row>
    <row r="37" spans="1:19" ht="11.25">
      <c r="A37" s="65" t="s">
        <v>36</v>
      </c>
      <c r="B37" s="70" t="s">
        <v>37</v>
      </c>
      <c r="C37" s="71" t="s">
        <v>38</v>
      </c>
      <c r="D37" s="72" t="s">
        <v>1</v>
      </c>
      <c r="E37" s="70" t="s">
        <v>37</v>
      </c>
      <c r="F37" s="71" t="s">
        <v>38</v>
      </c>
      <c r="G37" s="72" t="s">
        <v>1</v>
      </c>
      <c r="H37" s="70" t="s">
        <v>37</v>
      </c>
      <c r="I37" s="71" t="s">
        <v>38</v>
      </c>
      <c r="J37" s="72" t="s">
        <v>1</v>
      </c>
      <c r="K37" s="70" t="s">
        <v>37</v>
      </c>
      <c r="L37" s="71" t="s">
        <v>38</v>
      </c>
      <c r="M37" s="72" t="s">
        <v>1</v>
      </c>
      <c r="N37" s="70" t="s">
        <v>37</v>
      </c>
      <c r="O37" s="71" t="s">
        <v>38</v>
      </c>
      <c r="P37" s="72" t="s">
        <v>1</v>
      </c>
      <c r="Q37" s="70" t="s">
        <v>37</v>
      </c>
      <c r="R37" s="71" t="s">
        <v>38</v>
      </c>
      <c r="S37" s="72" t="s">
        <v>1</v>
      </c>
    </row>
    <row r="38" spans="1:19" ht="11.25">
      <c r="A38" s="64" t="s">
        <v>409</v>
      </c>
      <c r="B38" s="73">
        <v>12</v>
      </c>
      <c r="C38" s="74">
        <v>80</v>
      </c>
      <c r="D38" s="74">
        <f>SUM(B38:C38)</f>
        <v>92</v>
      </c>
      <c r="E38" s="73">
        <v>99</v>
      </c>
      <c r="F38" s="74">
        <v>816</v>
      </c>
      <c r="G38" s="74">
        <f>SUM(E38:F38)</f>
        <v>915</v>
      </c>
      <c r="H38" s="73">
        <v>18</v>
      </c>
      <c r="I38" s="74">
        <v>58</v>
      </c>
      <c r="J38" s="74">
        <f>SUM(H38:I38)</f>
        <v>76</v>
      </c>
      <c r="K38" s="73">
        <v>4</v>
      </c>
      <c r="L38" s="74">
        <v>23</v>
      </c>
      <c r="M38" s="74">
        <f>SUM(K38:L38)</f>
        <v>27</v>
      </c>
      <c r="N38" s="73">
        <v>0</v>
      </c>
      <c r="O38" s="74">
        <v>0</v>
      </c>
      <c r="P38" s="74">
        <v>0</v>
      </c>
      <c r="Q38" s="73">
        <f>B38+E38+H38+K38+N38</f>
        <v>133</v>
      </c>
      <c r="R38" s="74">
        <f>C38+F38+I38+L38+O38</f>
        <v>977</v>
      </c>
      <c r="S38" s="74">
        <f>SUM(Q38:R38)</f>
        <v>1110</v>
      </c>
    </row>
    <row r="39" spans="1:19" ht="11.25">
      <c r="A39" s="75" t="s">
        <v>1</v>
      </c>
      <c r="B39" s="76">
        <f>B38</f>
        <v>12</v>
      </c>
      <c r="C39" s="77">
        <f aca="true" t="shared" si="3" ref="C39:S39">C38</f>
        <v>80</v>
      </c>
      <c r="D39" s="77">
        <f t="shared" si="3"/>
        <v>92</v>
      </c>
      <c r="E39" s="76">
        <f t="shared" si="3"/>
        <v>99</v>
      </c>
      <c r="F39" s="77">
        <f t="shared" si="3"/>
        <v>816</v>
      </c>
      <c r="G39" s="77">
        <f t="shared" si="3"/>
        <v>915</v>
      </c>
      <c r="H39" s="76">
        <f t="shared" si="3"/>
        <v>18</v>
      </c>
      <c r="I39" s="77">
        <f t="shared" si="3"/>
        <v>58</v>
      </c>
      <c r="J39" s="77">
        <f t="shared" si="3"/>
        <v>76</v>
      </c>
      <c r="K39" s="76">
        <f t="shared" si="3"/>
        <v>4</v>
      </c>
      <c r="L39" s="77">
        <f t="shared" si="3"/>
        <v>23</v>
      </c>
      <c r="M39" s="77">
        <f t="shared" si="3"/>
        <v>27</v>
      </c>
      <c r="N39" s="76">
        <f t="shared" si="3"/>
        <v>0</v>
      </c>
      <c r="O39" s="77">
        <f t="shared" si="3"/>
        <v>0</v>
      </c>
      <c r="P39" s="77">
        <f t="shared" si="3"/>
        <v>0</v>
      </c>
      <c r="Q39" s="76">
        <f t="shared" si="3"/>
        <v>133</v>
      </c>
      <c r="R39" s="77">
        <f t="shared" si="3"/>
        <v>977</v>
      </c>
      <c r="S39" s="77">
        <f t="shared" si="3"/>
        <v>1110</v>
      </c>
    </row>
    <row r="41" spans="1:19" ht="11.25">
      <c r="A41" s="55" t="s">
        <v>356</v>
      </c>
      <c r="B41" s="55"/>
      <c r="C41" s="55"/>
      <c r="D41" s="40"/>
      <c r="E41" s="40"/>
      <c r="F41" s="40"/>
      <c r="G41" s="40"/>
      <c r="H41" s="40"/>
      <c r="I41" s="40"/>
      <c r="J41" s="40"/>
      <c r="K41" s="40"/>
      <c r="L41" s="40"/>
      <c r="M41" s="40"/>
      <c r="N41" s="40"/>
      <c r="O41" s="40"/>
      <c r="P41" s="40"/>
      <c r="Q41" s="40"/>
      <c r="R41" s="40"/>
      <c r="S41" s="40"/>
    </row>
    <row r="42" spans="1:19" ht="11.25">
      <c r="A42" s="55" t="s">
        <v>274</v>
      </c>
      <c r="B42" s="55"/>
      <c r="C42" s="55"/>
      <c r="D42" s="40"/>
      <c r="E42" s="40"/>
      <c r="F42" s="40"/>
      <c r="G42" s="40"/>
      <c r="H42" s="40"/>
      <c r="I42" s="40"/>
      <c r="J42" s="40"/>
      <c r="K42" s="40"/>
      <c r="L42" s="40"/>
      <c r="M42" s="40"/>
      <c r="N42" s="40"/>
      <c r="O42" s="40"/>
      <c r="P42" s="40"/>
      <c r="Q42" s="40"/>
      <c r="R42" s="40"/>
      <c r="S42" s="40"/>
    </row>
  </sheetData>
  <sheetProtection/>
  <mergeCells count="6">
    <mergeCell ref="B35:D35"/>
    <mergeCell ref="B36:D36"/>
    <mergeCell ref="B9:D9"/>
    <mergeCell ref="B10:D10"/>
    <mergeCell ref="B23:D23"/>
    <mergeCell ref="B24:D24"/>
  </mergeCells>
  <printOptions horizontalCentered="1"/>
  <pageMargins left="0" right="0" top="0.3937007874015748" bottom="0.1968503937007874" header="0.11811023622047245" footer="0.11811023622047245"/>
  <pageSetup fitToHeight="1" fitToWidth="1" horizontalDpi="600" verticalDpi="600" orientation="landscape" paperSize="9" scale="98"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Z56"/>
  <sheetViews>
    <sheetView zoomScalePageLayoutView="0" workbookViewId="0" topLeftCell="A1">
      <selection activeCell="U63" sqref="U63"/>
    </sheetView>
  </sheetViews>
  <sheetFormatPr defaultColWidth="9.33203125" defaultRowHeight="11.25"/>
  <cols>
    <col min="1" max="1" width="2.83203125" style="151" customWidth="1"/>
    <col min="2" max="2" width="48.83203125" style="151" customWidth="1"/>
    <col min="3" max="4" width="5.66015625" style="151" customWidth="1"/>
    <col min="5" max="6" width="7" style="151" bestFit="1" customWidth="1"/>
    <col min="7" max="8" width="5.66015625" style="151" customWidth="1"/>
    <col min="9" max="10" width="7" style="151" bestFit="1" customWidth="1"/>
    <col min="11" max="13" width="5.66015625" style="151" customWidth="1"/>
    <col min="14" max="14" width="7" style="151" bestFit="1" customWidth="1"/>
    <col min="15" max="22" width="5.66015625" style="151" customWidth="1"/>
    <col min="23" max="25" width="7.83203125" style="151" customWidth="1"/>
    <col min="26" max="16384" width="9.33203125" style="151" customWidth="1"/>
  </cols>
  <sheetData>
    <row r="1" spans="1:25" ht="11.25">
      <c r="A1" s="1" t="s">
        <v>410</v>
      </c>
      <c r="C1" s="92"/>
      <c r="D1" s="92"/>
      <c r="E1" s="92"/>
      <c r="F1" s="92"/>
      <c r="G1" s="92"/>
      <c r="H1" s="92"/>
      <c r="I1" s="92"/>
      <c r="J1" s="92"/>
      <c r="K1" s="92"/>
      <c r="L1" s="92"/>
      <c r="M1" s="92"/>
      <c r="N1" s="92"/>
      <c r="O1" s="92"/>
      <c r="P1" s="92"/>
      <c r="Q1" s="92"/>
      <c r="R1" s="92"/>
      <c r="S1" s="92"/>
      <c r="T1" s="92"/>
      <c r="U1" s="92"/>
      <c r="V1" s="50"/>
      <c r="W1" s="50"/>
      <c r="X1" s="50"/>
      <c r="Y1" s="50"/>
    </row>
    <row r="2" spans="1:25" ht="11.25">
      <c r="A2" s="93" t="s">
        <v>29</v>
      </c>
      <c r="B2" s="93"/>
      <c r="C2" s="94"/>
      <c r="D2" s="94"/>
      <c r="E2" s="94"/>
      <c r="F2" s="94"/>
      <c r="G2" s="94"/>
      <c r="H2" s="94"/>
      <c r="I2" s="94"/>
      <c r="J2" s="94"/>
      <c r="K2" s="94"/>
      <c r="L2" s="94"/>
      <c r="M2" s="94"/>
      <c r="N2" s="94"/>
      <c r="O2" s="94"/>
      <c r="P2" s="94"/>
      <c r="Q2" s="94"/>
      <c r="R2" s="94"/>
      <c r="S2" s="94"/>
      <c r="T2" s="94"/>
      <c r="U2" s="94"/>
      <c r="V2" s="95"/>
      <c r="W2" s="95"/>
      <c r="X2" s="95"/>
      <c r="Y2" s="95"/>
    </row>
    <row r="3" spans="1:25" ht="11.25">
      <c r="A3" s="56" t="s">
        <v>411</v>
      </c>
      <c r="B3" s="93"/>
      <c r="C3" s="93"/>
      <c r="D3" s="93"/>
      <c r="E3" s="93"/>
      <c r="F3" s="93"/>
      <c r="G3" s="93"/>
      <c r="H3" s="93"/>
      <c r="I3" s="93"/>
      <c r="J3" s="93"/>
      <c r="K3" s="93"/>
      <c r="L3" s="93"/>
      <c r="M3" s="93"/>
      <c r="N3" s="93"/>
      <c r="O3" s="93"/>
      <c r="P3" s="93"/>
      <c r="Q3" s="93"/>
      <c r="R3" s="93"/>
      <c r="S3" s="93"/>
      <c r="T3" s="93"/>
      <c r="U3" s="93"/>
      <c r="V3" s="96"/>
      <c r="W3" s="96"/>
      <c r="X3" s="96"/>
      <c r="Y3" s="96"/>
    </row>
    <row r="4" spans="1:25" ht="11.25">
      <c r="A4" s="93" t="s">
        <v>275</v>
      </c>
      <c r="B4" s="93"/>
      <c r="C4" s="94"/>
      <c r="D4" s="94"/>
      <c r="E4" s="94"/>
      <c r="F4" s="94"/>
      <c r="G4" s="94"/>
      <c r="H4" s="94"/>
      <c r="I4" s="94"/>
      <c r="J4" s="94"/>
      <c r="K4" s="94"/>
      <c r="L4" s="94"/>
      <c r="M4" s="94"/>
      <c r="N4" s="94"/>
      <c r="O4" s="94"/>
      <c r="P4" s="94"/>
      <c r="Q4" s="94"/>
      <c r="R4" s="94"/>
      <c r="S4" s="94"/>
      <c r="T4" s="94"/>
      <c r="U4" s="94"/>
      <c r="V4" s="95"/>
      <c r="W4" s="95"/>
      <c r="X4" s="95"/>
      <c r="Y4" s="95"/>
    </row>
    <row r="5" spans="1:25" ht="11.25">
      <c r="A5" s="93"/>
      <c r="B5" s="93"/>
      <c r="C5" s="94"/>
      <c r="D5" s="94"/>
      <c r="E5" s="94"/>
      <c r="F5" s="94"/>
      <c r="G5" s="94"/>
      <c r="H5" s="94"/>
      <c r="I5" s="94"/>
      <c r="J5" s="94"/>
      <c r="K5" s="94"/>
      <c r="L5" s="94"/>
      <c r="M5" s="94"/>
      <c r="N5" s="94"/>
      <c r="O5" s="94"/>
      <c r="P5" s="94"/>
      <c r="Q5" s="94"/>
      <c r="R5" s="94"/>
      <c r="S5" s="94"/>
      <c r="T5" s="94"/>
      <c r="U5" s="94"/>
      <c r="V5" s="95"/>
      <c r="W5" s="95"/>
      <c r="X5" s="95"/>
      <c r="Y5" s="95"/>
    </row>
    <row r="6" spans="1:25" ht="11.25">
      <c r="A6" s="93" t="s">
        <v>276</v>
      </c>
      <c r="B6" s="93"/>
      <c r="C6" s="94"/>
      <c r="D6" s="94"/>
      <c r="E6" s="94"/>
      <c r="F6" s="94"/>
      <c r="G6" s="94"/>
      <c r="H6" s="94"/>
      <c r="I6" s="94"/>
      <c r="J6" s="94"/>
      <c r="K6" s="94"/>
      <c r="L6" s="94"/>
      <c r="M6" s="94"/>
      <c r="N6" s="94"/>
      <c r="O6" s="94"/>
      <c r="P6" s="94"/>
      <c r="Q6" s="94"/>
      <c r="R6" s="94"/>
      <c r="S6" s="94"/>
      <c r="T6" s="94"/>
      <c r="U6" s="94"/>
      <c r="V6" s="95"/>
      <c r="W6" s="95"/>
      <c r="X6" s="95"/>
      <c r="Y6" s="95"/>
    </row>
    <row r="7" spans="1:25" ht="12" thickBot="1">
      <c r="A7" s="93"/>
      <c r="B7" s="93"/>
      <c r="C7" s="94"/>
      <c r="D7" s="94"/>
      <c r="E7" s="94"/>
      <c r="F7" s="94"/>
      <c r="G7" s="94"/>
      <c r="H7" s="94"/>
      <c r="I7" s="94"/>
      <c r="J7" s="94"/>
      <c r="K7" s="94"/>
      <c r="L7" s="94"/>
      <c r="M7" s="94"/>
      <c r="N7" s="94"/>
      <c r="O7" s="94"/>
      <c r="P7" s="94"/>
      <c r="Q7" s="94"/>
      <c r="R7" s="94"/>
      <c r="S7" s="94"/>
      <c r="T7" s="94"/>
      <c r="U7" s="94"/>
      <c r="V7" s="95"/>
      <c r="W7" s="95"/>
      <c r="X7" s="95"/>
      <c r="Y7" s="95"/>
    </row>
    <row r="8" spans="1:25" ht="11.25">
      <c r="A8" s="97"/>
      <c r="B8" s="97"/>
      <c r="C8" s="98" t="s">
        <v>277</v>
      </c>
      <c r="D8" s="99"/>
      <c r="E8" s="99"/>
      <c r="F8" s="99"/>
      <c r="G8" s="99"/>
      <c r="H8" s="99"/>
      <c r="I8" s="99"/>
      <c r="J8" s="99"/>
      <c r="K8" s="99"/>
      <c r="L8" s="99"/>
      <c r="M8" s="99"/>
      <c r="N8" s="99"/>
      <c r="O8" s="99"/>
      <c r="P8" s="99"/>
      <c r="Q8" s="99"/>
      <c r="R8" s="99"/>
      <c r="S8" s="99"/>
      <c r="T8" s="99"/>
      <c r="U8" s="99"/>
      <c r="V8" s="100"/>
      <c r="W8" s="100"/>
      <c r="X8" s="100"/>
      <c r="Y8" s="100"/>
    </row>
    <row r="9" spans="1:25" ht="11.25">
      <c r="A9" s="92"/>
      <c r="B9" s="92"/>
      <c r="C9" s="101">
        <v>1996</v>
      </c>
      <c r="D9" s="94"/>
      <c r="E9" s="101">
        <f>C9-1</f>
        <v>1995</v>
      </c>
      <c r="F9" s="94"/>
      <c r="G9" s="101">
        <f>E9-1</f>
        <v>1994</v>
      </c>
      <c r="H9" s="94"/>
      <c r="I9" s="101">
        <f>G9-1</f>
        <v>1993</v>
      </c>
      <c r="J9" s="94"/>
      <c r="K9" s="101">
        <f>I9-1</f>
        <v>1992</v>
      </c>
      <c r="L9" s="94"/>
      <c r="M9" s="101">
        <f>K9-1</f>
        <v>1991</v>
      </c>
      <c r="N9" s="94"/>
      <c r="O9" s="101">
        <f>M9-1</f>
        <v>1990</v>
      </c>
      <c r="P9" s="94"/>
      <c r="Q9" s="101">
        <f>O9-1</f>
        <v>1989</v>
      </c>
      <c r="R9" s="94"/>
      <c r="S9" s="101">
        <f>Q9-1</f>
        <v>1988</v>
      </c>
      <c r="T9" s="94"/>
      <c r="U9" s="101" t="str">
        <f>S9-1&amp;" + vóór"</f>
        <v>1987 + vóór</v>
      </c>
      <c r="V9" s="95"/>
      <c r="W9" s="101" t="s">
        <v>1</v>
      </c>
      <c r="X9" s="95"/>
      <c r="Y9" s="102"/>
    </row>
    <row r="10" spans="1:25" ht="11.25">
      <c r="A10" s="103"/>
      <c r="B10" s="103"/>
      <c r="C10" s="104" t="s">
        <v>278</v>
      </c>
      <c r="D10" s="105" t="s">
        <v>0</v>
      </c>
      <c r="E10" s="104" t="s">
        <v>278</v>
      </c>
      <c r="F10" s="105" t="s">
        <v>0</v>
      </c>
      <c r="G10" s="104" t="s">
        <v>278</v>
      </c>
      <c r="H10" s="105" t="s">
        <v>0</v>
      </c>
      <c r="I10" s="104" t="s">
        <v>278</v>
      </c>
      <c r="J10" s="105" t="s">
        <v>0</v>
      </c>
      <c r="K10" s="104" t="s">
        <v>278</v>
      </c>
      <c r="L10" s="105" t="s">
        <v>0</v>
      </c>
      <c r="M10" s="104" t="s">
        <v>278</v>
      </c>
      <c r="N10" s="105" t="s">
        <v>0</v>
      </c>
      <c r="O10" s="104" t="s">
        <v>278</v>
      </c>
      <c r="P10" s="105" t="s">
        <v>0</v>
      </c>
      <c r="Q10" s="104" t="s">
        <v>278</v>
      </c>
      <c r="R10" s="105" t="s">
        <v>0</v>
      </c>
      <c r="S10" s="104" t="s">
        <v>278</v>
      </c>
      <c r="T10" s="105" t="s">
        <v>0</v>
      </c>
      <c r="U10" s="104" t="s">
        <v>278</v>
      </c>
      <c r="V10" s="105" t="s">
        <v>0</v>
      </c>
      <c r="W10" s="104" t="s">
        <v>278</v>
      </c>
      <c r="X10" s="105" t="s">
        <v>0</v>
      </c>
      <c r="Y10" s="105" t="s">
        <v>2</v>
      </c>
    </row>
    <row r="11" spans="1:25" ht="11.25">
      <c r="A11" s="106"/>
      <c r="B11" s="106"/>
      <c r="C11" s="107"/>
      <c r="D11" s="108"/>
      <c r="E11" s="107"/>
      <c r="F11" s="108"/>
      <c r="G11" s="107"/>
      <c r="H11" s="108"/>
      <c r="I11" s="107"/>
      <c r="J11" s="108"/>
      <c r="K11" s="107"/>
      <c r="L11" s="108"/>
      <c r="M11" s="107"/>
      <c r="N11" s="108"/>
      <c r="O11" s="107"/>
      <c r="P11" s="108"/>
      <c r="Q11" s="107"/>
      <c r="R11" s="108"/>
      <c r="S11" s="107"/>
      <c r="T11" s="108"/>
      <c r="U11" s="107"/>
      <c r="V11" s="108"/>
      <c r="W11" s="107"/>
      <c r="X11" s="108"/>
      <c r="Y11" s="108"/>
    </row>
    <row r="12" spans="1:25" ht="12">
      <c r="A12" s="152" t="s">
        <v>279</v>
      </c>
      <c r="B12" s="110"/>
      <c r="C12" s="111"/>
      <c r="D12" s="112"/>
      <c r="E12" s="111"/>
      <c r="F12" s="112"/>
      <c r="G12" s="111"/>
      <c r="H12" s="112"/>
      <c r="I12" s="111"/>
      <c r="J12" s="112"/>
      <c r="K12" s="111"/>
      <c r="L12" s="112"/>
      <c r="M12" s="111"/>
      <c r="N12" s="112"/>
      <c r="O12" s="111"/>
      <c r="P12" s="112"/>
      <c r="Q12" s="111"/>
      <c r="R12" s="112"/>
      <c r="S12" s="111"/>
      <c r="T12" s="112"/>
      <c r="U12" s="111"/>
      <c r="V12" s="106"/>
      <c r="W12" s="111"/>
      <c r="X12" s="106"/>
      <c r="Y12" s="106"/>
    </row>
    <row r="13" spans="1:25" ht="12.75">
      <c r="A13" s="153"/>
      <c r="B13" s="110" t="s">
        <v>30</v>
      </c>
      <c r="C13" s="111"/>
      <c r="D13" s="112"/>
      <c r="E13" s="111"/>
      <c r="F13" s="112"/>
      <c r="G13" s="111"/>
      <c r="H13" s="112"/>
      <c r="I13" s="111"/>
      <c r="J13" s="112"/>
      <c r="K13" s="111"/>
      <c r="L13" s="112"/>
      <c r="M13" s="111"/>
      <c r="N13" s="112"/>
      <c r="O13" s="111"/>
      <c r="P13" s="112"/>
      <c r="Q13" s="111"/>
      <c r="R13" s="112"/>
      <c r="S13" s="111"/>
      <c r="T13" s="112"/>
      <c r="U13" s="111"/>
      <c r="V13" s="106"/>
      <c r="W13" s="111"/>
      <c r="X13" s="106"/>
      <c r="Y13" s="106"/>
    </row>
    <row r="14" spans="1:25" ht="11.25">
      <c r="A14" s="92"/>
      <c r="B14" s="92" t="s">
        <v>31</v>
      </c>
      <c r="C14" s="49">
        <v>415</v>
      </c>
      <c r="D14" s="51">
        <v>378</v>
      </c>
      <c r="E14" s="49">
        <v>21998</v>
      </c>
      <c r="F14" s="51">
        <v>23379</v>
      </c>
      <c r="G14" s="49">
        <v>4096</v>
      </c>
      <c r="H14" s="51">
        <v>3563</v>
      </c>
      <c r="I14" s="49">
        <v>652</v>
      </c>
      <c r="J14" s="51">
        <v>527</v>
      </c>
      <c r="K14" s="49">
        <v>64</v>
      </c>
      <c r="L14" s="51">
        <v>58</v>
      </c>
      <c r="M14" s="49">
        <v>3</v>
      </c>
      <c r="N14" s="51">
        <v>6</v>
      </c>
      <c r="O14" s="49">
        <v>0</v>
      </c>
      <c r="P14" s="51">
        <v>0</v>
      </c>
      <c r="Q14" s="49">
        <v>0</v>
      </c>
      <c r="R14" s="51">
        <v>0</v>
      </c>
      <c r="S14" s="49">
        <v>0</v>
      </c>
      <c r="T14" s="51">
        <v>0</v>
      </c>
      <c r="U14" s="49">
        <v>0</v>
      </c>
      <c r="V14" s="128">
        <v>0</v>
      </c>
      <c r="W14" s="51">
        <f>C14+E14+G14+I14+K14+M14+O14+Q14+S14+U14</f>
        <v>27228</v>
      </c>
      <c r="X14" s="51">
        <f>D14+F14+H14+J14+L14+N14+P14+R14+T14+V14</f>
        <v>27911</v>
      </c>
      <c r="Y14" s="113">
        <f>SUM(W14:X14)</f>
        <v>55139</v>
      </c>
    </row>
    <row r="15" spans="1:25" ht="11.25">
      <c r="A15" s="92"/>
      <c r="B15" s="92" t="s">
        <v>392</v>
      </c>
      <c r="C15" s="49">
        <v>2</v>
      </c>
      <c r="D15" s="51">
        <v>2</v>
      </c>
      <c r="E15" s="49">
        <v>2803</v>
      </c>
      <c r="F15" s="51">
        <v>2183</v>
      </c>
      <c r="G15" s="49">
        <v>2953</v>
      </c>
      <c r="H15" s="51">
        <v>2339</v>
      </c>
      <c r="I15" s="49">
        <v>523</v>
      </c>
      <c r="J15" s="51">
        <v>370</v>
      </c>
      <c r="K15" s="49">
        <v>15</v>
      </c>
      <c r="L15" s="51">
        <v>21</v>
      </c>
      <c r="M15" s="49">
        <v>0</v>
      </c>
      <c r="N15" s="51">
        <v>2</v>
      </c>
      <c r="O15" s="49">
        <v>0</v>
      </c>
      <c r="P15" s="51">
        <v>0</v>
      </c>
      <c r="Q15" s="49">
        <v>0</v>
      </c>
      <c r="R15" s="51">
        <v>0</v>
      </c>
      <c r="S15" s="49">
        <v>0</v>
      </c>
      <c r="T15" s="51">
        <v>1</v>
      </c>
      <c r="U15" s="49">
        <v>0</v>
      </c>
      <c r="V15" s="128">
        <v>0</v>
      </c>
      <c r="W15" s="51">
        <f>C15+E15+G15+I15+K15+M15+O15+Q15+S15+U15</f>
        <v>6296</v>
      </c>
      <c r="X15" s="51">
        <f>D15+F15+H15+J15+L15+N15+P15+R15+T15+V15</f>
        <v>4918</v>
      </c>
      <c r="Y15" s="113">
        <f>SUM(W15:X15)</f>
        <v>11214</v>
      </c>
    </row>
    <row r="16" spans="1:25" ht="11.25">
      <c r="A16" s="92"/>
      <c r="B16" s="92"/>
      <c r="C16" s="49"/>
      <c r="D16" s="51"/>
      <c r="E16" s="49"/>
      <c r="F16" s="51"/>
      <c r="G16" s="49"/>
      <c r="H16" s="51"/>
      <c r="I16" s="49"/>
      <c r="J16" s="51"/>
      <c r="K16" s="49"/>
      <c r="L16" s="51"/>
      <c r="M16" s="49"/>
      <c r="N16" s="51"/>
      <c r="O16" s="49"/>
      <c r="P16" s="51"/>
      <c r="Q16" s="49"/>
      <c r="R16" s="51"/>
      <c r="S16" s="49"/>
      <c r="T16" s="51"/>
      <c r="U16" s="49"/>
      <c r="V16" s="51"/>
      <c r="W16" s="49"/>
      <c r="X16" s="51"/>
      <c r="Y16" s="113"/>
    </row>
    <row r="17" spans="1:25" ht="12">
      <c r="A17" s="152" t="s">
        <v>280</v>
      </c>
      <c r="B17" s="112"/>
      <c r="C17" s="49"/>
      <c r="D17" s="113"/>
      <c r="E17" s="49"/>
      <c r="F17" s="113"/>
      <c r="G17" s="49"/>
      <c r="H17" s="113"/>
      <c r="I17" s="49"/>
      <c r="J17" s="113"/>
      <c r="K17" s="49"/>
      <c r="L17" s="113"/>
      <c r="M17" s="49"/>
      <c r="N17" s="113"/>
      <c r="O17" s="49"/>
      <c r="P17" s="113"/>
      <c r="Q17" s="49"/>
      <c r="R17" s="113"/>
      <c r="S17" s="49"/>
      <c r="T17" s="113"/>
      <c r="U17" s="49"/>
      <c r="V17" s="113"/>
      <c r="W17" s="49"/>
      <c r="X17" s="113"/>
      <c r="Y17" s="113"/>
    </row>
    <row r="18" spans="1:25" ht="12.75">
      <c r="A18" s="153"/>
      <c r="B18" s="110" t="s">
        <v>83</v>
      </c>
      <c r="C18" s="49"/>
      <c r="D18" s="113"/>
      <c r="E18" s="49"/>
      <c r="F18" s="113"/>
      <c r="G18" s="49"/>
      <c r="H18" s="113"/>
      <c r="I18" s="49"/>
      <c r="J18" s="113"/>
      <c r="K18" s="49"/>
      <c r="L18" s="113"/>
      <c r="M18" s="49"/>
      <c r="N18" s="113"/>
      <c r="O18" s="49"/>
      <c r="P18" s="113"/>
      <c r="Q18" s="49"/>
      <c r="R18" s="113"/>
      <c r="S18" s="49"/>
      <c r="T18" s="113"/>
      <c r="U18" s="49"/>
      <c r="V18" s="113"/>
      <c r="W18" s="49"/>
      <c r="X18" s="113"/>
      <c r="Y18" s="113"/>
    </row>
    <row r="19" spans="1:25" ht="11.25">
      <c r="A19" s="92"/>
      <c r="B19" s="92" t="s">
        <v>281</v>
      </c>
      <c r="C19" s="49">
        <v>0</v>
      </c>
      <c r="D19" s="51">
        <v>0</v>
      </c>
      <c r="E19" s="49">
        <v>3</v>
      </c>
      <c r="F19" s="51">
        <v>1</v>
      </c>
      <c r="G19" s="49">
        <v>251</v>
      </c>
      <c r="H19" s="51">
        <v>297</v>
      </c>
      <c r="I19" s="49">
        <v>11053</v>
      </c>
      <c r="J19" s="51">
        <v>14526</v>
      </c>
      <c r="K19" s="49">
        <v>1610</v>
      </c>
      <c r="L19" s="51">
        <v>1353</v>
      </c>
      <c r="M19" s="49">
        <v>198</v>
      </c>
      <c r="N19" s="51">
        <v>178</v>
      </c>
      <c r="O19" s="49">
        <v>24</v>
      </c>
      <c r="P19" s="51">
        <v>31</v>
      </c>
      <c r="Q19" s="49">
        <v>4</v>
      </c>
      <c r="R19" s="51">
        <v>4</v>
      </c>
      <c r="S19" s="49">
        <v>0</v>
      </c>
      <c r="T19" s="51">
        <v>0</v>
      </c>
      <c r="U19" s="49">
        <v>0</v>
      </c>
      <c r="V19" s="128">
        <v>0</v>
      </c>
      <c r="W19" s="51">
        <f aca="true" t="shared" si="0" ref="W19:X22">C19+E19+G19+I19+K19+M19+O19+Q19+S19+U19</f>
        <v>13143</v>
      </c>
      <c r="X19" s="51">
        <f t="shared" si="0"/>
        <v>16390</v>
      </c>
      <c r="Y19" s="113">
        <f>SUM(W19:X19)</f>
        <v>29533</v>
      </c>
    </row>
    <row r="20" spans="1:25" ht="11.25">
      <c r="A20" s="92"/>
      <c r="B20" s="92" t="s">
        <v>282</v>
      </c>
      <c r="C20" s="49">
        <v>0</v>
      </c>
      <c r="D20" s="51">
        <v>0</v>
      </c>
      <c r="E20" s="49">
        <v>0</v>
      </c>
      <c r="F20" s="51">
        <v>0</v>
      </c>
      <c r="G20" s="49">
        <v>1</v>
      </c>
      <c r="H20" s="51">
        <v>6</v>
      </c>
      <c r="I20" s="49">
        <v>197</v>
      </c>
      <c r="J20" s="51">
        <v>598</v>
      </c>
      <c r="K20" s="49">
        <v>186</v>
      </c>
      <c r="L20" s="51">
        <v>304</v>
      </c>
      <c r="M20" s="49">
        <v>85</v>
      </c>
      <c r="N20" s="51">
        <v>63</v>
      </c>
      <c r="O20" s="49">
        <v>14</v>
      </c>
      <c r="P20" s="51">
        <v>9</v>
      </c>
      <c r="Q20" s="49">
        <v>2</v>
      </c>
      <c r="R20" s="51">
        <v>2</v>
      </c>
      <c r="S20" s="49">
        <v>0</v>
      </c>
      <c r="T20" s="51">
        <v>0</v>
      </c>
      <c r="U20" s="49">
        <v>0</v>
      </c>
      <c r="V20" s="128">
        <v>0</v>
      </c>
      <c r="W20" s="51">
        <f t="shared" si="0"/>
        <v>485</v>
      </c>
      <c r="X20" s="51">
        <f t="shared" si="0"/>
        <v>982</v>
      </c>
      <c r="Y20" s="113">
        <f>SUM(W20:X20)</f>
        <v>1467</v>
      </c>
    </row>
    <row r="21" spans="1:25" ht="11.25">
      <c r="A21" s="92"/>
      <c r="B21" s="92" t="s">
        <v>283</v>
      </c>
      <c r="C21" s="49">
        <v>0</v>
      </c>
      <c r="D21" s="51">
        <v>0</v>
      </c>
      <c r="E21" s="49">
        <v>0</v>
      </c>
      <c r="F21" s="51">
        <v>2</v>
      </c>
      <c r="G21" s="49">
        <v>20</v>
      </c>
      <c r="H21" s="51">
        <v>13</v>
      </c>
      <c r="I21" s="49">
        <v>7431</v>
      </c>
      <c r="J21" s="51">
        <v>6494</v>
      </c>
      <c r="K21" s="49">
        <v>3609</v>
      </c>
      <c r="L21" s="51">
        <v>2512</v>
      </c>
      <c r="M21" s="49">
        <v>770</v>
      </c>
      <c r="N21" s="51">
        <v>516</v>
      </c>
      <c r="O21" s="49">
        <v>129</v>
      </c>
      <c r="P21" s="51">
        <v>75</v>
      </c>
      <c r="Q21" s="49">
        <v>17</v>
      </c>
      <c r="R21" s="51">
        <v>4</v>
      </c>
      <c r="S21" s="49">
        <v>1</v>
      </c>
      <c r="T21" s="51">
        <v>1</v>
      </c>
      <c r="U21" s="49">
        <v>0</v>
      </c>
      <c r="V21" s="128">
        <v>0</v>
      </c>
      <c r="W21" s="51">
        <f t="shared" si="0"/>
        <v>11977</v>
      </c>
      <c r="X21" s="51">
        <f t="shared" si="0"/>
        <v>9617</v>
      </c>
      <c r="Y21" s="113">
        <f>SUM(W21:X21)</f>
        <v>21594</v>
      </c>
    </row>
    <row r="22" spans="1:25" ht="11.25">
      <c r="A22" s="92"/>
      <c r="B22" s="92" t="s">
        <v>284</v>
      </c>
      <c r="C22" s="49">
        <v>0</v>
      </c>
      <c r="D22" s="51">
        <v>0</v>
      </c>
      <c r="E22" s="49">
        <v>0</v>
      </c>
      <c r="F22" s="51">
        <v>0</v>
      </c>
      <c r="G22" s="49">
        <v>2</v>
      </c>
      <c r="H22" s="51">
        <v>4</v>
      </c>
      <c r="I22" s="49">
        <v>2917</v>
      </c>
      <c r="J22" s="51">
        <v>3002</v>
      </c>
      <c r="K22" s="49">
        <v>3428</v>
      </c>
      <c r="L22" s="51">
        <v>2774</v>
      </c>
      <c r="M22" s="49">
        <v>1079</v>
      </c>
      <c r="N22" s="51">
        <v>746</v>
      </c>
      <c r="O22" s="49">
        <v>199</v>
      </c>
      <c r="P22" s="51">
        <v>125</v>
      </c>
      <c r="Q22" s="49">
        <v>31</v>
      </c>
      <c r="R22" s="51">
        <v>22</v>
      </c>
      <c r="S22" s="49">
        <v>7</v>
      </c>
      <c r="T22" s="51">
        <v>10</v>
      </c>
      <c r="U22" s="49">
        <v>2</v>
      </c>
      <c r="V22" s="128">
        <v>3</v>
      </c>
      <c r="W22" s="51">
        <f t="shared" si="0"/>
        <v>7665</v>
      </c>
      <c r="X22" s="51">
        <f t="shared" si="0"/>
        <v>6686</v>
      </c>
      <c r="Y22" s="113">
        <f>SUM(W22:X22)</f>
        <v>14351</v>
      </c>
    </row>
    <row r="23" spans="1:25" ht="12.75">
      <c r="A23" s="153"/>
      <c r="B23" s="91" t="s">
        <v>139</v>
      </c>
      <c r="C23" s="49"/>
      <c r="D23" s="51"/>
      <c r="E23" s="49"/>
      <c r="F23" s="51"/>
      <c r="G23" s="49"/>
      <c r="H23" s="51"/>
      <c r="I23" s="49"/>
      <c r="J23" s="51"/>
      <c r="K23" s="49"/>
      <c r="L23" s="51"/>
      <c r="M23" s="49"/>
      <c r="N23" s="51"/>
      <c r="O23" s="49"/>
      <c r="P23" s="51"/>
      <c r="Q23" s="49"/>
      <c r="R23" s="51"/>
      <c r="S23" s="49"/>
      <c r="T23" s="51"/>
      <c r="U23" s="49"/>
      <c r="V23" s="128"/>
      <c r="W23" s="51"/>
      <c r="X23" s="51"/>
      <c r="Y23" s="113"/>
    </row>
    <row r="24" spans="1:25" ht="12.75">
      <c r="A24" s="153"/>
      <c r="B24" s="92" t="s">
        <v>285</v>
      </c>
      <c r="C24" s="49">
        <v>0</v>
      </c>
      <c r="D24" s="51">
        <v>0</v>
      </c>
      <c r="E24" s="49">
        <v>0</v>
      </c>
      <c r="F24" s="51">
        <v>0</v>
      </c>
      <c r="G24" s="49">
        <v>0</v>
      </c>
      <c r="H24" s="51">
        <v>0</v>
      </c>
      <c r="I24" s="49">
        <v>0</v>
      </c>
      <c r="J24" s="51">
        <v>0</v>
      </c>
      <c r="K24" s="49">
        <v>0</v>
      </c>
      <c r="L24" s="51">
        <v>0</v>
      </c>
      <c r="M24" s="49">
        <v>0</v>
      </c>
      <c r="N24" s="51">
        <v>0</v>
      </c>
      <c r="O24" s="49">
        <v>0</v>
      </c>
      <c r="P24" s="51">
        <v>0</v>
      </c>
      <c r="Q24" s="49">
        <v>0</v>
      </c>
      <c r="R24" s="51">
        <v>0</v>
      </c>
      <c r="S24" s="49">
        <v>0</v>
      </c>
      <c r="T24" s="51">
        <v>0</v>
      </c>
      <c r="U24" s="49">
        <v>0</v>
      </c>
      <c r="V24" s="128">
        <v>0</v>
      </c>
      <c r="W24" s="51">
        <f>C24+E24+G24+I24+K24+M24+O24+Q24+S24+U24</f>
        <v>0</v>
      </c>
      <c r="X24" s="51">
        <f>D24+F24+H24+J24+L24+N24+P24+R24+T24+V24</f>
        <v>0</v>
      </c>
      <c r="Y24" s="113">
        <f>SUM(W24:X24)</f>
        <v>0</v>
      </c>
    </row>
    <row r="25" spans="1:25" ht="11.25">
      <c r="A25" s="91"/>
      <c r="B25" s="92"/>
      <c r="C25" s="49"/>
      <c r="D25" s="51"/>
      <c r="E25" s="49"/>
      <c r="F25" s="51"/>
      <c r="G25" s="49"/>
      <c r="H25" s="51"/>
      <c r="I25" s="49"/>
      <c r="J25" s="51"/>
      <c r="K25" s="49"/>
      <c r="L25" s="51"/>
      <c r="M25" s="49"/>
      <c r="N25" s="51"/>
      <c r="O25" s="49"/>
      <c r="P25" s="51"/>
      <c r="Q25" s="49"/>
      <c r="R25" s="51"/>
      <c r="S25" s="49"/>
      <c r="T25" s="51"/>
      <c r="U25" s="49"/>
      <c r="V25" s="128"/>
      <c r="W25" s="51"/>
      <c r="X25" s="51"/>
      <c r="Y25" s="113"/>
    </row>
    <row r="26" spans="1:25" ht="12">
      <c r="A26" s="152" t="s">
        <v>286</v>
      </c>
      <c r="B26" s="112"/>
      <c r="C26" s="49"/>
      <c r="D26" s="113"/>
      <c r="E26" s="49"/>
      <c r="F26" s="113"/>
      <c r="G26" s="49"/>
      <c r="H26" s="113"/>
      <c r="I26" s="49"/>
      <c r="J26" s="113"/>
      <c r="K26" s="49"/>
      <c r="L26" s="113"/>
      <c r="M26" s="49"/>
      <c r="N26" s="113"/>
      <c r="O26" s="49"/>
      <c r="P26" s="113"/>
      <c r="Q26" s="49"/>
      <c r="R26" s="113"/>
      <c r="S26" s="49"/>
      <c r="T26" s="113"/>
      <c r="U26" s="49"/>
      <c r="V26" s="128"/>
      <c r="W26" s="113"/>
      <c r="X26" s="113"/>
      <c r="Y26" s="113"/>
    </row>
    <row r="27" spans="1:25" ht="12.75">
      <c r="A27" s="153"/>
      <c r="B27" s="110" t="s">
        <v>141</v>
      </c>
      <c r="C27" s="49"/>
      <c r="D27" s="113"/>
      <c r="E27" s="49"/>
      <c r="F27" s="113"/>
      <c r="G27" s="49"/>
      <c r="H27" s="113"/>
      <c r="I27" s="49"/>
      <c r="J27" s="113"/>
      <c r="K27" s="49"/>
      <c r="L27" s="113"/>
      <c r="M27" s="49"/>
      <c r="N27" s="113"/>
      <c r="O27" s="49"/>
      <c r="P27" s="113"/>
      <c r="Q27" s="49"/>
      <c r="R27" s="113"/>
      <c r="S27" s="49"/>
      <c r="T27" s="113"/>
      <c r="U27" s="49"/>
      <c r="V27" s="128"/>
      <c r="W27" s="113"/>
      <c r="X27" s="113"/>
      <c r="Y27" s="113"/>
    </row>
    <row r="28" spans="1:25" ht="11.25">
      <c r="A28" s="112"/>
      <c r="B28" s="92" t="s">
        <v>287</v>
      </c>
      <c r="C28" s="49">
        <v>0</v>
      </c>
      <c r="D28" s="51">
        <v>0</v>
      </c>
      <c r="E28" s="49">
        <v>0</v>
      </c>
      <c r="F28" s="51">
        <v>0</v>
      </c>
      <c r="G28" s="49">
        <v>0</v>
      </c>
      <c r="H28" s="51">
        <v>0</v>
      </c>
      <c r="I28" s="49">
        <v>5</v>
      </c>
      <c r="J28" s="51">
        <v>3</v>
      </c>
      <c r="K28" s="49">
        <v>185</v>
      </c>
      <c r="L28" s="51">
        <v>258</v>
      </c>
      <c r="M28" s="49">
        <v>8930</v>
      </c>
      <c r="N28" s="51">
        <v>12667</v>
      </c>
      <c r="O28" s="49">
        <v>1636</v>
      </c>
      <c r="P28" s="51">
        <v>1384</v>
      </c>
      <c r="Q28" s="49">
        <v>275</v>
      </c>
      <c r="R28" s="51">
        <v>180</v>
      </c>
      <c r="S28" s="49">
        <v>30</v>
      </c>
      <c r="T28" s="51">
        <v>38</v>
      </c>
      <c r="U28" s="49">
        <v>6</v>
      </c>
      <c r="V28" s="128">
        <v>4</v>
      </c>
      <c r="W28" s="51">
        <f aca="true" t="shared" si="1" ref="W28:X31">C28+E28+G28+I28+K28+M28+O28+Q28+S28+U28</f>
        <v>11067</v>
      </c>
      <c r="X28" s="51">
        <f t="shared" si="1"/>
        <v>14534</v>
      </c>
      <c r="Y28" s="113">
        <f>SUM(W28:X28)</f>
        <v>25601</v>
      </c>
    </row>
    <row r="29" spans="1:25" ht="11.25">
      <c r="A29" s="112"/>
      <c r="B29" s="92" t="s">
        <v>288</v>
      </c>
      <c r="C29" s="49">
        <v>0</v>
      </c>
      <c r="D29" s="51">
        <v>0</v>
      </c>
      <c r="E29" s="49">
        <v>0</v>
      </c>
      <c r="F29" s="51">
        <v>0</v>
      </c>
      <c r="G29" s="49">
        <v>0</v>
      </c>
      <c r="H29" s="51">
        <v>0</v>
      </c>
      <c r="I29" s="49">
        <v>0</v>
      </c>
      <c r="J29" s="51">
        <v>0</v>
      </c>
      <c r="K29" s="49">
        <v>0</v>
      </c>
      <c r="L29" s="51">
        <v>5</v>
      </c>
      <c r="M29" s="49">
        <v>178</v>
      </c>
      <c r="N29" s="51">
        <v>558</v>
      </c>
      <c r="O29" s="49">
        <v>145</v>
      </c>
      <c r="P29" s="51">
        <v>250</v>
      </c>
      <c r="Q29" s="49">
        <v>85</v>
      </c>
      <c r="R29" s="51">
        <v>62</v>
      </c>
      <c r="S29" s="49">
        <v>17</v>
      </c>
      <c r="T29" s="51">
        <v>19</v>
      </c>
      <c r="U29" s="49">
        <v>8</v>
      </c>
      <c r="V29" s="128">
        <v>1</v>
      </c>
      <c r="W29" s="51">
        <f t="shared" si="1"/>
        <v>433</v>
      </c>
      <c r="X29" s="51">
        <f t="shared" si="1"/>
        <v>895</v>
      </c>
      <c r="Y29" s="113">
        <f>SUM(W29:X29)</f>
        <v>1328</v>
      </c>
    </row>
    <row r="30" spans="1:25" ht="11.25">
      <c r="A30" s="112"/>
      <c r="B30" s="92" t="s">
        <v>289</v>
      </c>
      <c r="C30" s="49">
        <v>0</v>
      </c>
      <c r="D30" s="51">
        <v>0</v>
      </c>
      <c r="E30" s="49">
        <v>0</v>
      </c>
      <c r="F30" s="51">
        <v>0</v>
      </c>
      <c r="G30" s="49">
        <v>0</v>
      </c>
      <c r="H30" s="51">
        <v>0</v>
      </c>
      <c r="I30" s="49">
        <v>0</v>
      </c>
      <c r="J30" s="51">
        <v>0</v>
      </c>
      <c r="K30" s="49">
        <v>15</v>
      </c>
      <c r="L30" s="51">
        <v>19</v>
      </c>
      <c r="M30" s="49">
        <v>6177</v>
      </c>
      <c r="N30" s="51">
        <v>5933</v>
      </c>
      <c r="O30" s="49">
        <v>3363</v>
      </c>
      <c r="P30" s="51">
        <v>2363</v>
      </c>
      <c r="Q30" s="49">
        <v>1110</v>
      </c>
      <c r="R30" s="51">
        <v>546</v>
      </c>
      <c r="S30" s="49">
        <v>223</v>
      </c>
      <c r="T30" s="51">
        <v>126</v>
      </c>
      <c r="U30" s="49">
        <v>56</v>
      </c>
      <c r="V30" s="128">
        <v>39</v>
      </c>
      <c r="W30" s="51">
        <f t="shared" si="1"/>
        <v>10944</v>
      </c>
      <c r="X30" s="51">
        <f t="shared" si="1"/>
        <v>9026</v>
      </c>
      <c r="Y30" s="113">
        <f>SUM(W30:X30)</f>
        <v>19970</v>
      </c>
    </row>
    <row r="31" spans="1:25" ht="11.25">
      <c r="A31" s="92"/>
      <c r="B31" s="92" t="s">
        <v>290</v>
      </c>
      <c r="C31" s="49">
        <v>0</v>
      </c>
      <c r="D31" s="51">
        <v>0</v>
      </c>
      <c r="E31" s="49">
        <v>0</v>
      </c>
      <c r="F31" s="51">
        <v>0</v>
      </c>
      <c r="G31" s="49">
        <v>0</v>
      </c>
      <c r="H31" s="51">
        <v>0</v>
      </c>
      <c r="I31" s="49">
        <v>0</v>
      </c>
      <c r="J31" s="51">
        <v>1</v>
      </c>
      <c r="K31" s="49">
        <v>0</v>
      </c>
      <c r="L31" s="51">
        <v>11</v>
      </c>
      <c r="M31" s="49">
        <v>2715</v>
      </c>
      <c r="N31" s="51">
        <v>2802</v>
      </c>
      <c r="O31" s="49">
        <v>2808</v>
      </c>
      <c r="P31" s="51">
        <v>2354</v>
      </c>
      <c r="Q31" s="49">
        <v>943</v>
      </c>
      <c r="R31" s="51">
        <v>636</v>
      </c>
      <c r="S31" s="49">
        <v>224</v>
      </c>
      <c r="T31" s="51">
        <v>174</v>
      </c>
      <c r="U31" s="49">
        <v>57</v>
      </c>
      <c r="V31" s="128">
        <v>42</v>
      </c>
      <c r="W31" s="51">
        <f t="shared" si="1"/>
        <v>6747</v>
      </c>
      <c r="X31" s="51">
        <f t="shared" si="1"/>
        <v>6020</v>
      </c>
      <c r="Y31" s="113">
        <f>SUM(W31:X31)</f>
        <v>12767</v>
      </c>
    </row>
    <row r="32" spans="1:25" ht="11.25">
      <c r="A32" s="92"/>
      <c r="B32" s="92"/>
      <c r="C32" s="49"/>
      <c r="D32" s="51"/>
      <c r="E32" s="49"/>
      <c r="F32" s="51"/>
      <c r="G32" s="49"/>
      <c r="H32" s="51"/>
      <c r="I32" s="49"/>
      <c r="J32" s="51"/>
      <c r="K32" s="49"/>
      <c r="L32" s="51"/>
      <c r="M32" s="49"/>
      <c r="N32" s="51"/>
      <c r="O32" s="49"/>
      <c r="P32" s="51"/>
      <c r="Q32" s="49"/>
      <c r="R32" s="51"/>
      <c r="S32" s="49"/>
      <c r="T32" s="51"/>
      <c r="U32" s="49"/>
      <c r="V32" s="128"/>
      <c r="W32" s="51"/>
      <c r="X32" s="51"/>
      <c r="Y32" s="113"/>
    </row>
    <row r="33" spans="1:25" ht="12.75">
      <c r="A33" s="153"/>
      <c r="B33" s="110" t="s">
        <v>241</v>
      </c>
      <c r="C33" s="49"/>
      <c r="D33" s="113"/>
      <c r="E33" s="49"/>
      <c r="F33" s="113"/>
      <c r="G33" s="49"/>
      <c r="H33" s="113"/>
      <c r="I33" s="49"/>
      <c r="J33" s="113"/>
      <c r="K33" s="49"/>
      <c r="L33" s="113"/>
      <c r="M33" s="49"/>
      <c r="N33" s="113"/>
      <c r="O33" s="49"/>
      <c r="P33" s="113"/>
      <c r="Q33" s="49"/>
      <c r="R33" s="113"/>
      <c r="S33" s="49"/>
      <c r="T33" s="113"/>
      <c r="U33" s="49"/>
      <c r="V33" s="128"/>
      <c r="W33" s="113"/>
      <c r="X33" s="113"/>
      <c r="Y33" s="113"/>
    </row>
    <row r="34" spans="1:25" ht="11.25">
      <c r="A34" s="112"/>
      <c r="B34" s="92" t="s">
        <v>291</v>
      </c>
      <c r="C34" s="49">
        <v>0</v>
      </c>
      <c r="D34" s="51">
        <v>0</v>
      </c>
      <c r="E34" s="49">
        <v>0</v>
      </c>
      <c r="F34" s="51">
        <v>0</v>
      </c>
      <c r="G34" s="49">
        <v>0</v>
      </c>
      <c r="H34" s="51">
        <v>0</v>
      </c>
      <c r="I34" s="49">
        <v>0</v>
      </c>
      <c r="J34" s="51">
        <v>0</v>
      </c>
      <c r="K34" s="49">
        <v>0</v>
      </c>
      <c r="L34" s="51">
        <v>0</v>
      </c>
      <c r="M34" s="49">
        <v>0</v>
      </c>
      <c r="N34" s="51">
        <v>0</v>
      </c>
      <c r="O34" s="49">
        <v>3</v>
      </c>
      <c r="P34" s="51">
        <v>5</v>
      </c>
      <c r="Q34" s="49">
        <v>2</v>
      </c>
      <c r="R34" s="51">
        <v>0</v>
      </c>
      <c r="S34" s="49">
        <v>2</v>
      </c>
      <c r="T34" s="51">
        <v>0</v>
      </c>
      <c r="U34" s="49">
        <v>3</v>
      </c>
      <c r="V34" s="128">
        <v>0</v>
      </c>
      <c r="W34" s="51">
        <f aca="true" t="shared" si="2" ref="W34:X38">C34+E34+G34+I34+K34+M34+O34+Q34+S34+U34</f>
        <v>10</v>
      </c>
      <c r="X34" s="51">
        <f t="shared" si="2"/>
        <v>5</v>
      </c>
      <c r="Y34" s="113">
        <f>SUM(W34:X34)</f>
        <v>15</v>
      </c>
    </row>
    <row r="35" spans="1:25" ht="11.25">
      <c r="A35" s="112"/>
      <c r="B35" s="92" t="s">
        <v>292</v>
      </c>
      <c r="C35" s="49">
        <v>0</v>
      </c>
      <c r="D35" s="51">
        <v>0</v>
      </c>
      <c r="E35" s="49">
        <v>0</v>
      </c>
      <c r="F35" s="51">
        <v>0</v>
      </c>
      <c r="G35" s="49">
        <v>0</v>
      </c>
      <c r="H35" s="51">
        <v>0</v>
      </c>
      <c r="I35" s="49">
        <v>0</v>
      </c>
      <c r="J35" s="51">
        <v>0</v>
      </c>
      <c r="K35" s="49">
        <v>0</v>
      </c>
      <c r="L35" s="51">
        <v>0</v>
      </c>
      <c r="M35" s="49">
        <v>0</v>
      </c>
      <c r="N35" s="51">
        <v>0</v>
      </c>
      <c r="O35" s="49">
        <v>358</v>
      </c>
      <c r="P35" s="51">
        <v>209</v>
      </c>
      <c r="Q35" s="49">
        <v>248</v>
      </c>
      <c r="R35" s="51">
        <v>289</v>
      </c>
      <c r="S35" s="49">
        <v>136</v>
      </c>
      <c r="T35" s="51">
        <v>164</v>
      </c>
      <c r="U35" s="49">
        <v>64</v>
      </c>
      <c r="V35" s="128">
        <v>87</v>
      </c>
      <c r="W35" s="51">
        <f t="shared" si="2"/>
        <v>806</v>
      </c>
      <c r="X35" s="51">
        <f t="shared" si="2"/>
        <v>749</v>
      </c>
      <c r="Y35" s="113">
        <f>SUM(W35:X35)</f>
        <v>1555</v>
      </c>
    </row>
    <row r="36" spans="1:25" ht="11.25">
      <c r="A36" s="112"/>
      <c r="B36" s="92" t="s">
        <v>293</v>
      </c>
      <c r="C36" s="49">
        <v>0</v>
      </c>
      <c r="D36" s="51">
        <v>0</v>
      </c>
      <c r="E36" s="49">
        <v>0</v>
      </c>
      <c r="F36" s="51">
        <v>0</v>
      </c>
      <c r="G36" s="49">
        <v>0</v>
      </c>
      <c r="H36" s="51">
        <v>0</v>
      </c>
      <c r="I36" s="49">
        <v>0</v>
      </c>
      <c r="J36" s="51">
        <v>0</v>
      </c>
      <c r="K36" s="49">
        <v>0</v>
      </c>
      <c r="L36" s="51">
        <v>0</v>
      </c>
      <c r="M36" s="49">
        <v>0</v>
      </c>
      <c r="N36" s="51">
        <v>0</v>
      </c>
      <c r="O36" s="49">
        <v>79</v>
      </c>
      <c r="P36" s="51">
        <v>53</v>
      </c>
      <c r="Q36" s="49">
        <v>50</v>
      </c>
      <c r="R36" s="51">
        <v>80</v>
      </c>
      <c r="S36" s="49">
        <v>30</v>
      </c>
      <c r="T36" s="51">
        <v>44</v>
      </c>
      <c r="U36" s="49">
        <v>18</v>
      </c>
      <c r="V36" s="128">
        <v>19</v>
      </c>
      <c r="W36" s="51">
        <f t="shared" si="2"/>
        <v>177</v>
      </c>
      <c r="X36" s="51">
        <f t="shared" si="2"/>
        <v>196</v>
      </c>
      <c r="Y36" s="113">
        <f>SUM(W36:X36)</f>
        <v>373</v>
      </c>
    </row>
    <row r="37" spans="1:25" ht="11.25">
      <c r="A37" s="112"/>
      <c r="B37" s="92" t="s">
        <v>294</v>
      </c>
      <c r="C37" s="49">
        <v>0</v>
      </c>
      <c r="D37" s="51">
        <v>0</v>
      </c>
      <c r="E37" s="49">
        <v>0</v>
      </c>
      <c r="F37" s="51">
        <v>0</v>
      </c>
      <c r="G37" s="49">
        <v>0</v>
      </c>
      <c r="H37" s="51">
        <v>0</v>
      </c>
      <c r="I37" s="49">
        <v>0</v>
      </c>
      <c r="J37" s="51">
        <v>0</v>
      </c>
      <c r="K37" s="49">
        <v>0</v>
      </c>
      <c r="L37" s="51">
        <v>0</v>
      </c>
      <c r="M37" s="49">
        <v>2</v>
      </c>
      <c r="N37" s="51">
        <v>1</v>
      </c>
      <c r="O37" s="49">
        <v>1827</v>
      </c>
      <c r="P37" s="51">
        <v>2104</v>
      </c>
      <c r="Q37" s="49">
        <v>1712</v>
      </c>
      <c r="R37" s="51">
        <v>1607</v>
      </c>
      <c r="S37" s="49">
        <v>562</v>
      </c>
      <c r="T37" s="51">
        <v>481</v>
      </c>
      <c r="U37" s="49">
        <v>171</v>
      </c>
      <c r="V37" s="128">
        <v>144</v>
      </c>
      <c r="W37" s="51">
        <f t="shared" si="2"/>
        <v>4274</v>
      </c>
      <c r="X37" s="51">
        <f t="shared" si="2"/>
        <v>4337</v>
      </c>
      <c r="Y37" s="113">
        <f>SUM(W37:X37)</f>
        <v>8611</v>
      </c>
    </row>
    <row r="38" spans="1:25" ht="11.25">
      <c r="A38" s="112"/>
      <c r="B38" s="92" t="s">
        <v>295</v>
      </c>
      <c r="C38" s="49">
        <v>0</v>
      </c>
      <c r="D38" s="51">
        <v>0</v>
      </c>
      <c r="E38" s="49">
        <v>0</v>
      </c>
      <c r="F38" s="51">
        <v>0</v>
      </c>
      <c r="G38" s="49">
        <v>0</v>
      </c>
      <c r="H38" s="51">
        <v>0</v>
      </c>
      <c r="I38" s="49">
        <v>0</v>
      </c>
      <c r="J38" s="51">
        <v>0</v>
      </c>
      <c r="K38" s="49">
        <v>0</v>
      </c>
      <c r="L38" s="51">
        <v>0</v>
      </c>
      <c r="M38" s="49">
        <v>0</v>
      </c>
      <c r="N38" s="51">
        <v>0</v>
      </c>
      <c r="O38" s="49">
        <v>200</v>
      </c>
      <c r="P38" s="51">
        <v>102</v>
      </c>
      <c r="Q38" s="49">
        <v>261</v>
      </c>
      <c r="R38" s="51">
        <v>97</v>
      </c>
      <c r="S38" s="49">
        <v>91</v>
      </c>
      <c r="T38" s="51">
        <v>40</v>
      </c>
      <c r="U38" s="49">
        <v>51</v>
      </c>
      <c r="V38" s="128">
        <v>10</v>
      </c>
      <c r="W38" s="51">
        <f t="shared" si="2"/>
        <v>603</v>
      </c>
      <c r="X38" s="51">
        <f t="shared" si="2"/>
        <v>249</v>
      </c>
      <c r="Y38" s="113">
        <f>SUM(W38:X38)</f>
        <v>852</v>
      </c>
    </row>
    <row r="39" spans="1:25" ht="11.25">
      <c r="A39" s="92"/>
      <c r="B39" s="92"/>
      <c r="C39" s="111"/>
      <c r="D39" s="92"/>
      <c r="E39" s="111"/>
      <c r="F39" s="92"/>
      <c r="G39" s="111"/>
      <c r="H39" s="92"/>
      <c r="I39" s="111"/>
      <c r="J39" s="92"/>
      <c r="K39" s="111"/>
      <c r="L39" s="92"/>
      <c r="M39" s="111"/>
      <c r="N39" s="92"/>
      <c r="O39" s="111"/>
      <c r="P39" s="92"/>
      <c r="Q39" s="111"/>
      <c r="R39" s="92"/>
      <c r="S39" s="111"/>
      <c r="T39" s="92"/>
      <c r="U39" s="111"/>
      <c r="V39" s="129"/>
      <c r="W39" s="92"/>
      <c r="X39" s="92"/>
      <c r="Y39" s="92"/>
    </row>
    <row r="40" spans="1:25" ht="12">
      <c r="A40" s="152" t="s">
        <v>354</v>
      </c>
      <c r="B40" s="112"/>
      <c r="C40" s="49"/>
      <c r="D40" s="113"/>
      <c r="E40" s="49"/>
      <c r="F40" s="113"/>
      <c r="G40" s="49"/>
      <c r="H40" s="113"/>
      <c r="I40" s="49"/>
      <c r="J40" s="113"/>
      <c r="K40" s="49"/>
      <c r="L40" s="113"/>
      <c r="M40" s="49"/>
      <c r="N40" s="113"/>
      <c r="O40" s="49"/>
      <c r="P40" s="113"/>
      <c r="Q40" s="49"/>
      <c r="R40" s="113"/>
      <c r="S40" s="49"/>
      <c r="T40" s="113"/>
      <c r="U40" s="49"/>
      <c r="V40" s="128"/>
      <c r="W40" s="113"/>
      <c r="X40" s="113"/>
      <c r="Y40" s="113"/>
    </row>
    <row r="41" spans="1:25" ht="12">
      <c r="A41" s="152"/>
      <c r="B41" s="112" t="s">
        <v>518</v>
      </c>
      <c r="C41" s="49">
        <f>'09dsec16'!C41+'09dsec17'!C41+'09dsec18'!C41+'09dsec19'!C41+'09dsec20'!C41</f>
        <v>0</v>
      </c>
      <c r="D41" s="113">
        <f>'09dsec16'!D41+'09dsec17'!D41+'09dsec18'!D41+'09dsec19'!D41+'09dsec20'!D41</f>
        <v>0</v>
      </c>
      <c r="E41" s="49">
        <f>'09dsec16'!E41+'09dsec17'!E41+'09dsec18'!E41+'09dsec19'!E41+'09dsec20'!E41</f>
        <v>0</v>
      </c>
      <c r="F41" s="113">
        <f>'09dsec16'!F41+'09dsec17'!F41+'09dsec18'!F41+'09dsec19'!F41+'09dsec20'!F41</f>
        <v>0</v>
      </c>
      <c r="G41" s="49">
        <f>'09dsec16'!G41+'09dsec17'!G41+'09dsec18'!G41+'09dsec19'!G41+'09dsec20'!G41</f>
        <v>0</v>
      </c>
      <c r="H41" s="113">
        <f>'09dsec16'!H41+'09dsec17'!H41+'09dsec18'!H41+'09dsec19'!H41+'09dsec20'!H41</f>
        <v>0</v>
      </c>
      <c r="I41" s="49">
        <f>'09dsec16'!I41+'09dsec17'!I41+'09dsec18'!I41+'09dsec19'!I41+'09dsec20'!I41</f>
        <v>114</v>
      </c>
      <c r="J41" s="113">
        <f>'09dsec16'!J41+'09dsec17'!J41+'09dsec18'!J41+'09dsec19'!J41+'09dsec20'!J41</f>
        <v>65</v>
      </c>
      <c r="K41" s="49">
        <f>'09dsec16'!K41+'09dsec17'!K41+'09dsec18'!K41+'09dsec19'!K41+'09dsec20'!K41</f>
        <v>112</v>
      </c>
      <c r="L41" s="113">
        <f>'09dsec16'!L41+'09dsec17'!L41+'09dsec18'!L41+'09dsec19'!L41+'09dsec20'!L41</f>
        <v>64</v>
      </c>
      <c r="M41" s="49">
        <f>'09dsec16'!M41+'09dsec17'!M41+'09dsec18'!M41+'09dsec19'!M41+'09dsec20'!M41</f>
        <v>31</v>
      </c>
      <c r="N41" s="113">
        <f>'09dsec16'!N41+'09dsec17'!N41+'09dsec18'!N41+'09dsec19'!N41+'09dsec20'!N41</f>
        <v>24</v>
      </c>
      <c r="O41" s="49">
        <f>'09dsec16'!O41+'09dsec17'!O41+'09dsec18'!O41+'09dsec19'!O41+'09dsec20'!O41</f>
        <v>4</v>
      </c>
      <c r="P41" s="113">
        <f>'09dsec16'!P41+'09dsec17'!P41+'09dsec18'!P41+'09dsec19'!P41+'09dsec20'!P41</f>
        <v>8</v>
      </c>
      <c r="Q41" s="49">
        <f>'09dsec16'!Q41+'09dsec17'!Q41+'09dsec18'!Q41+'09dsec19'!Q41+'09dsec20'!Q41</f>
        <v>1</v>
      </c>
      <c r="R41" s="113">
        <f>'09dsec16'!R41+'09dsec17'!R41+'09dsec18'!R41+'09dsec19'!R41+'09dsec20'!R41</f>
        <v>1</v>
      </c>
      <c r="S41" s="49">
        <f>'09dsec16'!S41+'09dsec17'!S41+'09dsec18'!S41+'09dsec19'!S41+'09dsec20'!S41</f>
        <v>0</v>
      </c>
      <c r="T41" s="113">
        <f>'09dsec16'!T41+'09dsec17'!T41+'09dsec18'!T41+'09dsec19'!T41+'09dsec20'!T41</f>
        <v>0</v>
      </c>
      <c r="U41" s="49">
        <f>'09dsec16'!U41+'09dsec17'!U41+'09dsec18'!U41+'09dsec19'!U41+'09dsec20'!U41</f>
        <v>0</v>
      </c>
      <c r="V41" s="113">
        <f>'09dsec16'!V41+'09dsec17'!V41+'09dsec18'!V41+'09dsec19'!V41+'09dsec20'!V41</f>
        <v>0</v>
      </c>
      <c r="W41" s="49">
        <f>'09dsec16'!W41+'09dsec17'!W41+'09dsec18'!W41+'09dsec19'!W41+'09dsec20'!W41</f>
        <v>262</v>
      </c>
      <c r="X41" s="113">
        <f>'09dsec16'!X41+'09dsec17'!X41+'09dsec18'!X41+'09dsec19'!X41+'09dsec20'!X41</f>
        <v>162</v>
      </c>
      <c r="Y41" s="113">
        <f>'09dsec16'!Y41+'09dsec17'!Y41+'09dsec18'!Y41+'09dsec19'!Y41+'09dsec20'!Y41</f>
        <v>424</v>
      </c>
    </row>
    <row r="42" spans="1:25" ht="11.25">
      <c r="A42" s="112"/>
      <c r="B42" s="92" t="s">
        <v>290</v>
      </c>
      <c r="C42" s="49">
        <f>'09dsec16'!C42+'09dsec17'!C42+'09dsec18'!C42+'09dsec19'!C42+'09dsec20'!C42</f>
        <v>0</v>
      </c>
      <c r="D42" s="113">
        <f>'09dsec16'!D42+'09dsec17'!D42+'09dsec18'!D42+'09dsec19'!D42+'09dsec20'!D42</f>
        <v>0</v>
      </c>
      <c r="E42" s="49">
        <f>'09dsec16'!E42+'09dsec17'!E42+'09dsec18'!E42+'09dsec19'!E42+'09dsec20'!E42</f>
        <v>0</v>
      </c>
      <c r="F42" s="113">
        <f>'09dsec16'!F42+'09dsec17'!F42+'09dsec18'!F42+'09dsec19'!F42+'09dsec20'!F42</f>
        <v>0</v>
      </c>
      <c r="G42" s="49">
        <f>'09dsec16'!G42+'09dsec17'!G42+'09dsec18'!G42+'09dsec19'!G42+'09dsec20'!G42</f>
        <v>0</v>
      </c>
      <c r="H42" s="113">
        <f>'09dsec16'!H42+'09dsec17'!H42+'09dsec18'!H42+'09dsec19'!H42+'09dsec20'!H42</f>
        <v>0</v>
      </c>
      <c r="I42" s="49">
        <f>'09dsec16'!I42+'09dsec17'!I42+'09dsec18'!I42+'09dsec19'!I42+'09dsec20'!I42</f>
        <v>0</v>
      </c>
      <c r="J42" s="113">
        <f>'09dsec16'!J42+'09dsec17'!J42+'09dsec18'!J42+'09dsec19'!J42+'09dsec20'!J42</f>
        <v>0</v>
      </c>
      <c r="K42" s="49">
        <f>'09dsec16'!K42+'09dsec17'!K42+'09dsec18'!K42+'09dsec19'!K42+'09dsec20'!K42</f>
        <v>0</v>
      </c>
      <c r="L42" s="113">
        <f>'09dsec16'!L42+'09dsec17'!L42+'09dsec18'!L42+'09dsec19'!L42+'09dsec20'!L42</f>
        <v>0</v>
      </c>
      <c r="M42" s="49">
        <f>'09dsec16'!M42+'09dsec17'!M42+'09dsec18'!M42+'09dsec19'!M42+'09dsec20'!M42</f>
        <v>76</v>
      </c>
      <c r="N42" s="113">
        <f>'09dsec16'!N42+'09dsec17'!N42+'09dsec18'!N42+'09dsec19'!N42+'09dsec20'!N42</f>
        <v>87</v>
      </c>
      <c r="O42" s="49">
        <f>'09dsec16'!O42+'09dsec17'!O42+'09dsec18'!O42+'09dsec19'!O42+'09dsec20'!O42</f>
        <v>71</v>
      </c>
      <c r="P42" s="113">
        <f>'09dsec16'!P42+'09dsec17'!P42+'09dsec18'!P42+'09dsec19'!P42+'09dsec20'!P42</f>
        <v>75</v>
      </c>
      <c r="Q42" s="49">
        <f>'09dsec16'!Q42+'09dsec17'!Q42+'09dsec18'!Q42+'09dsec19'!Q42+'09dsec20'!Q42</f>
        <v>28</v>
      </c>
      <c r="R42" s="113">
        <f>'09dsec16'!R42+'09dsec17'!R42+'09dsec18'!R42+'09dsec19'!R42+'09dsec20'!R42</f>
        <v>22</v>
      </c>
      <c r="S42" s="49">
        <f>'09dsec16'!S42+'09dsec17'!S42+'09dsec18'!S42+'09dsec19'!S42+'09dsec20'!S42</f>
        <v>3</v>
      </c>
      <c r="T42" s="113">
        <f>'09dsec16'!T42+'09dsec17'!T42+'09dsec18'!T42+'09dsec19'!T42+'09dsec20'!T42</f>
        <v>3</v>
      </c>
      <c r="U42" s="49">
        <f>'09dsec16'!U42+'09dsec17'!U42+'09dsec18'!U42+'09dsec19'!U42+'09dsec20'!U42</f>
        <v>1</v>
      </c>
      <c r="V42" s="113">
        <f>'09dsec16'!V42+'09dsec17'!V42+'09dsec18'!V42+'09dsec19'!V42+'09dsec20'!V42</f>
        <v>1</v>
      </c>
      <c r="W42" s="49">
        <f>'09dsec16'!W42+'09dsec17'!W42+'09dsec18'!W42+'09dsec19'!W42+'09dsec20'!W42</f>
        <v>179</v>
      </c>
      <c r="X42" s="113">
        <f>'09dsec16'!X42+'09dsec17'!X42+'09dsec18'!X42+'09dsec19'!X42+'09dsec20'!X42</f>
        <v>188</v>
      </c>
      <c r="Y42" s="113">
        <f>'09dsec16'!Y42+'09dsec17'!Y42+'09dsec18'!Y42+'09dsec19'!Y42+'09dsec20'!Y42</f>
        <v>367</v>
      </c>
    </row>
    <row r="43" spans="1:25" ht="11.25">
      <c r="A43" s="112"/>
      <c r="B43" s="92" t="s">
        <v>373</v>
      </c>
      <c r="C43" s="49">
        <f>'09dsec16'!C43+'09dsec17'!C43+'09dsec18'!C43+'09dsec19'!C43+'09dsec20'!C43</f>
        <v>0</v>
      </c>
      <c r="D43" s="113">
        <f>'09dsec16'!D43+'09dsec17'!D43+'09dsec18'!D43+'09dsec19'!D43+'09dsec20'!D43</f>
        <v>0</v>
      </c>
      <c r="E43" s="49">
        <f>'09dsec16'!E43+'09dsec17'!E43+'09dsec18'!E43+'09dsec19'!E43+'09dsec20'!E43</f>
        <v>0</v>
      </c>
      <c r="F43" s="113">
        <f>'09dsec16'!F43+'09dsec17'!F43+'09dsec18'!F43+'09dsec19'!F43+'09dsec20'!F43</f>
        <v>0</v>
      </c>
      <c r="G43" s="49">
        <f>'09dsec16'!G43+'09dsec17'!G43+'09dsec18'!G43+'09dsec19'!G43+'09dsec20'!G43</f>
        <v>0</v>
      </c>
      <c r="H43" s="113">
        <f>'09dsec16'!H43+'09dsec17'!H43+'09dsec18'!H43+'09dsec19'!H43+'09dsec20'!H43</f>
        <v>0</v>
      </c>
      <c r="I43" s="49">
        <f>'09dsec16'!I43+'09dsec17'!I43+'09dsec18'!I43+'09dsec19'!I43+'09dsec20'!I43</f>
        <v>0</v>
      </c>
      <c r="J43" s="113">
        <f>'09dsec16'!J43+'09dsec17'!J43+'09dsec18'!J43+'09dsec19'!J43+'09dsec20'!J43</f>
        <v>0</v>
      </c>
      <c r="K43" s="49">
        <f>'09dsec16'!K43+'09dsec17'!K43+'09dsec18'!K43+'09dsec19'!K43+'09dsec20'!K43</f>
        <v>0</v>
      </c>
      <c r="L43" s="113">
        <f>'09dsec16'!L43+'09dsec17'!L43+'09dsec18'!L43+'09dsec19'!L43+'09dsec20'!L43</f>
        <v>0</v>
      </c>
      <c r="M43" s="49">
        <f>'09dsec16'!M43+'09dsec17'!M43+'09dsec18'!M43+'09dsec19'!M43+'09dsec20'!M43</f>
        <v>0</v>
      </c>
      <c r="N43" s="113">
        <f>'09dsec16'!N43+'09dsec17'!N43+'09dsec18'!N43+'09dsec19'!N43+'09dsec20'!N43</f>
        <v>0</v>
      </c>
      <c r="O43" s="49">
        <f>'09dsec16'!O43+'09dsec17'!O43+'09dsec18'!O43+'09dsec19'!O43+'09dsec20'!O43</f>
        <v>3</v>
      </c>
      <c r="P43" s="113">
        <f>'09dsec16'!P43+'09dsec17'!P43+'09dsec18'!P43+'09dsec19'!P43+'09dsec20'!P43</f>
        <v>1</v>
      </c>
      <c r="Q43" s="49">
        <f>'09dsec16'!Q43+'09dsec17'!Q43+'09dsec18'!Q43+'09dsec19'!Q43+'09dsec20'!Q43</f>
        <v>1</v>
      </c>
      <c r="R43" s="113">
        <f>'09dsec16'!R43+'09dsec17'!R43+'09dsec18'!R43+'09dsec19'!R43+'09dsec20'!R43</f>
        <v>6</v>
      </c>
      <c r="S43" s="49">
        <f>'09dsec16'!S43+'09dsec17'!S43+'09dsec18'!S43+'09dsec19'!S43+'09dsec20'!S43</f>
        <v>0</v>
      </c>
      <c r="T43" s="113">
        <f>'09dsec16'!T43+'09dsec17'!T43+'09dsec18'!T43+'09dsec19'!T43+'09dsec20'!T43</f>
        <v>14</v>
      </c>
      <c r="U43" s="49">
        <f>'09dsec16'!U43+'09dsec17'!U43+'09dsec18'!U43+'09dsec19'!U43+'09dsec20'!U43</f>
        <v>0</v>
      </c>
      <c r="V43" s="113">
        <f>'09dsec16'!V43+'09dsec17'!V43+'09dsec18'!V43+'09dsec19'!V43+'09dsec20'!V43</f>
        <v>6</v>
      </c>
      <c r="W43" s="49">
        <f>'09dsec16'!W43+'09dsec17'!W43+'09dsec18'!W43+'09dsec19'!W43+'09dsec20'!W43</f>
        <v>4</v>
      </c>
      <c r="X43" s="113">
        <f>'09dsec16'!X43+'09dsec17'!X43+'09dsec18'!X43+'09dsec19'!X43+'09dsec20'!X43</f>
        <v>27</v>
      </c>
      <c r="Y43" s="113">
        <f>'09dsec16'!Y43+'09dsec17'!Y43+'09dsec18'!Y43+'09dsec19'!Y43+'09dsec20'!Y43</f>
        <v>31</v>
      </c>
    </row>
    <row r="44" spans="1:25" ht="11.25">
      <c r="A44" s="112"/>
      <c r="B44" s="92" t="s">
        <v>519</v>
      </c>
      <c r="C44" s="49">
        <f>'09dsec16'!C44+'09dsec17'!C44+'09dsec18'!C44+'09dsec19'!C44+'09dsec20'!C44</f>
        <v>0</v>
      </c>
      <c r="D44" s="113">
        <f>'09dsec16'!D44+'09dsec17'!D44+'09dsec18'!D44+'09dsec19'!D44+'09dsec20'!D44</f>
        <v>0</v>
      </c>
      <c r="E44" s="49">
        <f>'09dsec16'!E44+'09dsec17'!E44+'09dsec18'!E44+'09dsec19'!E44+'09dsec20'!E44</f>
        <v>0</v>
      </c>
      <c r="F44" s="113">
        <f>'09dsec16'!F44+'09dsec17'!F44+'09dsec18'!F44+'09dsec19'!F44+'09dsec20'!F44</f>
        <v>0</v>
      </c>
      <c r="G44" s="49">
        <f>'09dsec16'!G44+'09dsec17'!G44+'09dsec18'!G44+'09dsec19'!G44+'09dsec20'!G44</f>
        <v>0</v>
      </c>
      <c r="H44" s="113">
        <f>'09dsec16'!H44+'09dsec17'!H44+'09dsec18'!H44+'09dsec19'!H44+'09dsec20'!H44</f>
        <v>0</v>
      </c>
      <c r="I44" s="49">
        <f>'09dsec16'!I44+'09dsec17'!I44+'09dsec18'!I44+'09dsec19'!I44+'09dsec20'!I44</f>
        <v>0</v>
      </c>
      <c r="J44" s="113">
        <f>'09dsec16'!J44+'09dsec17'!J44+'09dsec18'!J44+'09dsec19'!J44+'09dsec20'!J44</f>
        <v>0</v>
      </c>
      <c r="K44" s="49">
        <f>'09dsec16'!K44+'09dsec17'!K44+'09dsec18'!K44+'09dsec19'!K44+'09dsec20'!K44</f>
        <v>0</v>
      </c>
      <c r="L44" s="113">
        <f>'09dsec16'!L44+'09dsec17'!L44+'09dsec18'!L44+'09dsec19'!L44+'09dsec20'!L44</f>
        <v>0</v>
      </c>
      <c r="M44" s="49">
        <f>'09dsec16'!M44+'09dsec17'!M44+'09dsec18'!M44+'09dsec19'!M44+'09dsec20'!M44</f>
        <v>0</v>
      </c>
      <c r="N44" s="113">
        <f>'09dsec16'!N44+'09dsec17'!N44+'09dsec18'!N44+'09dsec19'!N44+'09dsec20'!N44</f>
        <v>0</v>
      </c>
      <c r="O44" s="49">
        <f>'09dsec16'!O44+'09dsec17'!O44+'09dsec18'!O44+'09dsec19'!O44+'09dsec20'!O44</f>
        <v>65</v>
      </c>
      <c r="P44" s="113">
        <f>'09dsec16'!P44+'09dsec17'!P44+'09dsec18'!P44+'09dsec19'!P44+'09dsec20'!P44</f>
        <v>47</v>
      </c>
      <c r="Q44" s="49">
        <f>'09dsec16'!Q44+'09dsec17'!Q44+'09dsec18'!Q44+'09dsec19'!Q44+'09dsec20'!Q44</f>
        <v>58</v>
      </c>
      <c r="R44" s="113">
        <f>'09dsec16'!R44+'09dsec17'!R44+'09dsec18'!R44+'09dsec19'!R44+'09dsec20'!R44</f>
        <v>55</v>
      </c>
      <c r="S44" s="49">
        <f>'09dsec16'!S44+'09dsec17'!S44+'09dsec18'!S44+'09dsec19'!S44+'09dsec20'!S44</f>
        <v>27</v>
      </c>
      <c r="T44" s="113">
        <f>'09dsec16'!T44+'09dsec17'!T44+'09dsec18'!T44+'09dsec19'!T44+'09dsec20'!T44</f>
        <v>24</v>
      </c>
      <c r="U44" s="49">
        <f>'09dsec16'!U44+'09dsec17'!U44+'09dsec18'!U44+'09dsec19'!U44+'09dsec20'!U44</f>
        <v>7</v>
      </c>
      <c r="V44" s="113">
        <f>'09dsec16'!V44+'09dsec17'!V44+'09dsec18'!V44+'09dsec19'!V44+'09dsec20'!V44</f>
        <v>5</v>
      </c>
      <c r="W44" s="49">
        <f>'09dsec16'!W44+'09dsec17'!W44+'09dsec18'!W44+'09dsec19'!W44+'09dsec20'!W44</f>
        <v>157</v>
      </c>
      <c r="X44" s="113">
        <f>'09dsec16'!X44+'09dsec17'!X44+'09dsec18'!X44+'09dsec19'!X44+'09dsec20'!X44</f>
        <v>131</v>
      </c>
      <c r="Y44" s="113">
        <f>'09dsec16'!Y44+'09dsec17'!Y44+'09dsec18'!Y44+'09dsec19'!Y44+'09dsec20'!Y44</f>
        <v>288</v>
      </c>
    </row>
    <row r="45" spans="1:26" ht="11.25">
      <c r="A45" s="92"/>
      <c r="B45" s="92"/>
      <c r="C45" s="111"/>
      <c r="D45" s="92"/>
      <c r="E45" s="111"/>
      <c r="F45" s="92"/>
      <c r="G45" s="111"/>
      <c r="H45" s="92"/>
      <c r="I45" s="111"/>
      <c r="J45" s="92"/>
      <c r="K45" s="111"/>
      <c r="L45" s="92"/>
      <c r="M45" s="111"/>
      <c r="N45" s="92"/>
      <c r="O45" s="111"/>
      <c r="P45" s="92"/>
      <c r="Q45" s="111"/>
      <c r="R45" s="92"/>
      <c r="S45" s="111"/>
      <c r="T45" s="92"/>
      <c r="U45" s="111"/>
      <c r="V45" s="129"/>
      <c r="W45" s="92"/>
      <c r="X45" s="112"/>
      <c r="Y45" s="92"/>
      <c r="Z45" s="50"/>
    </row>
    <row r="46" spans="1:26" ht="12">
      <c r="A46" s="152" t="s">
        <v>296</v>
      </c>
      <c r="B46" s="112"/>
      <c r="C46" s="49"/>
      <c r="D46" s="113"/>
      <c r="E46" s="49"/>
      <c r="F46" s="113"/>
      <c r="G46" s="49"/>
      <c r="H46" s="113"/>
      <c r="I46" s="49"/>
      <c r="J46" s="113"/>
      <c r="K46" s="49"/>
      <c r="L46" s="113"/>
      <c r="M46" s="49"/>
      <c r="N46" s="113"/>
      <c r="O46" s="49"/>
      <c r="P46" s="113"/>
      <c r="Q46" s="49"/>
      <c r="R46" s="113"/>
      <c r="S46" s="49"/>
      <c r="T46" s="113"/>
      <c r="U46" s="49"/>
      <c r="V46" s="128"/>
      <c r="W46" s="113"/>
      <c r="X46" s="113"/>
      <c r="Y46" s="113"/>
      <c r="Z46" s="50"/>
    </row>
    <row r="47" spans="1:26" ht="12.75">
      <c r="A47" s="153"/>
      <c r="B47" s="110" t="s">
        <v>359</v>
      </c>
      <c r="C47" s="49"/>
      <c r="D47" s="113"/>
      <c r="E47" s="49"/>
      <c r="F47" s="113"/>
      <c r="G47" s="49"/>
      <c r="H47" s="113"/>
      <c r="I47" s="49"/>
      <c r="J47" s="113"/>
      <c r="K47" s="49"/>
      <c r="L47" s="113"/>
      <c r="M47" s="49"/>
      <c r="N47" s="113"/>
      <c r="O47" s="49"/>
      <c r="P47" s="113"/>
      <c r="Q47" s="49"/>
      <c r="R47" s="113"/>
      <c r="S47" s="49"/>
      <c r="T47" s="113"/>
      <c r="U47" s="49"/>
      <c r="V47" s="128"/>
      <c r="W47" s="113"/>
      <c r="X47" s="113"/>
      <c r="Y47" s="113"/>
      <c r="Z47" s="50"/>
    </row>
    <row r="48" spans="1:26" ht="11.25">
      <c r="A48" s="112"/>
      <c r="B48" s="92" t="s">
        <v>297</v>
      </c>
      <c r="C48" s="49">
        <f>'09dsec16'!C48+'09dsec17'!C48+'09dsec18'!C48+'09dsec19'!C48+'09dsec20'!C48</f>
        <v>0</v>
      </c>
      <c r="D48" s="113">
        <f>'09dsec16'!D48+'09dsec17'!D48+'09dsec18'!D48+'09dsec19'!D48+'09dsec20'!D48</f>
        <v>0</v>
      </c>
      <c r="E48" s="49">
        <f>'09dsec16'!E48+'09dsec17'!E48+'09dsec18'!E48+'09dsec19'!E48+'09dsec20'!E48</f>
        <v>0</v>
      </c>
      <c r="F48" s="113">
        <f>'09dsec16'!F48+'09dsec17'!F48+'09dsec18'!F48+'09dsec19'!F48+'09dsec20'!F48</f>
        <v>0</v>
      </c>
      <c r="G48" s="49">
        <f>'09dsec16'!G48+'09dsec17'!G48+'09dsec18'!G48+'09dsec19'!G48+'09dsec20'!G48</f>
        <v>0</v>
      </c>
      <c r="H48" s="113">
        <f>'09dsec16'!H48+'09dsec17'!H48+'09dsec18'!H48+'09dsec19'!H48+'09dsec20'!H48</f>
        <v>0</v>
      </c>
      <c r="I48" s="49">
        <f>'09dsec16'!I48+'09dsec17'!I48+'09dsec18'!I48+'09dsec19'!I48+'09dsec20'!I48</f>
        <v>0</v>
      </c>
      <c r="J48" s="113">
        <f>'09dsec16'!J48+'09dsec17'!J48+'09dsec18'!J48+'09dsec19'!J48+'09dsec20'!J48</f>
        <v>0</v>
      </c>
      <c r="K48" s="49">
        <f>'09dsec16'!K48+'09dsec17'!K48+'09dsec18'!K48+'09dsec19'!K48+'09dsec20'!K48</f>
        <v>0</v>
      </c>
      <c r="L48" s="113">
        <f>'09dsec16'!L48+'09dsec17'!L48+'09dsec18'!L48+'09dsec19'!L48+'09dsec20'!L48</f>
        <v>0</v>
      </c>
      <c r="M48" s="49">
        <f>'09dsec16'!M48+'09dsec17'!M48+'09dsec18'!M48+'09dsec19'!M48+'09dsec20'!M48</f>
        <v>0</v>
      </c>
      <c r="N48" s="113">
        <f>'09dsec16'!N48+'09dsec17'!N48+'09dsec18'!N48+'09dsec19'!N48+'09dsec20'!N48</f>
        <v>0</v>
      </c>
      <c r="O48" s="49">
        <f>'09dsec16'!O48+'09dsec17'!O48+'09dsec18'!O48+'09dsec19'!O48+'09dsec20'!O48</f>
        <v>0</v>
      </c>
      <c r="P48" s="113">
        <f>'09dsec16'!P48+'09dsec17'!P48+'09dsec18'!P48+'09dsec19'!P48+'09dsec20'!P48</f>
        <v>0</v>
      </c>
      <c r="Q48" s="49">
        <f>'09dsec16'!Q48+'09dsec17'!Q48+'09dsec18'!Q48+'09dsec19'!Q48+'09dsec20'!Q48</f>
        <v>2</v>
      </c>
      <c r="R48" s="113">
        <f>'09dsec16'!R48+'09dsec17'!R48+'09dsec18'!R48+'09dsec19'!R48+'09dsec20'!R48</f>
        <v>8</v>
      </c>
      <c r="S48" s="49">
        <f>'09dsec16'!S48+'09dsec17'!S48+'09dsec18'!S48+'09dsec19'!S48+'09dsec20'!S48</f>
        <v>4</v>
      </c>
      <c r="T48" s="113">
        <f>'09dsec16'!T48+'09dsec17'!T48+'09dsec18'!T48+'09dsec19'!T48+'09dsec20'!T48</f>
        <v>11</v>
      </c>
      <c r="U48" s="49">
        <f>'09dsec16'!U48+'09dsec17'!U48+'09dsec18'!U48+'09dsec19'!U48+'09dsec20'!U48</f>
        <v>1</v>
      </c>
      <c r="V48" s="113">
        <f>'09dsec16'!V48+'09dsec17'!V48+'09dsec18'!V48+'09dsec19'!V48+'09dsec20'!V48</f>
        <v>8</v>
      </c>
      <c r="W48" s="49">
        <f>'09dsec16'!W48+'09dsec17'!W48+'09dsec18'!W48+'09dsec19'!W48+'09dsec20'!W48</f>
        <v>7</v>
      </c>
      <c r="X48" s="113">
        <f>'09dsec16'!X48+'09dsec17'!X48+'09dsec18'!X48+'09dsec19'!X48+'09dsec20'!X48</f>
        <v>27</v>
      </c>
      <c r="Y48" s="113">
        <f>'09dsec16'!Y48+'09dsec17'!Y48+'09dsec18'!Y48+'09dsec19'!Y48+'09dsec20'!Y48</f>
        <v>34</v>
      </c>
      <c r="Z48" s="50"/>
    </row>
    <row r="49" spans="1:26" ht="11.25">
      <c r="A49" s="112"/>
      <c r="B49" s="92" t="s">
        <v>140</v>
      </c>
      <c r="C49" s="49">
        <f>'09dsec16'!C49+'09dsec17'!C49+'09dsec18'!C49+'09dsec19'!C49+'09dsec20'!C49</f>
        <v>0</v>
      </c>
      <c r="D49" s="113">
        <f>'09dsec16'!D49+'09dsec17'!D49+'09dsec18'!D49+'09dsec19'!D49+'09dsec20'!D49</f>
        <v>0</v>
      </c>
      <c r="E49" s="49">
        <f>'09dsec16'!E49+'09dsec17'!E49+'09dsec18'!E49+'09dsec19'!E49+'09dsec20'!E49</f>
        <v>0</v>
      </c>
      <c r="F49" s="113">
        <f>'09dsec16'!F49+'09dsec17'!F49+'09dsec18'!F49+'09dsec19'!F49+'09dsec20'!F49</f>
        <v>0</v>
      </c>
      <c r="G49" s="49">
        <f>'09dsec16'!G49+'09dsec17'!G49+'09dsec18'!G49+'09dsec19'!G49+'09dsec20'!G49</f>
        <v>0</v>
      </c>
      <c r="H49" s="113">
        <f>'09dsec16'!H49+'09dsec17'!H49+'09dsec18'!H49+'09dsec19'!H49+'09dsec20'!H49</f>
        <v>0</v>
      </c>
      <c r="I49" s="49">
        <f>'09dsec16'!I49+'09dsec17'!I49+'09dsec18'!I49+'09dsec19'!I49+'09dsec20'!I49</f>
        <v>0</v>
      </c>
      <c r="J49" s="113">
        <f>'09dsec16'!J49+'09dsec17'!J49+'09dsec18'!J49+'09dsec19'!J49+'09dsec20'!J49</f>
        <v>0</v>
      </c>
      <c r="K49" s="49">
        <f>'09dsec16'!K49+'09dsec17'!K49+'09dsec18'!K49+'09dsec19'!K49+'09dsec20'!K49</f>
        <v>0</v>
      </c>
      <c r="L49" s="113">
        <f>'09dsec16'!L49+'09dsec17'!L49+'09dsec18'!L49+'09dsec19'!L49+'09dsec20'!L49</f>
        <v>0</v>
      </c>
      <c r="M49" s="49">
        <f>'09dsec16'!M49+'09dsec17'!M49+'09dsec18'!M49+'09dsec19'!M49+'09dsec20'!M49</f>
        <v>0</v>
      </c>
      <c r="N49" s="113">
        <f>'09dsec16'!N49+'09dsec17'!N49+'09dsec18'!N49+'09dsec19'!N49+'09dsec20'!N49</f>
        <v>0</v>
      </c>
      <c r="O49" s="49">
        <f>'09dsec16'!O49+'09dsec17'!O49+'09dsec18'!O49+'09dsec19'!O49+'09dsec20'!O49</f>
        <v>5</v>
      </c>
      <c r="P49" s="113">
        <f>'09dsec16'!P49+'09dsec17'!P49+'09dsec18'!P49+'09dsec19'!P49+'09dsec20'!P49</f>
        <v>22</v>
      </c>
      <c r="Q49" s="49">
        <f>'09dsec16'!Q49+'09dsec17'!Q49+'09dsec18'!Q49+'09dsec19'!Q49+'09dsec20'!Q49</f>
        <v>4</v>
      </c>
      <c r="R49" s="113">
        <f>'09dsec16'!R49+'09dsec17'!R49+'09dsec18'!R49+'09dsec19'!R49+'09dsec20'!R49</f>
        <v>24</v>
      </c>
      <c r="S49" s="49">
        <f>'09dsec16'!S49+'09dsec17'!S49+'09dsec18'!S49+'09dsec19'!S49+'09dsec20'!S49</f>
        <v>3</v>
      </c>
      <c r="T49" s="113">
        <f>'09dsec16'!T49+'09dsec17'!T49+'09dsec18'!T49+'09dsec19'!T49+'09dsec20'!T49</f>
        <v>16</v>
      </c>
      <c r="U49" s="49">
        <f>'09dsec16'!U49+'09dsec17'!U49+'09dsec18'!U49+'09dsec19'!U49+'09dsec20'!U49</f>
        <v>8</v>
      </c>
      <c r="V49" s="113">
        <f>'09dsec16'!V49+'09dsec17'!V49+'09dsec18'!V49+'09dsec19'!V49+'09dsec20'!V49</f>
        <v>20</v>
      </c>
      <c r="W49" s="49">
        <f>'09dsec16'!W49+'09dsec17'!W49+'09dsec18'!W49+'09dsec19'!W49+'09dsec20'!W49</f>
        <v>20</v>
      </c>
      <c r="X49" s="113">
        <f>'09dsec16'!X49+'09dsec17'!X49+'09dsec18'!X49+'09dsec19'!X49+'09dsec20'!X49</f>
        <v>82</v>
      </c>
      <c r="Y49" s="113">
        <f>'09dsec16'!Y49+'09dsec17'!Y49+'09dsec18'!Y49+'09dsec19'!Y49+'09dsec20'!Y49</f>
        <v>102</v>
      </c>
      <c r="Z49" s="50"/>
    </row>
    <row r="50" spans="1:26" ht="11.25">
      <c r="A50" s="92"/>
      <c r="B50" s="92"/>
      <c r="C50" s="49"/>
      <c r="D50" s="51"/>
      <c r="E50" s="49"/>
      <c r="F50" s="51"/>
      <c r="G50" s="49"/>
      <c r="H50" s="51"/>
      <c r="I50" s="49"/>
      <c r="J50" s="51"/>
      <c r="K50" s="49"/>
      <c r="L50" s="51"/>
      <c r="M50" s="49"/>
      <c r="N50" s="51"/>
      <c r="O50" s="49"/>
      <c r="P50" s="51"/>
      <c r="Q50" s="49"/>
      <c r="R50" s="51"/>
      <c r="S50" s="49"/>
      <c r="T50" s="51"/>
      <c r="U50" s="49"/>
      <c r="V50" s="128"/>
      <c r="W50" s="51"/>
      <c r="X50" s="51"/>
      <c r="Y50" s="113"/>
      <c r="Z50" s="50"/>
    </row>
    <row r="51" spans="1:26" ht="12.75">
      <c r="A51" s="153"/>
      <c r="B51" s="110" t="s">
        <v>357</v>
      </c>
      <c r="C51" s="49"/>
      <c r="D51" s="113"/>
      <c r="E51" s="49"/>
      <c r="F51" s="113"/>
      <c r="G51" s="49"/>
      <c r="H51" s="113"/>
      <c r="I51" s="49"/>
      <c r="J51" s="113"/>
      <c r="K51" s="49"/>
      <c r="L51" s="113"/>
      <c r="M51" s="49"/>
      <c r="N51" s="113"/>
      <c r="O51" s="49"/>
      <c r="P51" s="113"/>
      <c r="Q51" s="49"/>
      <c r="R51" s="113"/>
      <c r="S51" s="49"/>
      <c r="T51" s="113"/>
      <c r="U51" s="49"/>
      <c r="V51" s="128"/>
      <c r="W51" s="113"/>
      <c r="X51" s="113"/>
      <c r="Y51" s="113"/>
      <c r="Z51" s="50"/>
    </row>
    <row r="52" spans="1:26" ht="11.25">
      <c r="A52" s="112"/>
      <c r="B52" s="92" t="s">
        <v>140</v>
      </c>
      <c r="C52" s="49">
        <f>'09dsec16'!C52+'09dsec17'!C52+'09dsec18'!C52+'09dsec19'!C52+'09dsec20'!C52</f>
        <v>0</v>
      </c>
      <c r="D52" s="113">
        <f>'09dsec16'!D52+'09dsec17'!D52+'09dsec18'!D52+'09dsec19'!D52+'09dsec20'!D52</f>
        <v>0</v>
      </c>
      <c r="E52" s="49">
        <f>'09dsec16'!E52+'09dsec17'!E52+'09dsec18'!E52+'09dsec19'!E52+'09dsec20'!E52</f>
        <v>0</v>
      </c>
      <c r="F52" s="113">
        <f>'09dsec16'!F52+'09dsec17'!F52+'09dsec18'!F52+'09dsec19'!F52+'09dsec20'!F52</f>
        <v>0</v>
      </c>
      <c r="G52" s="49">
        <f>'09dsec16'!G52+'09dsec17'!G52+'09dsec18'!G52+'09dsec19'!G52+'09dsec20'!G52</f>
        <v>0</v>
      </c>
      <c r="H52" s="113">
        <f>'09dsec16'!H52+'09dsec17'!H52+'09dsec18'!H52+'09dsec19'!H52+'09dsec20'!H52</f>
        <v>0</v>
      </c>
      <c r="I52" s="49">
        <f>'09dsec16'!I52+'09dsec17'!I52+'09dsec18'!I52+'09dsec19'!I52+'09dsec20'!I52</f>
        <v>0</v>
      </c>
      <c r="J52" s="113">
        <f>'09dsec16'!J52+'09dsec17'!J52+'09dsec18'!J52+'09dsec19'!J52+'09dsec20'!J52</f>
        <v>0</v>
      </c>
      <c r="K52" s="49">
        <f>'09dsec16'!K52+'09dsec17'!K52+'09dsec18'!K52+'09dsec19'!K52+'09dsec20'!K52</f>
        <v>0</v>
      </c>
      <c r="L52" s="113">
        <f>'09dsec16'!L52+'09dsec17'!L52+'09dsec18'!L52+'09dsec19'!L52+'09dsec20'!L52</f>
        <v>0</v>
      </c>
      <c r="M52" s="49">
        <f>'09dsec16'!M52+'09dsec17'!M52+'09dsec18'!M52+'09dsec19'!M52+'09dsec20'!M52</f>
        <v>0</v>
      </c>
      <c r="N52" s="113">
        <f>'09dsec16'!N52+'09dsec17'!N52+'09dsec18'!N52+'09dsec19'!N52+'09dsec20'!N52</f>
        <v>0</v>
      </c>
      <c r="O52" s="49">
        <f>'09dsec16'!O52+'09dsec17'!O52+'09dsec18'!O52+'09dsec19'!O52+'09dsec20'!O52</f>
        <v>12</v>
      </c>
      <c r="P52" s="113">
        <f>'09dsec16'!P52+'09dsec17'!P52+'09dsec18'!P52+'09dsec19'!P52+'09dsec20'!P52</f>
        <v>203</v>
      </c>
      <c r="Q52" s="49">
        <f>'09dsec16'!Q52+'09dsec17'!Q52+'09dsec18'!Q52+'09dsec19'!Q52+'09dsec20'!Q52</f>
        <v>16</v>
      </c>
      <c r="R52" s="113">
        <f>'09dsec16'!R52+'09dsec17'!R52+'09dsec18'!R52+'09dsec19'!R52+'09dsec20'!R52</f>
        <v>173</v>
      </c>
      <c r="S52" s="49">
        <f>'09dsec16'!S52+'09dsec17'!S52+'09dsec18'!S52+'09dsec19'!S52+'09dsec20'!S52</f>
        <v>18</v>
      </c>
      <c r="T52" s="113">
        <f>'09dsec16'!T52+'09dsec17'!T52+'09dsec18'!T52+'09dsec19'!T52+'09dsec20'!T52</f>
        <v>96</v>
      </c>
      <c r="U52" s="49">
        <f>'09dsec16'!U52+'09dsec17'!U52+'09dsec18'!U52+'09dsec19'!U52+'09dsec20'!U52</f>
        <v>61</v>
      </c>
      <c r="V52" s="113">
        <f>'09dsec16'!V52+'09dsec17'!V52+'09dsec18'!V52+'09dsec19'!V52+'09dsec20'!V52</f>
        <v>380</v>
      </c>
      <c r="W52" s="49">
        <f>'09dsec16'!W52+'09dsec17'!W52+'09dsec18'!W52+'09dsec19'!W52+'09dsec20'!W52</f>
        <v>107</v>
      </c>
      <c r="X52" s="113">
        <f>'09dsec16'!X52+'09dsec17'!X52+'09dsec18'!X52+'09dsec19'!X52+'09dsec20'!X52</f>
        <v>852</v>
      </c>
      <c r="Y52" s="113">
        <f>'09dsec16'!Y52+'09dsec17'!Y52+'09dsec18'!Y52+'09dsec19'!Y52+'09dsec20'!Y52</f>
        <v>959</v>
      </c>
      <c r="Z52" s="50"/>
    </row>
    <row r="53" spans="1:26" ht="11.25">
      <c r="A53" s="112"/>
      <c r="B53" s="92" t="s">
        <v>298</v>
      </c>
      <c r="C53" s="49">
        <f>'09dsec16'!C53+'09dsec17'!C53+'09dsec18'!C53+'09dsec19'!C53+'09dsec20'!C53</f>
        <v>0</v>
      </c>
      <c r="D53" s="113">
        <f>'09dsec16'!D53+'09dsec17'!D53+'09dsec18'!D53+'09dsec19'!D53+'09dsec20'!D53</f>
        <v>0</v>
      </c>
      <c r="E53" s="49">
        <f>'09dsec16'!E53+'09dsec17'!E53+'09dsec18'!E53+'09dsec19'!E53+'09dsec20'!E53</f>
        <v>0</v>
      </c>
      <c r="F53" s="113">
        <f>'09dsec16'!F53+'09dsec17'!F53+'09dsec18'!F53+'09dsec19'!F53+'09dsec20'!F53</f>
        <v>0</v>
      </c>
      <c r="G53" s="49">
        <f>'09dsec16'!G53+'09dsec17'!G53+'09dsec18'!G53+'09dsec19'!G53+'09dsec20'!G53</f>
        <v>0</v>
      </c>
      <c r="H53" s="113">
        <f>'09dsec16'!H53+'09dsec17'!H53+'09dsec18'!H53+'09dsec19'!H53+'09dsec20'!H53</f>
        <v>0</v>
      </c>
      <c r="I53" s="49">
        <f>'09dsec16'!I53+'09dsec17'!I53+'09dsec18'!I53+'09dsec19'!I53+'09dsec20'!I53</f>
        <v>0</v>
      </c>
      <c r="J53" s="113">
        <f>'09dsec16'!J53+'09dsec17'!J53+'09dsec18'!J53+'09dsec19'!J53+'09dsec20'!J53</f>
        <v>0</v>
      </c>
      <c r="K53" s="49">
        <f>'09dsec16'!K53+'09dsec17'!K53+'09dsec18'!K53+'09dsec19'!K53+'09dsec20'!K53</f>
        <v>0</v>
      </c>
      <c r="L53" s="113">
        <f>'09dsec16'!L53+'09dsec17'!L53+'09dsec18'!L53+'09dsec19'!L53+'09dsec20'!L53</f>
        <v>0</v>
      </c>
      <c r="M53" s="49">
        <f>'09dsec16'!M53+'09dsec17'!M53+'09dsec18'!M53+'09dsec19'!M53+'09dsec20'!M53</f>
        <v>0</v>
      </c>
      <c r="N53" s="113">
        <f>'09dsec16'!N53+'09dsec17'!N53+'09dsec18'!N53+'09dsec19'!N53+'09dsec20'!N53</f>
        <v>0</v>
      </c>
      <c r="O53" s="49">
        <f>'09dsec16'!O53+'09dsec17'!O53+'09dsec18'!O53+'09dsec19'!O53+'09dsec20'!O53</f>
        <v>0</v>
      </c>
      <c r="P53" s="113">
        <f>'09dsec16'!P53+'09dsec17'!P53+'09dsec18'!P53+'09dsec19'!P53+'09dsec20'!P53</f>
        <v>0</v>
      </c>
      <c r="Q53" s="49">
        <f>'09dsec16'!Q53+'09dsec17'!Q53+'09dsec18'!Q53+'09dsec19'!Q53+'09dsec20'!Q53</f>
        <v>0</v>
      </c>
      <c r="R53" s="113">
        <f>'09dsec16'!R53+'09dsec17'!R53+'09dsec18'!R53+'09dsec19'!R53+'09dsec20'!R53</f>
        <v>0</v>
      </c>
      <c r="S53" s="49">
        <f>'09dsec16'!S53+'09dsec17'!S53+'09dsec18'!S53+'09dsec19'!S53+'09dsec20'!S53</f>
        <v>6</v>
      </c>
      <c r="T53" s="113">
        <f>'09dsec16'!T53+'09dsec17'!T53+'09dsec18'!T53+'09dsec19'!T53+'09dsec20'!T53</f>
        <v>183</v>
      </c>
      <c r="U53" s="49">
        <f>'09dsec16'!U53+'09dsec17'!U53+'09dsec18'!U53+'09dsec19'!U53+'09dsec20'!U53</f>
        <v>127</v>
      </c>
      <c r="V53" s="113">
        <f>'09dsec16'!V53+'09dsec17'!V53+'09dsec18'!V53+'09dsec19'!V53+'09dsec20'!V53</f>
        <v>794</v>
      </c>
      <c r="W53" s="49">
        <f>'09dsec16'!W53+'09dsec17'!W53+'09dsec18'!W53+'09dsec19'!W53+'09dsec20'!W53</f>
        <v>133</v>
      </c>
      <c r="X53" s="113">
        <f>'09dsec16'!X53+'09dsec17'!X53+'09dsec18'!X53+'09dsec19'!X53+'09dsec20'!X53</f>
        <v>977</v>
      </c>
      <c r="Y53" s="113">
        <f>'09dsec16'!Y53+'09dsec17'!Y53+'09dsec18'!Y53+'09dsec19'!Y53+'09dsec20'!Y53</f>
        <v>1110</v>
      </c>
      <c r="Z53" s="50"/>
    </row>
    <row r="54" spans="1:26" ht="11.25">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1"/>
    </row>
    <row r="55" spans="1:26" ht="22.5" customHeight="1">
      <c r="A55" s="212" t="s">
        <v>544</v>
      </c>
      <c r="B55" s="212"/>
      <c r="C55" s="212"/>
      <c r="D55" s="212"/>
      <c r="E55" s="212"/>
      <c r="F55" s="212"/>
      <c r="G55" s="212"/>
      <c r="H55" s="212"/>
      <c r="I55" s="212"/>
      <c r="J55" s="212"/>
      <c r="K55" s="212"/>
      <c r="L55" s="212"/>
      <c r="M55" s="212"/>
      <c r="N55" s="212"/>
      <c r="O55" s="212"/>
      <c r="P55" s="212"/>
      <c r="Q55" s="212"/>
      <c r="R55" s="212"/>
      <c r="S55" s="212"/>
      <c r="T55" s="212"/>
      <c r="U55" s="212"/>
      <c r="V55" s="212"/>
      <c r="W55" s="212"/>
      <c r="X55" s="212"/>
      <c r="Y55" s="212"/>
      <c r="Z55" s="50"/>
    </row>
    <row r="56" spans="1:26" ht="11.25">
      <c r="A56" s="92" t="s">
        <v>299</v>
      </c>
      <c r="B56" s="50"/>
      <c r="C56" s="50"/>
      <c r="D56" s="50"/>
      <c r="E56" s="50"/>
      <c r="F56" s="50"/>
      <c r="G56" s="50"/>
      <c r="H56" s="50"/>
      <c r="I56" s="50"/>
      <c r="J56" s="50"/>
      <c r="K56" s="50"/>
      <c r="L56" s="50"/>
      <c r="M56" s="50"/>
      <c r="N56" s="50"/>
      <c r="O56" s="50"/>
      <c r="P56" s="50"/>
      <c r="Q56" s="50"/>
      <c r="R56" s="50"/>
      <c r="S56" s="50"/>
      <c r="T56" s="50"/>
      <c r="U56" s="50"/>
      <c r="V56" s="50"/>
      <c r="W56" s="50"/>
      <c r="X56" s="50"/>
      <c r="Y56" s="50"/>
      <c r="Z56" s="50"/>
    </row>
  </sheetData>
  <sheetProtection/>
  <mergeCells count="1">
    <mergeCell ref="A55:Y55"/>
  </mergeCells>
  <printOptions horizontalCentered="1"/>
  <pageMargins left="0" right="0" top="0.3937007874015748" bottom="0.1968503937007874" header="0.11811023622047245" footer="0.11811023622047245"/>
  <pageSetup fitToHeight="1" fitToWidth="1" horizontalDpi="600" verticalDpi="600" orientation="landscape" paperSize="9" scale="93" r:id="rId1"/>
  <headerFooter alignWithMargins="0">
    <oddFooter>&amp;R&amp;A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Z157"/>
  <sheetViews>
    <sheetView zoomScalePageLayoutView="0" workbookViewId="0" topLeftCell="A4">
      <selection activeCell="U64" sqref="U64"/>
    </sheetView>
  </sheetViews>
  <sheetFormatPr defaultColWidth="9.33203125" defaultRowHeight="11.25"/>
  <cols>
    <col min="1" max="1" width="2.83203125" style="151" customWidth="1"/>
    <col min="2" max="2" width="47" style="151" customWidth="1"/>
    <col min="3" max="22" width="6" style="151" customWidth="1"/>
    <col min="23" max="25" width="7.83203125" style="151" customWidth="1"/>
    <col min="26" max="16384" width="9.33203125" style="151" customWidth="1"/>
  </cols>
  <sheetData>
    <row r="1" spans="1:25" ht="11.25">
      <c r="A1" s="1" t="s">
        <v>410</v>
      </c>
      <c r="B1" s="93"/>
      <c r="C1" s="94"/>
      <c r="D1" s="94"/>
      <c r="E1" s="94"/>
      <c r="F1" s="94"/>
      <c r="G1" s="94"/>
      <c r="H1" s="94"/>
      <c r="I1" s="94"/>
      <c r="J1" s="94"/>
      <c r="K1" s="94"/>
      <c r="L1" s="94"/>
      <c r="M1" s="94"/>
      <c r="N1" s="94"/>
      <c r="O1" s="94"/>
      <c r="P1" s="94"/>
      <c r="Q1" s="94"/>
      <c r="R1" s="94"/>
      <c r="S1" s="94"/>
      <c r="T1" s="94"/>
      <c r="U1" s="94"/>
      <c r="V1" s="95"/>
      <c r="W1" s="95"/>
      <c r="X1" s="95"/>
      <c r="Y1" s="95"/>
    </row>
    <row r="2" spans="1:25" ht="11.25">
      <c r="A2" s="204" t="s">
        <v>29</v>
      </c>
      <c r="B2" s="204"/>
      <c r="C2" s="204"/>
      <c r="D2" s="204"/>
      <c r="E2" s="204"/>
      <c r="F2" s="204"/>
      <c r="G2" s="204"/>
      <c r="H2" s="204"/>
      <c r="I2" s="204"/>
      <c r="J2" s="204"/>
      <c r="K2" s="204"/>
      <c r="L2" s="204"/>
      <c r="M2" s="204"/>
      <c r="N2" s="204"/>
      <c r="O2" s="204"/>
      <c r="P2" s="204"/>
      <c r="Q2" s="204"/>
      <c r="R2" s="204"/>
      <c r="S2" s="204"/>
      <c r="T2" s="204"/>
      <c r="U2" s="204"/>
      <c r="V2" s="204"/>
      <c r="W2" s="204"/>
      <c r="X2" s="204"/>
      <c r="Y2" s="204"/>
    </row>
    <row r="3" spans="1:25" ht="11.25">
      <c r="A3" s="56" t="s">
        <v>411</v>
      </c>
      <c r="B3" s="93"/>
      <c r="C3" s="93"/>
      <c r="D3" s="93"/>
      <c r="E3" s="93"/>
      <c r="F3" s="93"/>
      <c r="G3" s="93"/>
      <c r="H3" s="93"/>
      <c r="I3" s="93"/>
      <c r="J3" s="93"/>
      <c r="K3" s="93"/>
      <c r="L3" s="93"/>
      <c r="M3" s="93"/>
      <c r="N3" s="93"/>
      <c r="O3" s="93"/>
      <c r="P3" s="93"/>
      <c r="Q3" s="93"/>
      <c r="R3" s="93"/>
      <c r="S3" s="93"/>
      <c r="T3" s="93"/>
      <c r="U3" s="93"/>
      <c r="V3" s="96"/>
      <c r="W3" s="96"/>
      <c r="X3" s="96"/>
      <c r="Y3" s="96"/>
    </row>
    <row r="4" spans="1:25" ht="11.25">
      <c r="A4" s="93" t="s">
        <v>275</v>
      </c>
      <c r="B4" s="93"/>
      <c r="C4" s="94"/>
      <c r="D4" s="94"/>
      <c r="E4" s="94"/>
      <c r="F4" s="94"/>
      <c r="G4" s="94"/>
      <c r="H4" s="94"/>
      <c r="I4" s="94"/>
      <c r="J4" s="94"/>
      <c r="K4" s="94"/>
      <c r="L4" s="94"/>
      <c r="M4" s="94"/>
      <c r="N4" s="94"/>
      <c r="O4" s="94"/>
      <c r="P4" s="94"/>
      <c r="Q4" s="94"/>
      <c r="R4" s="94"/>
      <c r="S4" s="94"/>
      <c r="T4" s="94"/>
      <c r="U4" s="94"/>
      <c r="V4" s="95"/>
      <c r="W4" s="95"/>
      <c r="X4" s="95"/>
      <c r="Y4" s="95"/>
    </row>
    <row r="5" spans="1:25" ht="11.25">
      <c r="A5" s="93"/>
      <c r="B5" s="93"/>
      <c r="C5" s="94"/>
      <c r="D5" s="94"/>
      <c r="E5" s="94"/>
      <c r="F5" s="94"/>
      <c r="G5" s="94"/>
      <c r="H5" s="94"/>
      <c r="I5" s="94"/>
      <c r="J5" s="94"/>
      <c r="K5" s="94"/>
      <c r="L5" s="94"/>
      <c r="M5" s="94"/>
      <c r="N5" s="94"/>
      <c r="O5" s="94"/>
      <c r="P5" s="94"/>
      <c r="Q5" s="94"/>
      <c r="R5" s="94"/>
      <c r="S5" s="94"/>
      <c r="T5" s="94"/>
      <c r="U5" s="94"/>
      <c r="V5" s="95"/>
      <c r="W5" s="95"/>
      <c r="X5" s="95"/>
      <c r="Y5" s="95"/>
    </row>
    <row r="6" spans="1:25" ht="11.25">
      <c r="A6" s="93" t="s">
        <v>300</v>
      </c>
      <c r="B6" s="93"/>
      <c r="C6" s="94"/>
      <c r="D6" s="94"/>
      <c r="E6" s="94"/>
      <c r="F6" s="94"/>
      <c r="G6" s="94"/>
      <c r="H6" s="94"/>
      <c r="I6" s="94"/>
      <c r="J6" s="94"/>
      <c r="K6" s="94"/>
      <c r="L6" s="94"/>
      <c r="M6" s="94"/>
      <c r="N6" s="94"/>
      <c r="O6" s="94"/>
      <c r="P6" s="94"/>
      <c r="Q6" s="94"/>
      <c r="R6" s="94"/>
      <c r="S6" s="94"/>
      <c r="T6" s="94"/>
      <c r="U6" s="94"/>
      <c r="V6" s="95"/>
      <c r="W6" s="95"/>
      <c r="X6" s="95"/>
      <c r="Y6" s="95"/>
    </row>
    <row r="7" spans="1:25" ht="12" thickBot="1">
      <c r="A7" s="93"/>
      <c r="B7" s="93"/>
      <c r="C7" s="94"/>
      <c r="D7" s="94"/>
      <c r="E7" s="94"/>
      <c r="F7" s="94"/>
      <c r="G7" s="94"/>
      <c r="H7" s="94"/>
      <c r="I7" s="94"/>
      <c r="J7" s="94"/>
      <c r="K7" s="94"/>
      <c r="L7" s="94"/>
      <c r="M7" s="94"/>
      <c r="N7" s="94"/>
      <c r="O7" s="94"/>
      <c r="P7" s="94"/>
      <c r="Q7" s="94"/>
      <c r="R7" s="94"/>
      <c r="S7" s="94"/>
      <c r="T7" s="94"/>
      <c r="U7" s="94"/>
      <c r="V7" s="95"/>
      <c r="W7" s="95"/>
      <c r="X7" s="95"/>
      <c r="Y7" s="95"/>
    </row>
    <row r="8" spans="1:25" ht="11.25">
      <c r="A8" s="97"/>
      <c r="B8" s="97"/>
      <c r="C8" s="98" t="s">
        <v>277</v>
      </c>
      <c r="D8" s="99"/>
      <c r="E8" s="99"/>
      <c r="F8" s="99"/>
      <c r="G8" s="99"/>
      <c r="H8" s="99"/>
      <c r="I8" s="99"/>
      <c r="J8" s="99"/>
      <c r="K8" s="99"/>
      <c r="L8" s="99"/>
      <c r="M8" s="99"/>
      <c r="N8" s="99"/>
      <c r="O8" s="99"/>
      <c r="P8" s="99"/>
      <c r="Q8" s="99"/>
      <c r="R8" s="99"/>
      <c r="S8" s="99"/>
      <c r="T8" s="99"/>
      <c r="U8" s="99"/>
      <c r="V8" s="100"/>
      <c r="W8" s="100"/>
      <c r="X8" s="100"/>
      <c r="Y8" s="100"/>
    </row>
    <row r="9" spans="1:25" ht="11.25">
      <c r="A9" s="92"/>
      <c r="B9" s="92"/>
      <c r="C9" s="101">
        <f>'09dsec15'!C9</f>
        <v>1996</v>
      </c>
      <c r="D9" s="94"/>
      <c r="E9" s="101">
        <f>C9-1</f>
        <v>1995</v>
      </c>
      <c r="F9" s="94"/>
      <c r="G9" s="101">
        <f>E9-1</f>
        <v>1994</v>
      </c>
      <c r="H9" s="94"/>
      <c r="I9" s="101">
        <f>G9-1</f>
        <v>1993</v>
      </c>
      <c r="J9" s="94"/>
      <c r="K9" s="101">
        <f>I9-1</f>
        <v>1992</v>
      </c>
      <c r="L9" s="94"/>
      <c r="M9" s="101">
        <f>K9-1</f>
        <v>1991</v>
      </c>
      <c r="N9" s="94"/>
      <c r="O9" s="101">
        <f>M9-1</f>
        <v>1990</v>
      </c>
      <c r="P9" s="94"/>
      <c r="Q9" s="101">
        <f>O9-1</f>
        <v>1989</v>
      </c>
      <c r="R9" s="94"/>
      <c r="S9" s="101">
        <f>Q9-1</f>
        <v>1988</v>
      </c>
      <c r="T9" s="94"/>
      <c r="U9" s="101" t="str">
        <f>S9-1&amp;" + vóór"</f>
        <v>1987 + vóór</v>
      </c>
      <c r="V9" s="95"/>
      <c r="W9" s="101" t="s">
        <v>1</v>
      </c>
      <c r="X9" s="95"/>
      <c r="Y9" s="102"/>
    </row>
    <row r="10" spans="1:25" ht="11.25">
      <c r="A10" s="103"/>
      <c r="B10" s="103"/>
      <c r="C10" s="104" t="s">
        <v>278</v>
      </c>
      <c r="D10" s="105" t="s">
        <v>0</v>
      </c>
      <c r="E10" s="104" t="s">
        <v>278</v>
      </c>
      <c r="F10" s="105" t="s">
        <v>0</v>
      </c>
      <c r="G10" s="104" t="s">
        <v>278</v>
      </c>
      <c r="H10" s="105" t="s">
        <v>0</v>
      </c>
      <c r="I10" s="104" t="s">
        <v>278</v>
      </c>
      <c r="J10" s="105" t="s">
        <v>0</v>
      </c>
      <c r="K10" s="104" t="s">
        <v>278</v>
      </c>
      <c r="L10" s="105" t="s">
        <v>0</v>
      </c>
      <c r="M10" s="104" t="s">
        <v>278</v>
      </c>
      <c r="N10" s="105" t="s">
        <v>0</v>
      </c>
      <c r="O10" s="104" t="s">
        <v>278</v>
      </c>
      <c r="P10" s="105" t="s">
        <v>0</v>
      </c>
      <c r="Q10" s="104" t="s">
        <v>278</v>
      </c>
      <c r="R10" s="105" t="s">
        <v>0</v>
      </c>
      <c r="S10" s="104" t="s">
        <v>278</v>
      </c>
      <c r="T10" s="105" t="s">
        <v>0</v>
      </c>
      <c r="U10" s="104" t="s">
        <v>278</v>
      </c>
      <c r="V10" s="105" t="s">
        <v>0</v>
      </c>
      <c r="W10" s="104" t="s">
        <v>278</v>
      </c>
      <c r="X10" s="105" t="s">
        <v>0</v>
      </c>
      <c r="Y10" s="105" t="s">
        <v>2</v>
      </c>
    </row>
    <row r="11" spans="1:25" ht="11.25">
      <c r="A11" s="106"/>
      <c r="B11" s="106"/>
      <c r="C11" s="107"/>
      <c r="D11" s="108"/>
      <c r="E11" s="107"/>
      <c r="F11" s="108"/>
      <c r="G11" s="107"/>
      <c r="H11" s="108"/>
      <c r="I11" s="107"/>
      <c r="J11" s="108"/>
      <c r="K11" s="107"/>
      <c r="L11" s="108"/>
      <c r="M11" s="107"/>
      <c r="N11" s="108"/>
      <c r="O11" s="107"/>
      <c r="P11" s="108"/>
      <c r="Q11" s="107"/>
      <c r="R11" s="108"/>
      <c r="S11" s="107"/>
      <c r="T11" s="108"/>
      <c r="U11" s="107"/>
      <c r="V11" s="108"/>
      <c r="W11" s="107"/>
      <c r="X11" s="108"/>
      <c r="Y11" s="108"/>
    </row>
    <row r="12" spans="1:25" ht="12">
      <c r="A12" s="152" t="s">
        <v>279</v>
      </c>
      <c r="B12" s="110"/>
      <c r="C12" s="111"/>
      <c r="D12" s="112"/>
      <c r="E12" s="111"/>
      <c r="F12" s="112"/>
      <c r="G12" s="111"/>
      <c r="H12" s="112"/>
      <c r="I12" s="111"/>
      <c r="J12" s="112"/>
      <c r="K12" s="111"/>
      <c r="L12" s="112"/>
      <c r="M12" s="111"/>
      <c r="N12" s="112"/>
      <c r="O12" s="111"/>
      <c r="P12" s="112"/>
      <c r="Q12" s="111"/>
      <c r="R12" s="112"/>
      <c r="S12" s="111"/>
      <c r="T12" s="112"/>
      <c r="U12" s="111"/>
      <c r="V12" s="106"/>
      <c r="W12" s="111"/>
      <c r="X12" s="106"/>
      <c r="Y12" s="106"/>
    </row>
    <row r="13" spans="1:25" ht="12.75">
      <c r="A13" s="153"/>
      <c r="B13" s="110" t="s">
        <v>30</v>
      </c>
      <c r="C13" s="111"/>
      <c r="D13" s="112"/>
      <c r="E13" s="111"/>
      <c r="F13" s="112"/>
      <c r="G13" s="111"/>
      <c r="H13" s="112"/>
      <c r="I13" s="111"/>
      <c r="J13" s="112"/>
      <c r="K13" s="111"/>
      <c r="L13" s="112"/>
      <c r="M13" s="111"/>
      <c r="N13" s="112"/>
      <c r="O13" s="111"/>
      <c r="P13" s="112"/>
      <c r="Q13" s="111"/>
      <c r="R13" s="112"/>
      <c r="S13" s="111"/>
      <c r="T13" s="112"/>
      <c r="U13" s="111"/>
      <c r="V13" s="106"/>
      <c r="W13" s="111"/>
      <c r="X13" s="106"/>
      <c r="Y13" s="106"/>
    </row>
    <row r="14" spans="1:25" ht="11.25">
      <c r="A14" s="92"/>
      <c r="B14" s="92" t="s">
        <v>31</v>
      </c>
      <c r="C14" s="49">
        <v>63</v>
      </c>
      <c r="D14" s="51">
        <v>73</v>
      </c>
      <c r="E14" s="49">
        <v>2624</v>
      </c>
      <c r="F14" s="51">
        <v>2857</v>
      </c>
      <c r="G14" s="49">
        <v>865</v>
      </c>
      <c r="H14" s="51">
        <v>782</v>
      </c>
      <c r="I14" s="49">
        <v>215</v>
      </c>
      <c r="J14" s="51">
        <v>177</v>
      </c>
      <c r="K14" s="49">
        <v>21</v>
      </c>
      <c r="L14" s="51">
        <v>19</v>
      </c>
      <c r="M14" s="49">
        <v>3</v>
      </c>
      <c r="N14" s="51">
        <v>2</v>
      </c>
      <c r="O14" s="49">
        <v>0</v>
      </c>
      <c r="P14" s="51">
        <v>0</v>
      </c>
      <c r="Q14" s="49">
        <v>0</v>
      </c>
      <c r="R14" s="51">
        <v>0</v>
      </c>
      <c r="S14" s="49">
        <v>0</v>
      </c>
      <c r="T14" s="51">
        <v>0</v>
      </c>
      <c r="U14" s="49">
        <v>0</v>
      </c>
      <c r="V14" s="51">
        <v>0</v>
      </c>
      <c r="W14" s="49">
        <f>C14+E14+G14+I14+K14+M14+O14+Q14+S14+U14</f>
        <v>3791</v>
      </c>
      <c r="X14" s="51">
        <f>D14+F14+H14+J14+L14+N14+P14+R14+T14+V14</f>
        <v>3910</v>
      </c>
      <c r="Y14" s="113">
        <f>SUM(W14:X14)</f>
        <v>7701</v>
      </c>
    </row>
    <row r="15" spans="1:25" ht="11.25">
      <c r="A15" s="92"/>
      <c r="B15" s="92" t="s">
        <v>392</v>
      </c>
      <c r="C15" s="49">
        <v>0</v>
      </c>
      <c r="D15" s="51">
        <v>0</v>
      </c>
      <c r="E15" s="49">
        <v>462</v>
      </c>
      <c r="F15" s="51">
        <v>466</v>
      </c>
      <c r="G15" s="49">
        <v>650</v>
      </c>
      <c r="H15" s="51">
        <v>616</v>
      </c>
      <c r="I15" s="49">
        <v>181</v>
      </c>
      <c r="J15" s="51">
        <v>120</v>
      </c>
      <c r="K15" s="49">
        <v>7</v>
      </c>
      <c r="L15" s="51">
        <v>10</v>
      </c>
      <c r="M15" s="49">
        <v>0</v>
      </c>
      <c r="N15" s="51">
        <v>0</v>
      </c>
      <c r="O15" s="49">
        <v>0</v>
      </c>
      <c r="P15" s="51">
        <v>0</v>
      </c>
      <c r="Q15" s="49">
        <v>0</v>
      </c>
      <c r="R15" s="51">
        <v>0</v>
      </c>
      <c r="S15" s="49">
        <v>0</v>
      </c>
      <c r="T15" s="51">
        <v>0</v>
      </c>
      <c r="U15" s="49">
        <v>0</v>
      </c>
      <c r="V15" s="51">
        <v>0</v>
      </c>
      <c r="W15" s="49">
        <f>C15+E15+G15+I15+K15+M15+O15+Q15+S15+U15</f>
        <v>1300</v>
      </c>
      <c r="X15" s="51">
        <f>D15+F15+H15+J15+L15+N15+P15+R15+T15+V15</f>
        <v>1212</v>
      </c>
      <c r="Y15" s="113">
        <f>SUM(W15:X15)</f>
        <v>2512</v>
      </c>
    </row>
    <row r="16" spans="1:25" ht="11.25">
      <c r="A16" s="92"/>
      <c r="B16" s="92"/>
      <c r="C16" s="49"/>
      <c r="D16" s="51"/>
      <c r="E16" s="49"/>
      <c r="F16" s="51"/>
      <c r="G16" s="49"/>
      <c r="H16" s="51"/>
      <c r="I16" s="49"/>
      <c r="J16" s="51"/>
      <c r="K16" s="49"/>
      <c r="L16" s="51"/>
      <c r="M16" s="49"/>
      <c r="N16" s="51"/>
      <c r="O16" s="49"/>
      <c r="P16" s="51"/>
      <c r="Q16" s="49"/>
      <c r="R16" s="51"/>
      <c r="S16" s="49"/>
      <c r="T16" s="51"/>
      <c r="U16" s="49"/>
      <c r="V16" s="51"/>
      <c r="W16" s="49"/>
      <c r="X16" s="51"/>
      <c r="Y16" s="113"/>
    </row>
    <row r="17" spans="1:25" ht="12">
      <c r="A17" s="152" t="s">
        <v>280</v>
      </c>
      <c r="B17" s="112"/>
      <c r="C17" s="49"/>
      <c r="D17" s="113"/>
      <c r="E17" s="49"/>
      <c r="F17" s="113"/>
      <c r="G17" s="49"/>
      <c r="H17" s="113"/>
      <c r="I17" s="49"/>
      <c r="J17" s="113"/>
      <c r="K17" s="49"/>
      <c r="L17" s="113"/>
      <c r="M17" s="49"/>
      <c r="N17" s="113"/>
      <c r="O17" s="49"/>
      <c r="P17" s="113"/>
      <c r="Q17" s="49"/>
      <c r="R17" s="113"/>
      <c r="S17" s="49"/>
      <c r="T17" s="113"/>
      <c r="U17" s="49"/>
      <c r="V17" s="113"/>
      <c r="W17" s="49"/>
      <c r="X17" s="113"/>
      <c r="Y17" s="113"/>
    </row>
    <row r="18" spans="1:25" ht="12.75">
      <c r="A18" s="153"/>
      <c r="B18" s="110" t="s">
        <v>83</v>
      </c>
      <c r="C18" s="49"/>
      <c r="D18" s="113"/>
      <c r="E18" s="49"/>
      <c r="F18" s="113"/>
      <c r="G18" s="49"/>
      <c r="H18" s="113"/>
      <c r="I18" s="49"/>
      <c r="J18" s="113"/>
      <c r="K18" s="49"/>
      <c r="L18" s="113"/>
      <c r="M18" s="49"/>
      <c r="N18" s="113"/>
      <c r="O18" s="49"/>
      <c r="P18" s="113"/>
      <c r="Q18" s="49"/>
      <c r="R18" s="113"/>
      <c r="S18" s="49"/>
      <c r="T18" s="113"/>
      <c r="U18" s="49"/>
      <c r="V18" s="113"/>
      <c r="W18" s="49"/>
      <c r="X18" s="113"/>
      <c r="Y18" s="113"/>
    </row>
    <row r="19" spans="1:25" ht="11.25">
      <c r="A19" s="92"/>
      <c r="B19" s="92" t="s">
        <v>281</v>
      </c>
      <c r="C19" s="49">
        <v>0</v>
      </c>
      <c r="D19" s="51">
        <v>0</v>
      </c>
      <c r="E19" s="49">
        <v>1</v>
      </c>
      <c r="F19" s="51">
        <v>0</v>
      </c>
      <c r="G19" s="49">
        <v>39</v>
      </c>
      <c r="H19" s="51">
        <v>61</v>
      </c>
      <c r="I19" s="49">
        <v>1450</v>
      </c>
      <c r="J19" s="51">
        <v>1897</v>
      </c>
      <c r="K19" s="49">
        <v>455</v>
      </c>
      <c r="L19" s="51">
        <v>410</v>
      </c>
      <c r="M19" s="49">
        <v>87</v>
      </c>
      <c r="N19" s="51">
        <v>69</v>
      </c>
      <c r="O19" s="49">
        <v>13</v>
      </c>
      <c r="P19" s="51">
        <v>16</v>
      </c>
      <c r="Q19" s="49">
        <v>3</v>
      </c>
      <c r="R19" s="51">
        <v>0</v>
      </c>
      <c r="S19" s="49">
        <v>0</v>
      </c>
      <c r="T19" s="51">
        <v>0</v>
      </c>
      <c r="U19" s="49">
        <v>0</v>
      </c>
      <c r="V19" s="51">
        <v>0</v>
      </c>
      <c r="W19" s="49">
        <f aca="true" t="shared" si="0" ref="W19:X22">C19+E19+G19+I19+K19+M19+O19+Q19+S19+U19</f>
        <v>2048</v>
      </c>
      <c r="X19" s="51">
        <f t="shared" si="0"/>
        <v>2453</v>
      </c>
      <c r="Y19" s="113">
        <f>SUM(W19:X19)</f>
        <v>4501</v>
      </c>
    </row>
    <row r="20" spans="1:25" ht="11.25">
      <c r="A20" s="92"/>
      <c r="B20" s="92" t="s">
        <v>282</v>
      </c>
      <c r="C20" s="49">
        <v>0</v>
      </c>
      <c r="D20" s="51">
        <v>0</v>
      </c>
      <c r="E20" s="49">
        <v>0</v>
      </c>
      <c r="F20" s="51">
        <v>0</v>
      </c>
      <c r="G20" s="49">
        <v>1</v>
      </c>
      <c r="H20" s="51">
        <v>1</v>
      </c>
      <c r="I20" s="49">
        <v>33</v>
      </c>
      <c r="J20" s="51">
        <v>110</v>
      </c>
      <c r="K20" s="49">
        <v>35</v>
      </c>
      <c r="L20" s="51">
        <v>68</v>
      </c>
      <c r="M20" s="49">
        <v>18</v>
      </c>
      <c r="N20" s="51">
        <v>12</v>
      </c>
      <c r="O20" s="49">
        <v>5</v>
      </c>
      <c r="P20" s="51">
        <v>1</v>
      </c>
      <c r="Q20" s="49">
        <v>0</v>
      </c>
      <c r="R20" s="51">
        <v>0</v>
      </c>
      <c r="S20" s="49">
        <v>0</v>
      </c>
      <c r="T20" s="51">
        <v>0</v>
      </c>
      <c r="U20" s="49">
        <v>0</v>
      </c>
      <c r="V20" s="51">
        <v>0</v>
      </c>
      <c r="W20" s="49">
        <f t="shared" si="0"/>
        <v>92</v>
      </c>
      <c r="X20" s="51">
        <f t="shared" si="0"/>
        <v>192</v>
      </c>
      <c r="Y20" s="113">
        <f>SUM(W20:X20)</f>
        <v>284</v>
      </c>
    </row>
    <row r="21" spans="1:25" ht="11.25">
      <c r="A21" s="92"/>
      <c r="B21" s="92" t="s">
        <v>283</v>
      </c>
      <c r="C21" s="49">
        <v>0</v>
      </c>
      <c r="D21" s="51">
        <v>0</v>
      </c>
      <c r="E21" s="49">
        <v>0</v>
      </c>
      <c r="F21" s="51">
        <v>1</v>
      </c>
      <c r="G21" s="49">
        <v>0</v>
      </c>
      <c r="H21" s="51">
        <v>0</v>
      </c>
      <c r="I21" s="49">
        <v>518</v>
      </c>
      <c r="J21" s="51">
        <v>587</v>
      </c>
      <c r="K21" s="49">
        <v>506</v>
      </c>
      <c r="L21" s="51">
        <v>446</v>
      </c>
      <c r="M21" s="49">
        <v>199</v>
      </c>
      <c r="N21" s="51">
        <v>141</v>
      </c>
      <c r="O21" s="49">
        <v>44</v>
      </c>
      <c r="P21" s="51">
        <v>22</v>
      </c>
      <c r="Q21" s="49">
        <v>7</v>
      </c>
      <c r="R21" s="51">
        <v>1</v>
      </c>
      <c r="S21" s="49">
        <v>1</v>
      </c>
      <c r="T21" s="51">
        <v>0</v>
      </c>
      <c r="U21" s="49">
        <v>0</v>
      </c>
      <c r="V21" s="51">
        <v>0</v>
      </c>
      <c r="W21" s="49">
        <f t="shared" si="0"/>
        <v>1275</v>
      </c>
      <c r="X21" s="51">
        <f t="shared" si="0"/>
        <v>1198</v>
      </c>
      <c r="Y21" s="113">
        <f>SUM(W21:X21)</f>
        <v>2473</v>
      </c>
    </row>
    <row r="22" spans="1:25" ht="11.25">
      <c r="A22" s="92"/>
      <c r="B22" s="92" t="s">
        <v>284</v>
      </c>
      <c r="C22" s="49">
        <v>0</v>
      </c>
      <c r="D22" s="51">
        <v>0</v>
      </c>
      <c r="E22" s="49">
        <v>0</v>
      </c>
      <c r="F22" s="51">
        <v>0</v>
      </c>
      <c r="G22" s="49">
        <v>1</v>
      </c>
      <c r="H22" s="51">
        <v>1</v>
      </c>
      <c r="I22" s="49">
        <v>509</v>
      </c>
      <c r="J22" s="51">
        <v>582</v>
      </c>
      <c r="K22" s="49">
        <v>730</v>
      </c>
      <c r="L22" s="51">
        <v>767</v>
      </c>
      <c r="M22" s="49">
        <v>353</v>
      </c>
      <c r="N22" s="51">
        <v>250</v>
      </c>
      <c r="O22" s="49">
        <v>82</v>
      </c>
      <c r="P22" s="51">
        <v>55</v>
      </c>
      <c r="Q22" s="49">
        <v>17</v>
      </c>
      <c r="R22" s="51">
        <v>6</v>
      </c>
      <c r="S22" s="49">
        <v>5</v>
      </c>
      <c r="T22" s="51">
        <v>5</v>
      </c>
      <c r="U22" s="49">
        <v>2</v>
      </c>
      <c r="V22" s="51">
        <v>2</v>
      </c>
      <c r="W22" s="49">
        <f t="shared" si="0"/>
        <v>1699</v>
      </c>
      <c r="X22" s="51">
        <f t="shared" si="0"/>
        <v>1668</v>
      </c>
      <c r="Y22" s="113">
        <f>SUM(W22:X22)</f>
        <v>3367</v>
      </c>
    </row>
    <row r="23" spans="1:25" ht="12.75">
      <c r="A23" s="153"/>
      <c r="B23" s="91" t="s">
        <v>139</v>
      </c>
      <c r="C23" s="49"/>
      <c r="D23" s="51"/>
      <c r="E23" s="49"/>
      <c r="F23" s="51"/>
      <c r="G23" s="49"/>
      <c r="H23" s="51"/>
      <c r="I23" s="49"/>
      <c r="J23" s="51"/>
      <c r="K23" s="49"/>
      <c r="L23" s="51"/>
      <c r="M23" s="49"/>
      <c r="N23" s="51"/>
      <c r="O23" s="49"/>
      <c r="P23" s="51"/>
      <c r="Q23" s="49"/>
      <c r="R23" s="51"/>
      <c r="S23" s="49"/>
      <c r="T23" s="51"/>
      <c r="U23" s="49"/>
      <c r="V23" s="51"/>
      <c r="W23" s="49"/>
      <c r="X23" s="51"/>
      <c r="Y23" s="113"/>
    </row>
    <row r="24" spans="1:25" ht="12.75">
      <c r="A24" s="153"/>
      <c r="B24" s="92" t="s">
        <v>285</v>
      </c>
      <c r="C24" s="49">
        <v>0</v>
      </c>
      <c r="D24" s="51">
        <v>0</v>
      </c>
      <c r="E24" s="49">
        <v>0</v>
      </c>
      <c r="F24" s="51">
        <v>0</v>
      </c>
      <c r="G24" s="49">
        <v>0</v>
      </c>
      <c r="H24" s="51">
        <v>0</v>
      </c>
      <c r="I24" s="49">
        <v>0</v>
      </c>
      <c r="J24" s="51">
        <v>0</v>
      </c>
      <c r="K24" s="49">
        <v>0</v>
      </c>
      <c r="L24" s="51">
        <v>0</v>
      </c>
      <c r="M24" s="49">
        <v>0</v>
      </c>
      <c r="N24" s="51">
        <v>0</v>
      </c>
      <c r="O24" s="49">
        <v>0</v>
      </c>
      <c r="P24" s="51">
        <v>0</v>
      </c>
      <c r="Q24" s="49">
        <v>0</v>
      </c>
      <c r="R24" s="51">
        <v>0</v>
      </c>
      <c r="S24" s="49">
        <v>0</v>
      </c>
      <c r="T24" s="51">
        <v>0</v>
      </c>
      <c r="U24" s="49">
        <v>0</v>
      </c>
      <c r="V24" s="51">
        <v>0</v>
      </c>
      <c r="W24" s="49">
        <f>C24+E24+G24+I24+K24+M24+O24+Q24+S24+U24</f>
        <v>0</v>
      </c>
      <c r="X24" s="51">
        <f>D24+F24+H24+J24+L24+N24+P24+R24+T24+V24</f>
        <v>0</v>
      </c>
      <c r="Y24" s="113">
        <f>SUM(W24:X24)</f>
        <v>0</v>
      </c>
    </row>
    <row r="25" spans="1:25" ht="11.25">
      <c r="A25" s="91"/>
      <c r="B25" s="92"/>
      <c r="C25" s="49"/>
      <c r="D25" s="51"/>
      <c r="E25" s="49"/>
      <c r="F25" s="51"/>
      <c r="G25" s="49"/>
      <c r="H25" s="51"/>
      <c r="I25" s="49"/>
      <c r="J25" s="51"/>
      <c r="K25" s="49"/>
      <c r="L25" s="51"/>
      <c r="M25" s="49"/>
      <c r="N25" s="51"/>
      <c r="O25" s="49"/>
      <c r="P25" s="51"/>
      <c r="Q25" s="49"/>
      <c r="R25" s="51"/>
      <c r="S25" s="49"/>
      <c r="T25" s="51"/>
      <c r="U25" s="49"/>
      <c r="V25" s="51"/>
      <c r="W25" s="49"/>
      <c r="X25" s="51"/>
      <c r="Y25" s="113"/>
    </row>
    <row r="26" spans="1:25" ht="12">
      <c r="A26" s="152" t="s">
        <v>286</v>
      </c>
      <c r="B26" s="112"/>
      <c r="C26" s="49"/>
      <c r="D26" s="113"/>
      <c r="E26" s="49"/>
      <c r="F26" s="113"/>
      <c r="G26" s="49"/>
      <c r="H26" s="113"/>
      <c r="I26" s="49"/>
      <c r="J26" s="113"/>
      <c r="K26" s="49"/>
      <c r="L26" s="113"/>
      <c r="M26" s="49"/>
      <c r="N26" s="113"/>
      <c r="O26" s="49"/>
      <c r="P26" s="113"/>
      <c r="Q26" s="49"/>
      <c r="R26" s="113"/>
      <c r="S26" s="49"/>
      <c r="T26" s="113"/>
      <c r="U26" s="49"/>
      <c r="V26" s="113"/>
      <c r="W26" s="49"/>
      <c r="X26" s="113"/>
      <c r="Y26" s="113"/>
    </row>
    <row r="27" spans="1:25" ht="12.75">
      <c r="A27" s="153"/>
      <c r="B27" s="110" t="s">
        <v>141</v>
      </c>
      <c r="C27" s="49"/>
      <c r="D27" s="113"/>
      <c r="E27" s="49"/>
      <c r="F27" s="113"/>
      <c r="G27" s="49"/>
      <c r="H27" s="113"/>
      <c r="I27" s="49"/>
      <c r="J27" s="113"/>
      <c r="K27" s="49"/>
      <c r="L27" s="113"/>
      <c r="M27" s="49"/>
      <c r="N27" s="113"/>
      <c r="O27" s="49"/>
      <c r="P27" s="113"/>
      <c r="Q27" s="49"/>
      <c r="R27" s="113"/>
      <c r="S27" s="49"/>
      <c r="T27" s="113"/>
      <c r="U27" s="49"/>
      <c r="V27" s="113"/>
      <c r="W27" s="49"/>
      <c r="X27" s="113"/>
      <c r="Y27" s="113"/>
    </row>
    <row r="28" spans="1:25" ht="11.25">
      <c r="A28" s="112"/>
      <c r="B28" s="92" t="s">
        <v>287</v>
      </c>
      <c r="C28" s="49">
        <v>0</v>
      </c>
      <c r="D28" s="51">
        <v>0</v>
      </c>
      <c r="E28" s="49">
        <v>0</v>
      </c>
      <c r="F28" s="51">
        <v>0</v>
      </c>
      <c r="G28" s="49">
        <v>0</v>
      </c>
      <c r="H28" s="51">
        <v>0</v>
      </c>
      <c r="I28" s="49">
        <v>1</v>
      </c>
      <c r="J28" s="51">
        <v>0</v>
      </c>
      <c r="K28" s="49">
        <v>21</v>
      </c>
      <c r="L28" s="51">
        <v>49</v>
      </c>
      <c r="M28" s="49">
        <v>1105</v>
      </c>
      <c r="N28" s="51">
        <v>1744</v>
      </c>
      <c r="O28" s="49">
        <v>422</v>
      </c>
      <c r="P28" s="51">
        <v>408</v>
      </c>
      <c r="Q28" s="49">
        <v>127</v>
      </c>
      <c r="R28" s="51">
        <v>85</v>
      </c>
      <c r="S28" s="49">
        <v>16</v>
      </c>
      <c r="T28" s="51">
        <v>20</v>
      </c>
      <c r="U28" s="49">
        <v>4</v>
      </c>
      <c r="V28" s="51">
        <v>2</v>
      </c>
      <c r="W28" s="49">
        <f aca="true" t="shared" si="1" ref="W28:X31">C28+E28+G28+I28+K28+M28+O28+Q28+S28+U28</f>
        <v>1696</v>
      </c>
      <c r="X28" s="51">
        <f t="shared" si="1"/>
        <v>2308</v>
      </c>
      <c r="Y28" s="113">
        <f>SUM(W28:X28)</f>
        <v>4004</v>
      </c>
    </row>
    <row r="29" spans="1:25" ht="11.25">
      <c r="A29" s="112"/>
      <c r="B29" s="92" t="s">
        <v>288</v>
      </c>
      <c r="C29" s="49">
        <v>0</v>
      </c>
      <c r="D29" s="51">
        <v>0</v>
      </c>
      <c r="E29" s="49">
        <v>0</v>
      </c>
      <c r="F29" s="51">
        <v>0</v>
      </c>
      <c r="G29" s="49">
        <v>0</v>
      </c>
      <c r="H29" s="51">
        <v>0</v>
      </c>
      <c r="I29" s="49">
        <v>0</v>
      </c>
      <c r="J29" s="51">
        <v>0</v>
      </c>
      <c r="K29" s="49">
        <v>0</v>
      </c>
      <c r="L29" s="51">
        <v>2</v>
      </c>
      <c r="M29" s="49">
        <v>36</v>
      </c>
      <c r="N29" s="51">
        <v>82</v>
      </c>
      <c r="O29" s="49">
        <v>32</v>
      </c>
      <c r="P29" s="51">
        <v>44</v>
      </c>
      <c r="Q29" s="49">
        <v>15</v>
      </c>
      <c r="R29" s="51">
        <v>14</v>
      </c>
      <c r="S29" s="49">
        <v>1</v>
      </c>
      <c r="T29" s="51">
        <v>4</v>
      </c>
      <c r="U29" s="49">
        <v>2</v>
      </c>
      <c r="V29" s="51">
        <v>0</v>
      </c>
      <c r="W29" s="49">
        <f t="shared" si="1"/>
        <v>86</v>
      </c>
      <c r="X29" s="51">
        <f t="shared" si="1"/>
        <v>146</v>
      </c>
      <c r="Y29" s="113">
        <f>SUM(W29:X29)</f>
        <v>232</v>
      </c>
    </row>
    <row r="30" spans="1:25" ht="11.25">
      <c r="A30" s="112"/>
      <c r="B30" s="92" t="s">
        <v>289</v>
      </c>
      <c r="C30" s="49">
        <v>0</v>
      </c>
      <c r="D30" s="51">
        <v>0</v>
      </c>
      <c r="E30" s="49">
        <v>0</v>
      </c>
      <c r="F30" s="51">
        <v>0</v>
      </c>
      <c r="G30" s="49">
        <v>0</v>
      </c>
      <c r="H30" s="51">
        <v>0</v>
      </c>
      <c r="I30" s="49">
        <v>0</v>
      </c>
      <c r="J30" s="51">
        <v>0</v>
      </c>
      <c r="K30" s="49">
        <v>4</v>
      </c>
      <c r="L30" s="51">
        <v>1</v>
      </c>
      <c r="M30" s="49">
        <v>475</v>
      </c>
      <c r="N30" s="51">
        <v>544</v>
      </c>
      <c r="O30" s="49">
        <v>490</v>
      </c>
      <c r="P30" s="51">
        <v>414</v>
      </c>
      <c r="Q30" s="49">
        <v>244</v>
      </c>
      <c r="R30" s="51">
        <v>130</v>
      </c>
      <c r="S30" s="49">
        <v>68</v>
      </c>
      <c r="T30" s="51">
        <v>38</v>
      </c>
      <c r="U30" s="49">
        <v>26</v>
      </c>
      <c r="V30" s="51">
        <v>12</v>
      </c>
      <c r="W30" s="49">
        <f t="shared" si="1"/>
        <v>1307</v>
      </c>
      <c r="X30" s="51">
        <f t="shared" si="1"/>
        <v>1139</v>
      </c>
      <c r="Y30" s="113">
        <f>SUM(W30:X30)</f>
        <v>2446</v>
      </c>
    </row>
    <row r="31" spans="1:25" ht="11.25">
      <c r="A31" s="92"/>
      <c r="B31" s="92" t="s">
        <v>290</v>
      </c>
      <c r="C31" s="49">
        <v>0</v>
      </c>
      <c r="D31" s="51">
        <v>0</v>
      </c>
      <c r="E31" s="49">
        <v>0</v>
      </c>
      <c r="F31" s="51">
        <v>0</v>
      </c>
      <c r="G31" s="49">
        <v>0</v>
      </c>
      <c r="H31" s="51">
        <v>0</v>
      </c>
      <c r="I31" s="49">
        <v>0</v>
      </c>
      <c r="J31" s="51">
        <v>1</v>
      </c>
      <c r="K31" s="49">
        <v>0</v>
      </c>
      <c r="L31" s="51">
        <v>3</v>
      </c>
      <c r="M31" s="49">
        <v>405</v>
      </c>
      <c r="N31" s="51">
        <v>501</v>
      </c>
      <c r="O31" s="49">
        <v>533</v>
      </c>
      <c r="P31" s="51">
        <v>627</v>
      </c>
      <c r="Q31" s="49">
        <v>242</v>
      </c>
      <c r="R31" s="51">
        <v>222</v>
      </c>
      <c r="S31" s="49">
        <v>75</v>
      </c>
      <c r="T31" s="51">
        <v>60</v>
      </c>
      <c r="U31" s="49">
        <v>20</v>
      </c>
      <c r="V31" s="51">
        <v>14</v>
      </c>
      <c r="W31" s="49">
        <f t="shared" si="1"/>
        <v>1275</v>
      </c>
      <c r="X31" s="51">
        <f t="shared" si="1"/>
        <v>1428</v>
      </c>
      <c r="Y31" s="113">
        <f>SUM(W31:X31)</f>
        <v>2703</v>
      </c>
    </row>
    <row r="32" spans="1:25" ht="11.25">
      <c r="A32" s="92"/>
      <c r="B32" s="92"/>
      <c r="C32" s="49"/>
      <c r="D32" s="51"/>
      <c r="E32" s="49"/>
      <c r="F32" s="51"/>
      <c r="G32" s="49"/>
      <c r="H32" s="51"/>
      <c r="I32" s="49"/>
      <c r="J32" s="51"/>
      <c r="K32" s="49"/>
      <c r="L32" s="51"/>
      <c r="M32" s="49"/>
      <c r="N32" s="51"/>
      <c r="O32" s="49"/>
      <c r="P32" s="51"/>
      <c r="Q32" s="49"/>
      <c r="R32" s="51"/>
      <c r="S32" s="49"/>
      <c r="T32" s="51"/>
      <c r="U32" s="49"/>
      <c r="V32" s="51"/>
      <c r="W32" s="49"/>
      <c r="X32" s="51"/>
      <c r="Y32" s="113"/>
    </row>
    <row r="33" spans="1:25" ht="12.75">
      <c r="A33" s="153"/>
      <c r="B33" s="110" t="s">
        <v>241</v>
      </c>
      <c r="C33" s="49"/>
      <c r="D33" s="113"/>
      <c r="E33" s="49"/>
      <c r="F33" s="113"/>
      <c r="G33" s="49"/>
      <c r="H33" s="113"/>
      <c r="I33" s="49"/>
      <c r="J33" s="113"/>
      <c r="K33" s="49"/>
      <c r="L33" s="113"/>
      <c r="M33" s="49"/>
      <c r="N33" s="113"/>
      <c r="O33" s="49"/>
      <c r="P33" s="113"/>
      <c r="Q33" s="49"/>
      <c r="R33" s="113"/>
      <c r="S33" s="49"/>
      <c r="T33" s="113"/>
      <c r="U33" s="49"/>
      <c r="V33" s="113"/>
      <c r="W33" s="49"/>
      <c r="X33" s="113"/>
      <c r="Y33" s="113"/>
    </row>
    <row r="34" spans="1:25" ht="11.25">
      <c r="A34" s="112"/>
      <c r="B34" s="92" t="s">
        <v>291</v>
      </c>
      <c r="C34" s="49">
        <v>0</v>
      </c>
      <c r="D34" s="51">
        <v>0</v>
      </c>
      <c r="E34" s="49">
        <v>0</v>
      </c>
      <c r="F34" s="51">
        <v>0</v>
      </c>
      <c r="G34" s="49">
        <v>0</v>
      </c>
      <c r="H34" s="51">
        <v>0</v>
      </c>
      <c r="I34" s="49">
        <v>0</v>
      </c>
      <c r="J34" s="51">
        <v>0</v>
      </c>
      <c r="K34" s="49">
        <v>0</v>
      </c>
      <c r="L34" s="51">
        <v>0</v>
      </c>
      <c r="M34" s="49">
        <v>0</v>
      </c>
      <c r="N34" s="51">
        <v>0</v>
      </c>
      <c r="O34" s="49">
        <v>0</v>
      </c>
      <c r="P34" s="51">
        <v>0</v>
      </c>
      <c r="Q34" s="49">
        <v>0</v>
      </c>
      <c r="R34" s="51">
        <v>0</v>
      </c>
      <c r="S34" s="49">
        <v>0</v>
      </c>
      <c r="T34" s="51">
        <v>0</v>
      </c>
      <c r="U34" s="49">
        <v>0</v>
      </c>
      <c r="V34" s="51">
        <v>0</v>
      </c>
      <c r="W34" s="49">
        <f aca="true" t="shared" si="2" ref="W34:X38">C34+E34+G34+I34+K34+M34+O34+Q34+S34+U34</f>
        <v>0</v>
      </c>
      <c r="X34" s="51">
        <f t="shared" si="2"/>
        <v>0</v>
      </c>
      <c r="Y34" s="113">
        <f>SUM(W34:X34)</f>
        <v>0</v>
      </c>
    </row>
    <row r="35" spans="1:25" ht="11.25">
      <c r="A35" s="112"/>
      <c r="B35" s="92" t="s">
        <v>292</v>
      </c>
      <c r="C35" s="49">
        <v>0</v>
      </c>
      <c r="D35" s="51">
        <v>0</v>
      </c>
      <c r="E35" s="49">
        <v>0</v>
      </c>
      <c r="F35" s="51">
        <v>0</v>
      </c>
      <c r="G35" s="49">
        <v>0</v>
      </c>
      <c r="H35" s="51">
        <v>0</v>
      </c>
      <c r="I35" s="49">
        <v>0</v>
      </c>
      <c r="J35" s="51">
        <v>0</v>
      </c>
      <c r="K35" s="49">
        <v>0</v>
      </c>
      <c r="L35" s="51">
        <v>0</v>
      </c>
      <c r="M35" s="49">
        <v>0</v>
      </c>
      <c r="N35" s="51">
        <v>0</v>
      </c>
      <c r="O35" s="49">
        <v>30</v>
      </c>
      <c r="P35" s="51">
        <v>50</v>
      </c>
      <c r="Q35" s="49">
        <v>21</v>
      </c>
      <c r="R35" s="51">
        <v>55</v>
      </c>
      <c r="S35" s="49">
        <v>15</v>
      </c>
      <c r="T35" s="51">
        <v>30</v>
      </c>
      <c r="U35" s="49">
        <v>19</v>
      </c>
      <c r="V35" s="51">
        <v>18</v>
      </c>
      <c r="W35" s="49">
        <f t="shared" si="2"/>
        <v>85</v>
      </c>
      <c r="X35" s="51">
        <f t="shared" si="2"/>
        <v>153</v>
      </c>
      <c r="Y35" s="113">
        <f>SUM(W35:X35)</f>
        <v>238</v>
      </c>
    </row>
    <row r="36" spans="1:25" ht="11.25">
      <c r="A36" s="112"/>
      <c r="B36" s="92" t="s">
        <v>293</v>
      </c>
      <c r="C36" s="49">
        <v>0</v>
      </c>
      <c r="D36" s="51">
        <v>0</v>
      </c>
      <c r="E36" s="49">
        <v>0</v>
      </c>
      <c r="F36" s="51">
        <v>0</v>
      </c>
      <c r="G36" s="49">
        <v>0</v>
      </c>
      <c r="H36" s="51">
        <v>0</v>
      </c>
      <c r="I36" s="49">
        <v>0</v>
      </c>
      <c r="J36" s="51">
        <v>0</v>
      </c>
      <c r="K36" s="49">
        <v>0</v>
      </c>
      <c r="L36" s="51">
        <v>0</v>
      </c>
      <c r="M36" s="49">
        <v>0</v>
      </c>
      <c r="N36" s="51">
        <v>0</v>
      </c>
      <c r="O36" s="49">
        <v>12</v>
      </c>
      <c r="P36" s="51">
        <v>4</v>
      </c>
      <c r="Q36" s="49">
        <v>4</v>
      </c>
      <c r="R36" s="51">
        <v>6</v>
      </c>
      <c r="S36" s="49">
        <v>4</v>
      </c>
      <c r="T36" s="51">
        <v>7</v>
      </c>
      <c r="U36" s="49">
        <v>0</v>
      </c>
      <c r="V36" s="51">
        <v>3</v>
      </c>
      <c r="W36" s="49">
        <f t="shared" si="2"/>
        <v>20</v>
      </c>
      <c r="X36" s="51">
        <f t="shared" si="2"/>
        <v>20</v>
      </c>
      <c r="Y36" s="113">
        <f>SUM(W36:X36)</f>
        <v>40</v>
      </c>
    </row>
    <row r="37" spans="1:25" ht="11.25">
      <c r="A37" s="112"/>
      <c r="B37" s="92" t="s">
        <v>294</v>
      </c>
      <c r="C37" s="49">
        <v>0</v>
      </c>
      <c r="D37" s="51">
        <v>0</v>
      </c>
      <c r="E37" s="49">
        <v>0</v>
      </c>
      <c r="F37" s="51">
        <v>0</v>
      </c>
      <c r="G37" s="49">
        <v>0</v>
      </c>
      <c r="H37" s="51">
        <v>0</v>
      </c>
      <c r="I37" s="49">
        <v>0</v>
      </c>
      <c r="J37" s="51">
        <v>0</v>
      </c>
      <c r="K37" s="49">
        <v>0</v>
      </c>
      <c r="L37" s="51">
        <v>0</v>
      </c>
      <c r="M37" s="49">
        <v>2</v>
      </c>
      <c r="N37" s="51">
        <v>0</v>
      </c>
      <c r="O37" s="49">
        <v>176</v>
      </c>
      <c r="P37" s="51">
        <v>349</v>
      </c>
      <c r="Q37" s="49">
        <v>222</v>
      </c>
      <c r="R37" s="51">
        <v>355</v>
      </c>
      <c r="S37" s="49">
        <v>121</v>
      </c>
      <c r="T37" s="51">
        <v>154</v>
      </c>
      <c r="U37" s="49">
        <v>40</v>
      </c>
      <c r="V37" s="51">
        <v>51</v>
      </c>
      <c r="W37" s="49">
        <f t="shared" si="2"/>
        <v>561</v>
      </c>
      <c r="X37" s="51">
        <f t="shared" si="2"/>
        <v>909</v>
      </c>
      <c r="Y37" s="113">
        <f>SUM(W37:X37)</f>
        <v>1470</v>
      </c>
    </row>
    <row r="38" spans="1:25" ht="11.25">
      <c r="A38" s="112"/>
      <c r="B38" s="92" t="s">
        <v>295</v>
      </c>
      <c r="C38" s="49">
        <v>0</v>
      </c>
      <c r="D38" s="51">
        <v>0</v>
      </c>
      <c r="E38" s="49">
        <v>0</v>
      </c>
      <c r="F38" s="51">
        <v>0</v>
      </c>
      <c r="G38" s="49">
        <v>0</v>
      </c>
      <c r="H38" s="51">
        <v>0</v>
      </c>
      <c r="I38" s="49">
        <v>0</v>
      </c>
      <c r="J38" s="51">
        <v>0</v>
      </c>
      <c r="K38" s="49">
        <v>0</v>
      </c>
      <c r="L38" s="51">
        <v>0</v>
      </c>
      <c r="M38" s="49">
        <v>0</v>
      </c>
      <c r="N38" s="51">
        <v>0</v>
      </c>
      <c r="O38" s="49">
        <v>131</v>
      </c>
      <c r="P38" s="51">
        <v>89</v>
      </c>
      <c r="Q38" s="49">
        <v>199</v>
      </c>
      <c r="R38" s="51">
        <v>87</v>
      </c>
      <c r="S38" s="49">
        <v>73</v>
      </c>
      <c r="T38" s="51">
        <v>36</v>
      </c>
      <c r="U38" s="49">
        <v>41</v>
      </c>
      <c r="V38" s="51">
        <v>10</v>
      </c>
      <c r="W38" s="49">
        <f t="shared" si="2"/>
        <v>444</v>
      </c>
      <c r="X38" s="51">
        <f t="shared" si="2"/>
        <v>222</v>
      </c>
      <c r="Y38" s="113">
        <f>SUM(W38:X38)</f>
        <v>666</v>
      </c>
    </row>
    <row r="39" spans="1:25" ht="11.25">
      <c r="A39" s="92"/>
      <c r="B39" s="92"/>
      <c r="C39" s="111"/>
      <c r="D39" s="92"/>
      <c r="E39" s="111"/>
      <c r="F39" s="92"/>
      <c r="G39" s="111"/>
      <c r="H39" s="92"/>
      <c r="I39" s="111"/>
      <c r="J39" s="92"/>
      <c r="K39" s="111"/>
      <c r="L39" s="92"/>
      <c r="M39" s="111"/>
      <c r="N39" s="92"/>
      <c r="O39" s="111"/>
      <c r="P39" s="92"/>
      <c r="Q39" s="111"/>
      <c r="R39" s="92"/>
      <c r="S39" s="111"/>
      <c r="T39" s="92"/>
      <c r="U39" s="111"/>
      <c r="V39" s="50"/>
      <c r="W39" s="111"/>
      <c r="X39" s="92"/>
      <c r="Y39" s="92"/>
    </row>
    <row r="40" spans="1:25" ht="12">
      <c r="A40" s="152" t="s">
        <v>354</v>
      </c>
      <c r="B40" s="112"/>
      <c r="C40" s="49"/>
      <c r="D40" s="113"/>
      <c r="E40" s="49"/>
      <c r="F40" s="113"/>
      <c r="G40" s="49"/>
      <c r="H40" s="113"/>
      <c r="I40" s="49"/>
      <c r="J40" s="113"/>
      <c r="K40" s="49"/>
      <c r="L40" s="113"/>
      <c r="M40" s="49"/>
      <c r="N40" s="113"/>
      <c r="O40" s="49"/>
      <c r="P40" s="113"/>
      <c r="Q40" s="49"/>
      <c r="R40" s="113"/>
      <c r="S40" s="49"/>
      <c r="T40" s="113"/>
      <c r="U40" s="49"/>
      <c r="V40" s="113"/>
      <c r="W40" s="49"/>
      <c r="X40" s="113"/>
      <c r="Y40" s="113"/>
    </row>
    <row r="41" spans="1:25" ht="12">
      <c r="A41" s="152"/>
      <c r="B41" s="112" t="s">
        <v>518</v>
      </c>
      <c r="C41" s="49">
        <v>0</v>
      </c>
      <c r="D41" s="51">
        <v>0</v>
      </c>
      <c r="E41" s="49">
        <v>0</v>
      </c>
      <c r="F41" s="51">
        <v>0</v>
      </c>
      <c r="G41" s="49">
        <v>0</v>
      </c>
      <c r="H41" s="51">
        <v>0</v>
      </c>
      <c r="I41" s="49">
        <v>1</v>
      </c>
      <c r="J41" s="51">
        <v>3</v>
      </c>
      <c r="K41" s="49">
        <v>2</v>
      </c>
      <c r="L41" s="51">
        <v>4</v>
      </c>
      <c r="M41" s="49">
        <v>2</v>
      </c>
      <c r="N41" s="51">
        <v>0</v>
      </c>
      <c r="O41" s="49">
        <v>0</v>
      </c>
      <c r="P41" s="51">
        <v>0</v>
      </c>
      <c r="Q41" s="49">
        <v>0</v>
      </c>
      <c r="R41" s="51">
        <v>0</v>
      </c>
      <c r="S41" s="49">
        <v>0</v>
      </c>
      <c r="T41" s="51">
        <v>0</v>
      </c>
      <c r="U41" s="49">
        <v>0</v>
      </c>
      <c r="V41" s="51">
        <v>0</v>
      </c>
      <c r="W41" s="49">
        <f aca="true" t="shared" si="3" ref="W41:X44">C41+E41+G41+I41+K41+M41+O41+Q41+S41+U41</f>
        <v>5</v>
      </c>
      <c r="X41" s="51">
        <f t="shared" si="3"/>
        <v>7</v>
      </c>
      <c r="Y41" s="113">
        <f>SUM(W41:X41)</f>
        <v>12</v>
      </c>
    </row>
    <row r="42" spans="1:25" ht="11.25">
      <c r="A42" s="112"/>
      <c r="B42" s="92" t="s">
        <v>290</v>
      </c>
      <c r="C42" s="49">
        <v>0</v>
      </c>
      <c r="D42" s="51">
        <v>0</v>
      </c>
      <c r="E42" s="49">
        <v>0</v>
      </c>
      <c r="F42" s="51">
        <v>0</v>
      </c>
      <c r="G42" s="49">
        <v>0</v>
      </c>
      <c r="H42" s="51">
        <v>0</v>
      </c>
      <c r="I42" s="49">
        <v>0</v>
      </c>
      <c r="J42" s="51">
        <v>0</v>
      </c>
      <c r="K42" s="49">
        <v>0</v>
      </c>
      <c r="L42" s="51">
        <v>0</v>
      </c>
      <c r="M42" s="49">
        <v>0</v>
      </c>
      <c r="N42" s="51">
        <v>5</v>
      </c>
      <c r="O42" s="49">
        <v>1</v>
      </c>
      <c r="P42" s="51">
        <v>6</v>
      </c>
      <c r="Q42" s="49">
        <v>1</v>
      </c>
      <c r="R42" s="51">
        <v>5</v>
      </c>
      <c r="S42" s="49">
        <v>0</v>
      </c>
      <c r="T42" s="51">
        <v>0</v>
      </c>
      <c r="U42" s="49">
        <v>0</v>
      </c>
      <c r="V42" s="51">
        <v>0</v>
      </c>
      <c r="W42" s="49">
        <f t="shared" si="3"/>
        <v>2</v>
      </c>
      <c r="X42" s="51">
        <f t="shared" si="3"/>
        <v>16</v>
      </c>
      <c r="Y42" s="113">
        <f>SUM(W42:X42)</f>
        <v>18</v>
      </c>
    </row>
    <row r="43" spans="1:25" s="155" customFormat="1" ht="11.25">
      <c r="A43" s="112"/>
      <c r="B43" s="112" t="s">
        <v>373</v>
      </c>
      <c r="C43" s="49">
        <v>0</v>
      </c>
      <c r="D43" s="113">
        <v>0</v>
      </c>
      <c r="E43" s="49">
        <v>0</v>
      </c>
      <c r="F43" s="113">
        <v>0</v>
      </c>
      <c r="G43" s="49">
        <v>0</v>
      </c>
      <c r="H43" s="113">
        <v>0</v>
      </c>
      <c r="I43" s="49">
        <v>0</v>
      </c>
      <c r="J43" s="113">
        <v>0</v>
      </c>
      <c r="K43" s="49">
        <v>0</v>
      </c>
      <c r="L43" s="113">
        <v>0</v>
      </c>
      <c r="M43" s="49">
        <v>0</v>
      </c>
      <c r="N43" s="113">
        <v>0</v>
      </c>
      <c r="O43" s="49">
        <v>0</v>
      </c>
      <c r="P43" s="113">
        <v>0</v>
      </c>
      <c r="Q43" s="49">
        <v>0</v>
      </c>
      <c r="R43" s="113">
        <v>0</v>
      </c>
      <c r="S43" s="49">
        <v>0</v>
      </c>
      <c r="T43" s="113">
        <v>0</v>
      </c>
      <c r="U43" s="49">
        <v>0</v>
      </c>
      <c r="V43" s="113">
        <v>0</v>
      </c>
      <c r="W43" s="49">
        <f t="shared" si="3"/>
        <v>0</v>
      </c>
      <c r="X43" s="113">
        <f t="shared" si="3"/>
        <v>0</v>
      </c>
      <c r="Y43" s="113">
        <f>SUM(W43:X43)</f>
        <v>0</v>
      </c>
    </row>
    <row r="44" spans="1:25" s="155" customFormat="1" ht="11.25">
      <c r="A44" s="112"/>
      <c r="B44" s="112" t="s">
        <v>519</v>
      </c>
      <c r="C44" s="49">
        <v>0</v>
      </c>
      <c r="D44" s="113">
        <v>0</v>
      </c>
      <c r="E44" s="49">
        <v>0</v>
      </c>
      <c r="F44" s="113">
        <v>0</v>
      </c>
      <c r="G44" s="49">
        <v>0</v>
      </c>
      <c r="H44" s="113">
        <v>0</v>
      </c>
      <c r="I44" s="49">
        <v>0</v>
      </c>
      <c r="J44" s="113">
        <v>0</v>
      </c>
      <c r="K44" s="49">
        <v>0</v>
      </c>
      <c r="L44" s="113">
        <v>0</v>
      </c>
      <c r="M44" s="49">
        <v>0</v>
      </c>
      <c r="N44" s="113">
        <v>0</v>
      </c>
      <c r="O44" s="49">
        <v>0</v>
      </c>
      <c r="P44" s="113">
        <v>0</v>
      </c>
      <c r="Q44" s="49">
        <v>0</v>
      </c>
      <c r="R44" s="113">
        <v>2</v>
      </c>
      <c r="S44" s="49">
        <v>1</v>
      </c>
      <c r="T44" s="113">
        <v>3</v>
      </c>
      <c r="U44" s="49">
        <v>0</v>
      </c>
      <c r="V44" s="113">
        <v>0</v>
      </c>
      <c r="W44" s="49">
        <f t="shared" si="3"/>
        <v>1</v>
      </c>
      <c r="X44" s="113">
        <f t="shared" si="3"/>
        <v>5</v>
      </c>
      <c r="Y44" s="113">
        <f>SUM(W44:X44)</f>
        <v>6</v>
      </c>
    </row>
    <row r="45" spans="1:26" ht="11.25">
      <c r="A45" s="92"/>
      <c r="B45" s="92"/>
      <c r="C45" s="111"/>
      <c r="D45" s="92"/>
      <c r="E45" s="111"/>
      <c r="F45" s="92"/>
      <c r="G45" s="111"/>
      <c r="H45" s="92"/>
      <c r="I45" s="111"/>
      <c r="J45" s="92"/>
      <c r="K45" s="111"/>
      <c r="L45" s="92"/>
      <c r="M45" s="111"/>
      <c r="N45" s="92"/>
      <c r="O45" s="111"/>
      <c r="P45" s="92"/>
      <c r="Q45" s="111"/>
      <c r="R45" s="92"/>
      <c r="S45" s="111"/>
      <c r="T45" s="92"/>
      <c r="U45" s="111"/>
      <c r="V45" s="50"/>
      <c r="W45" s="111"/>
      <c r="X45" s="92"/>
      <c r="Y45" s="92"/>
      <c r="Z45" s="50"/>
    </row>
    <row r="46" spans="1:26" ht="12">
      <c r="A46" s="152" t="s">
        <v>296</v>
      </c>
      <c r="B46" s="112"/>
      <c r="C46" s="49"/>
      <c r="D46" s="113"/>
      <c r="E46" s="49"/>
      <c r="F46" s="113"/>
      <c r="G46" s="49"/>
      <c r="H46" s="113"/>
      <c r="I46" s="49"/>
      <c r="J46" s="113"/>
      <c r="K46" s="49"/>
      <c r="L46" s="113"/>
      <c r="M46" s="49"/>
      <c r="N46" s="113"/>
      <c r="O46" s="49"/>
      <c r="P46" s="113"/>
      <c r="Q46" s="49"/>
      <c r="R46" s="113"/>
      <c r="S46" s="49"/>
      <c r="T46" s="113"/>
      <c r="U46" s="49"/>
      <c r="V46" s="113"/>
      <c r="W46" s="49"/>
      <c r="X46" s="113"/>
      <c r="Y46" s="113"/>
      <c r="Z46" s="50"/>
    </row>
    <row r="47" spans="1:26" ht="12.75">
      <c r="A47" s="153"/>
      <c r="B47" s="110" t="s">
        <v>359</v>
      </c>
      <c r="C47" s="49"/>
      <c r="D47" s="113"/>
      <c r="E47" s="49"/>
      <c r="F47" s="113"/>
      <c r="G47" s="49"/>
      <c r="H47" s="113"/>
      <c r="I47" s="49"/>
      <c r="J47" s="113"/>
      <c r="K47" s="49"/>
      <c r="L47" s="113"/>
      <c r="M47" s="49"/>
      <c r="N47" s="113"/>
      <c r="O47" s="49"/>
      <c r="P47" s="113"/>
      <c r="Q47" s="49"/>
      <c r="R47" s="113"/>
      <c r="S47" s="49"/>
      <c r="T47" s="113"/>
      <c r="U47" s="49"/>
      <c r="V47" s="113"/>
      <c r="W47" s="49"/>
      <c r="X47" s="113"/>
      <c r="Y47" s="113"/>
      <c r="Z47" s="50"/>
    </row>
    <row r="48" spans="1:26" ht="11.25">
      <c r="A48" s="112"/>
      <c r="B48" s="92" t="s">
        <v>297</v>
      </c>
      <c r="C48" s="49">
        <v>0</v>
      </c>
      <c r="D48" s="51">
        <v>0</v>
      </c>
      <c r="E48" s="49">
        <v>0</v>
      </c>
      <c r="F48" s="51">
        <v>0</v>
      </c>
      <c r="G48" s="49">
        <v>0</v>
      </c>
      <c r="H48" s="51">
        <v>0</v>
      </c>
      <c r="I48" s="49">
        <v>0</v>
      </c>
      <c r="J48" s="51">
        <v>0</v>
      </c>
      <c r="K48" s="49">
        <v>0</v>
      </c>
      <c r="L48" s="51">
        <v>0</v>
      </c>
      <c r="M48" s="49">
        <v>0</v>
      </c>
      <c r="N48" s="51">
        <v>0</v>
      </c>
      <c r="O48" s="49">
        <v>0</v>
      </c>
      <c r="P48" s="51">
        <v>0</v>
      </c>
      <c r="Q48" s="49">
        <v>0</v>
      </c>
      <c r="R48" s="51">
        <v>0</v>
      </c>
      <c r="S48" s="49">
        <v>0</v>
      </c>
      <c r="T48" s="51">
        <v>0</v>
      </c>
      <c r="U48" s="49">
        <v>0</v>
      </c>
      <c r="V48" s="51">
        <v>0</v>
      </c>
      <c r="W48" s="49">
        <f>C48+E48+G48+I48+K48+M48+O48+Q48+S48+U48</f>
        <v>0</v>
      </c>
      <c r="X48" s="51">
        <f>D48+F48+H48+J48+L48+N48+P48+R48+T48+V48</f>
        <v>0</v>
      </c>
      <c r="Y48" s="113">
        <f>SUM(W48:X48)</f>
        <v>0</v>
      </c>
      <c r="Z48" s="50"/>
    </row>
    <row r="49" spans="1:26" ht="11.25">
      <c r="A49" s="112"/>
      <c r="B49" s="92" t="s">
        <v>140</v>
      </c>
      <c r="C49" s="49">
        <v>0</v>
      </c>
      <c r="D49" s="51">
        <v>0</v>
      </c>
      <c r="E49" s="49">
        <v>0</v>
      </c>
      <c r="F49" s="51">
        <v>0</v>
      </c>
      <c r="G49" s="49">
        <v>0</v>
      </c>
      <c r="H49" s="51">
        <v>0</v>
      </c>
      <c r="I49" s="49">
        <v>0</v>
      </c>
      <c r="J49" s="51">
        <v>0</v>
      </c>
      <c r="K49" s="49">
        <v>0</v>
      </c>
      <c r="L49" s="51">
        <v>0</v>
      </c>
      <c r="M49" s="49">
        <v>0</v>
      </c>
      <c r="N49" s="51">
        <v>0</v>
      </c>
      <c r="O49" s="49">
        <v>0</v>
      </c>
      <c r="P49" s="51">
        <v>0</v>
      </c>
      <c r="Q49" s="49">
        <v>0</v>
      </c>
      <c r="R49" s="51">
        <v>0</v>
      </c>
      <c r="S49" s="49">
        <v>0</v>
      </c>
      <c r="T49" s="51">
        <v>0</v>
      </c>
      <c r="U49" s="49">
        <v>0</v>
      </c>
      <c r="V49" s="51">
        <v>0</v>
      </c>
      <c r="W49" s="49">
        <f>C49+E49+G49+I49+K49+M49+O49+Q49+S49+U49</f>
        <v>0</v>
      </c>
      <c r="X49" s="51">
        <f>D49+F49+H49+J49+L49+N49+P49+R49+T49+V49</f>
        <v>0</v>
      </c>
      <c r="Y49" s="113">
        <f>SUM(W49:X49)</f>
        <v>0</v>
      </c>
      <c r="Z49" s="50"/>
    </row>
    <row r="50" spans="1:26" ht="11.25">
      <c r="A50" s="92"/>
      <c r="B50" s="92"/>
      <c r="C50" s="49"/>
      <c r="D50" s="51"/>
      <c r="E50" s="49"/>
      <c r="F50" s="51"/>
      <c r="G50" s="49"/>
      <c r="H50" s="51"/>
      <c r="I50" s="49"/>
      <c r="J50" s="51"/>
      <c r="K50" s="49"/>
      <c r="L50" s="51"/>
      <c r="M50" s="49"/>
      <c r="N50" s="51"/>
      <c r="O50" s="49"/>
      <c r="P50" s="51"/>
      <c r="Q50" s="49"/>
      <c r="R50" s="51"/>
      <c r="S50" s="49"/>
      <c r="T50" s="51"/>
      <c r="U50" s="49"/>
      <c r="V50" s="51"/>
      <c r="W50" s="49"/>
      <c r="X50" s="51"/>
      <c r="Y50" s="113"/>
      <c r="Z50" s="50"/>
    </row>
    <row r="51" spans="1:26" ht="12.75">
      <c r="A51" s="153"/>
      <c r="B51" s="110" t="s">
        <v>357</v>
      </c>
      <c r="C51" s="49"/>
      <c r="D51" s="113"/>
      <c r="E51" s="49"/>
      <c r="F51" s="113"/>
      <c r="G51" s="49"/>
      <c r="H51" s="113"/>
      <c r="I51" s="49"/>
      <c r="J51" s="113"/>
      <c r="K51" s="49"/>
      <c r="L51" s="113"/>
      <c r="M51" s="49"/>
      <c r="N51" s="113"/>
      <c r="O51" s="49"/>
      <c r="P51" s="113"/>
      <c r="Q51" s="49"/>
      <c r="R51" s="113"/>
      <c r="S51" s="49"/>
      <c r="T51" s="113"/>
      <c r="U51" s="49"/>
      <c r="V51" s="113"/>
      <c r="W51" s="49"/>
      <c r="X51" s="113"/>
      <c r="Y51" s="113"/>
      <c r="Z51" s="50"/>
    </row>
    <row r="52" spans="1:26" ht="11.25">
      <c r="A52" s="112"/>
      <c r="B52" s="92" t="s">
        <v>140</v>
      </c>
      <c r="C52" s="49">
        <v>0</v>
      </c>
      <c r="D52" s="51">
        <v>0</v>
      </c>
      <c r="E52" s="49">
        <v>0</v>
      </c>
      <c r="F52" s="51">
        <v>0</v>
      </c>
      <c r="G52" s="49">
        <v>0</v>
      </c>
      <c r="H52" s="51">
        <v>0</v>
      </c>
      <c r="I52" s="49">
        <v>0</v>
      </c>
      <c r="J52" s="51">
        <v>0</v>
      </c>
      <c r="K52" s="49">
        <v>0</v>
      </c>
      <c r="L52" s="51">
        <v>0</v>
      </c>
      <c r="M52" s="49">
        <v>0</v>
      </c>
      <c r="N52" s="51">
        <v>0</v>
      </c>
      <c r="O52" s="49">
        <v>2</v>
      </c>
      <c r="P52" s="51">
        <v>13</v>
      </c>
      <c r="Q52" s="49">
        <v>1</v>
      </c>
      <c r="R52" s="51">
        <v>10</v>
      </c>
      <c r="S52" s="49">
        <v>1</v>
      </c>
      <c r="T52" s="51">
        <v>11</v>
      </c>
      <c r="U52" s="49">
        <v>9</v>
      </c>
      <c r="V52" s="51">
        <v>46</v>
      </c>
      <c r="W52" s="49">
        <f>C52+E52+G52+I52+K52+M52+O52+Q52+S52+U52</f>
        <v>13</v>
      </c>
      <c r="X52" s="51">
        <f>D52+F52+H52+J52+L52+N52+P52+R52+T52+V52</f>
        <v>80</v>
      </c>
      <c r="Y52" s="113">
        <f>SUM(W52:X52)</f>
        <v>93</v>
      </c>
      <c r="Z52" s="50"/>
    </row>
    <row r="53" spans="1:26" ht="11.25">
      <c r="A53" s="112"/>
      <c r="B53" s="92" t="s">
        <v>298</v>
      </c>
      <c r="C53" s="49">
        <v>0</v>
      </c>
      <c r="D53" s="51">
        <v>0</v>
      </c>
      <c r="E53" s="49">
        <v>0</v>
      </c>
      <c r="F53" s="51">
        <v>0</v>
      </c>
      <c r="G53" s="49">
        <v>0</v>
      </c>
      <c r="H53" s="51">
        <v>0</v>
      </c>
      <c r="I53" s="49">
        <v>0</v>
      </c>
      <c r="J53" s="51">
        <v>0</v>
      </c>
      <c r="K53" s="49">
        <v>0</v>
      </c>
      <c r="L53" s="51">
        <v>0</v>
      </c>
      <c r="M53" s="49">
        <v>0</v>
      </c>
      <c r="N53" s="51">
        <v>0</v>
      </c>
      <c r="O53" s="49">
        <v>0</v>
      </c>
      <c r="P53" s="51">
        <v>0</v>
      </c>
      <c r="Q53" s="49">
        <v>0</v>
      </c>
      <c r="R53" s="51">
        <v>0</v>
      </c>
      <c r="S53" s="49">
        <v>0</v>
      </c>
      <c r="T53" s="51">
        <v>11</v>
      </c>
      <c r="U53" s="49">
        <v>12</v>
      </c>
      <c r="V53" s="51">
        <v>69</v>
      </c>
      <c r="W53" s="49">
        <f>C53+E53+G53+I53+K53+M53+O53+Q53+S53+U53</f>
        <v>12</v>
      </c>
      <c r="X53" s="51">
        <f>D53+F53+H53+J53+L53+N53+P53+R53+T53+V53</f>
        <v>80</v>
      </c>
      <c r="Y53" s="113">
        <f>SUM(W53:X53)</f>
        <v>92</v>
      </c>
      <c r="Z53" s="50"/>
    </row>
    <row r="54" spans="1:26" ht="11.25">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1"/>
    </row>
    <row r="55" spans="1:26" ht="24" customHeight="1">
      <c r="A55" s="212" t="s">
        <v>544</v>
      </c>
      <c r="B55" s="212"/>
      <c r="C55" s="212"/>
      <c r="D55" s="212"/>
      <c r="E55" s="212"/>
      <c r="F55" s="212"/>
      <c r="G55" s="212"/>
      <c r="H55" s="212"/>
      <c r="I55" s="212"/>
      <c r="J55" s="212"/>
      <c r="K55" s="212"/>
      <c r="L55" s="212"/>
      <c r="M55" s="212"/>
      <c r="N55" s="212"/>
      <c r="O55" s="212"/>
      <c r="P55" s="212"/>
      <c r="Q55" s="212"/>
      <c r="R55" s="212"/>
      <c r="S55" s="212"/>
      <c r="T55" s="212"/>
      <c r="U55" s="212"/>
      <c r="V55" s="212"/>
      <c r="W55" s="212"/>
      <c r="X55" s="212"/>
      <c r="Y55" s="212"/>
      <c r="Z55" s="50"/>
    </row>
    <row r="56" spans="1:26" ht="11.25">
      <c r="A56" s="92" t="s">
        <v>299</v>
      </c>
      <c r="B56" s="50"/>
      <c r="C56" s="50"/>
      <c r="D56" s="50"/>
      <c r="E56" s="50"/>
      <c r="F56" s="50"/>
      <c r="G56" s="50"/>
      <c r="H56" s="50"/>
      <c r="I56" s="50"/>
      <c r="J56" s="50"/>
      <c r="K56" s="50"/>
      <c r="L56" s="50"/>
      <c r="M56" s="50"/>
      <c r="N56" s="50"/>
      <c r="O56" s="50"/>
      <c r="P56" s="50"/>
      <c r="Q56" s="50"/>
      <c r="R56" s="50"/>
      <c r="S56" s="50"/>
      <c r="T56" s="50"/>
      <c r="U56" s="50"/>
      <c r="V56" s="50"/>
      <c r="W56" s="50"/>
      <c r="X56" s="50"/>
      <c r="Y56" s="50"/>
      <c r="Z56" s="50"/>
    </row>
    <row r="57" spans="1:26" ht="11.25">
      <c r="A57" s="50"/>
      <c r="B57" s="50"/>
      <c r="C57" s="50"/>
      <c r="D57" s="50"/>
      <c r="E57" s="50"/>
      <c r="F57" s="50"/>
      <c r="G57" s="50"/>
      <c r="H57" s="50"/>
      <c r="I57" s="50"/>
      <c r="J57" s="50"/>
      <c r="K57" s="50"/>
      <c r="L57" s="50"/>
      <c r="M57" s="50"/>
      <c r="N57" s="50"/>
      <c r="O57" s="50"/>
      <c r="P57" s="50"/>
      <c r="Q57" s="50"/>
      <c r="R57" s="50"/>
      <c r="S57" s="50"/>
      <c r="T57" s="50"/>
      <c r="U57" s="50"/>
      <c r="V57" s="50"/>
      <c r="Z57" s="50"/>
    </row>
    <row r="58" spans="1:21" ht="11.25">
      <c r="A58" s="50"/>
      <c r="B58" s="50"/>
      <c r="C58" s="50"/>
      <c r="D58" s="50"/>
      <c r="E58" s="50"/>
      <c r="F58" s="50"/>
      <c r="G58" s="50"/>
      <c r="H58" s="50"/>
      <c r="I58" s="50"/>
      <c r="J58" s="50"/>
      <c r="K58" s="50"/>
      <c r="L58" s="50"/>
      <c r="M58" s="50"/>
      <c r="N58" s="50"/>
      <c r="O58" s="50"/>
      <c r="P58" s="50"/>
      <c r="Q58" s="50"/>
      <c r="R58" s="50"/>
      <c r="S58" s="50"/>
      <c r="T58" s="50"/>
      <c r="U58" s="50"/>
    </row>
    <row r="59" spans="1:21" ht="11.25">
      <c r="A59" s="50"/>
      <c r="B59" s="50"/>
      <c r="C59" s="50"/>
      <c r="D59" s="50"/>
      <c r="E59" s="50"/>
      <c r="F59" s="50"/>
      <c r="G59" s="50"/>
      <c r="H59" s="50"/>
      <c r="I59" s="50"/>
      <c r="J59" s="50"/>
      <c r="K59" s="50"/>
      <c r="L59" s="50"/>
      <c r="M59" s="50"/>
      <c r="N59" s="50"/>
      <c r="O59" s="50"/>
      <c r="P59" s="50"/>
      <c r="Q59" s="50"/>
      <c r="R59" s="50"/>
      <c r="S59" s="50"/>
      <c r="T59" s="50"/>
      <c r="U59" s="50"/>
    </row>
    <row r="60" spans="1:21" ht="15" customHeight="1">
      <c r="A60" s="50"/>
      <c r="B60" s="50"/>
      <c r="C60" s="50"/>
      <c r="D60" s="50"/>
      <c r="E60" s="50"/>
      <c r="F60" s="50"/>
      <c r="G60" s="50"/>
      <c r="H60" s="50"/>
      <c r="I60" s="50"/>
      <c r="J60" s="50"/>
      <c r="K60" s="50"/>
      <c r="L60" s="50"/>
      <c r="M60" s="50"/>
      <c r="N60" s="50"/>
      <c r="O60" s="50"/>
      <c r="P60" s="50"/>
      <c r="Q60" s="50"/>
      <c r="R60" s="50"/>
      <c r="S60" s="50"/>
      <c r="T60" s="50"/>
      <c r="U60" s="50"/>
    </row>
    <row r="61" spans="1:21" ht="11.25">
      <c r="A61" s="50"/>
      <c r="B61" s="50"/>
      <c r="C61" s="50"/>
      <c r="D61" s="50"/>
      <c r="E61" s="50"/>
      <c r="F61" s="50"/>
      <c r="G61" s="50"/>
      <c r="H61" s="50"/>
      <c r="I61" s="50"/>
      <c r="J61" s="50"/>
      <c r="K61" s="50"/>
      <c r="L61" s="50"/>
      <c r="M61" s="50"/>
      <c r="N61" s="50"/>
      <c r="O61" s="50"/>
      <c r="P61" s="50"/>
      <c r="Q61" s="50"/>
      <c r="R61" s="50"/>
      <c r="S61" s="50"/>
      <c r="T61" s="50"/>
      <c r="U61" s="50"/>
    </row>
    <row r="62" spans="1:21" ht="11.25">
      <c r="A62" s="50"/>
      <c r="B62" s="50"/>
      <c r="C62" s="50"/>
      <c r="D62" s="50"/>
      <c r="E62" s="50"/>
      <c r="F62" s="50"/>
      <c r="G62" s="50"/>
      <c r="H62" s="50"/>
      <c r="I62" s="50"/>
      <c r="J62" s="50"/>
      <c r="K62" s="50"/>
      <c r="L62" s="50"/>
      <c r="M62" s="50"/>
      <c r="N62" s="50"/>
      <c r="O62" s="50"/>
      <c r="P62" s="50"/>
      <c r="Q62" s="50"/>
      <c r="R62" s="50"/>
      <c r="S62" s="50"/>
      <c r="T62" s="50"/>
      <c r="U62" s="50"/>
    </row>
    <row r="63" spans="1:21" ht="11.25">
      <c r="A63" s="50"/>
      <c r="B63" s="50"/>
      <c r="C63" s="50"/>
      <c r="D63" s="50"/>
      <c r="E63" s="50"/>
      <c r="F63" s="50"/>
      <c r="G63" s="50"/>
      <c r="H63" s="50"/>
      <c r="I63" s="50"/>
      <c r="J63" s="50"/>
      <c r="K63" s="50"/>
      <c r="L63" s="50"/>
      <c r="M63" s="50"/>
      <c r="N63" s="50"/>
      <c r="O63" s="50"/>
      <c r="P63" s="50"/>
      <c r="Q63" s="50"/>
      <c r="R63" s="50"/>
      <c r="S63" s="50"/>
      <c r="T63" s="50"/>
      <c r="U63" s="50"/>
    </row>
    <row r="64" spans="1:21" ht="11.25">
      <c r="A64" s="50"/>
      <c r="B64" s="50"/>
      <c r="C64" s="50"/>
      <c r="D64" s="50"/>
      <c r="E64" s="50"/>
      <c r="F64" s="50"/>
      <c r="G64" s="50"/>
      <c r="H64" s="50"/>
      <c r="I64" s="50"/>
      <c r="J64" s="50"/>
      <c r="K64" s="50"/>
      <c r="L64" s="50"/>
      <c r="M64" s="50"/>
      <c r="N64" s="50"/>
      <c r="O64" s="50"/>
      <c r="P64" s="50"/>
      <c r="Q64" s="50"/>
      <c r="R64" s="50"/>
      <c r="S64" s="50"/>
      <c r="T64" s="50"/>
      <c r="U64" s="50"/>
    </row>
    <row r="65" spans="1:21" ht="11.25">
      <c r="A65" s="50"/>
      <c r="B65" s="50"/>
      <c r="C65" s="50"/>
      <c r="D65" s="50"/>
      <c r="E65" s="50"/>
      <c r="F65" s="50"/>
      <c r="G65" s="50"/>
      <c r="H65" s="50"/>
      <c r="I65" s="50"/>
      <c r="J65" s="50"/>
      <c r="K65" s="50"/>
      <c r="L65" s="50"/>
      <c r="M65" s="50"/>
      <c r="N65" s="50"/>
      <c r="O65" s="50"/>
      <c r="P65" s="50"/>
      <c r="Q65" s="50"/>
      <c r="R65" s="50"/>
      <c r="S65" s="50"/>
      <c r="T65" s="50"/>
      <c r="U65" s="50"/>
    </row>
    <row r="66" spans="1:21" ht="11.25">
      <c r="A66" s="50"/>
      <c r="B66" s="50"/>
      <c r="C66" s="50"/>
      <c r="D66" s="50"/>
      <c r="E66" s="50"/>
      <c r="F66" s="50"/>
      <c r="G66" s="50"/>
      <c r="H66" s="50"/>
      <c r="I66" s="50"/>
      <c r="J66" s="50"/>
      <c r="K66" s="50"/>
      <c r="L66" s="50"/>
      <c r="M66" s="50"/>
      <c r="N66" s="50"/>
      <c r="O66" s="50"/>
      <c r="P66" s="50"/>
      <c r="Q66" s="50"/>
      <c r="R66" s="50"/>
      <c r="S66" s="50"/>
      <c r="T66" s="50"/>
      <c r="U66" s="50"/>
    </row>
    <row r="67" spans="1:21" ht="11.25">
      <c r="A67" s="50"/>
      <c r="B67" s="50"/>
      <c r="C67" s="50"/>
      <c r="D67" s="50"/>
      <c r="E67" s="50"/>
      <c r="F67" s="50"/>
      <c r="G67" s="50"/>
      <c r="H67" s="50"/>
      <c r="I67" s="50"/>
      <c r="J67" s="50"/>
      <c r="K67" s="50"/>
      <c r="L67" s="50"/>
      <c r="M67" s="50"/>
      <c r="N67" s="50"/>
      <c r="O67" s="50"/>
      <c r="P67" s="50"/>
      <c r="Q67" s="50"/>
      <c r="R67" s="50"/>
      <c r="S67" s="50"/>
      <c r="T67" s="50"/>
      <c r="U67" s="50"/>
    </row>
    <row r="68" spans="1:21" ht="11.25">
      <c r="A68" s="50"/>
      <c r="B68" s="50"/>
      <c r="C68" s="50"/>
      <c r="D68" s="50"/>
      <c r="E68" s="50"/>
      <c r="F68" s="50"/>
      <c r="G68" s="50"/>
      <c r="H68" s="50"/>
      <c r="I68" s="50"/>
      <c r="J68" s="50"/>
      <c r="K68" s="50"/>
      <c r="L68" s="50"/>
      <c r="M68" s="50"/>
      <c r="N68" s="50"/>
      <c r="O68" s="50"/>
      <c r="P68" s="50"/>
      <c r="Q68" s="50"/>
      <c r="R68" s="50"/>
      <c r="S68" s="50"/>
      <c r="T68" s="50"/>
      <c r="U68" s="50"/>
    </row>
    <row r="69" spans="1:21" ht="11.25">
      <c r="A69" s="50"/>
      <c r="B69" s="50"/>
      <c r="C69" s="50"/>
      <c r="D69" s="50"/>
      <c r="E69" s="50"/>
      <c r="F69" s="50"/>
      <c r="G69" s="50"/>
      <c r="H69" s="50"/>
      <c r="I69" s="50"/>
      <c r="J69" s="50"/>
      <c r="K69" s="50"/>
      <c r="L69" s="50"/>
      <c r="M69" s="50"/>
      <c r="N69" s="50"/>
      <c r="O69" s="50"/>
      <c r="P69" s="50"/>
      <c r="Q69" s="50"/>
      <c r="R69" s="50"/>
      <c r="S69" s="50"/>
      <c r="T69" s="50"/>
      <c r="U69" s="50"/>
    </row>
    <row r="70" spans="1:21" ht="11.25">
      <c r="A70" s="50"/>
      <c r="B70" s="50"/>
      <c r="C70" s="50"/>
      <c r="D70" s="50"/>
      <c r="E70" s="50"/>
      <c r="F70" s="50"/>
      <c r="G70" s="50"/>
      <c r="H70" s="50"/>
      <c r="I70" s="50"/>
      <c r="J70" s="50"/>
      <c r="K70" s="50"/>
      <c r="L70" s="50"/>
      <c r="M70" s="50"/>
      <c r="N70" s="50"/>
      <c r="O70" s="50"/>
      <c r="P70" s="50"/>
      <c r="Q70" s="50"/>
      <c r="R70" s="50"/>
      <c r="S70" s="50"/>
      <c r="T70" s="50"/>
      <c r="U70" s="50"/>
    </row>
    <row r="71" spans="1:21" ht="11.25">
      <c r="A71" s="50"/>
      <c r="B71" s="50"/>
      <c r="C71" s="50"/>
      <c r="D71" s="50"/>
      <c r="E71" s="50"/>
      <c r="F71" s="50"/>
      <c r="G71" s="50"/>
      <c r="H71" s="50"/>
      <c r="I71" s="50"/>
      <c r="J71" s="50"/>
      <c r="K71" s="50"/>
      <c r="L71" s="50"/>
      <c r="M71" s="50"/>
      <c r="N71" s="50"/>
      <c r="O71" s="50"/>
      <c r="P71" s="50"/>
      <c r="Q71" s="50"/>
      <c r="R71" s="50"/>
      <c r="S71" s="50"/>
      <c r="T71" s="50"/>
      <c r="U71" s="50"/>
    </row>
    <row r="72" spans="1:21" ht="11.25">
      <c r="A72" s="50"/>
      <c r="B72" s="50"/>
      <c r="C72" s="50"/>
      <c r="D72" s="50"/>
      <c r="E72" s="50"/>
      <c r="F72" s="50"/>
      <c r="G72" s="50"/>
      <c r="H72" s="50"/>
      <c r="I72" s="50"/>
      <c r="J72" s="50"/>
      <c r="K72" s="50"/>
      <c r="L72" s="50"/>
      <c r="M72" s="50"/>
      <c r="N72" s="50"/>
      <c r="O72" s="50"/>
      <c r="P72" s="50"/>
      <c r="Q72" s="50"/>
      <c r="R72" s="50"/>
      <c r="S72" s="50"/>
      <c r="T72" s="50"/>
      <c r="U72" s="50"/>
    </row>
    <row r="73" spans="1:21" ht="11.25">
      <c r="A73" s="50"/>
      <c r="B73" s="50"/>
      <c r="C73" s="50"/>
      <c r="D73" s="50"/>
      <c r="E73" s="50"/>
      <c r="F73" s="50"/>
      <c r="G73" s="50"/>
      <c r="H73" s="50"/>
      <c r="I73" s="50"/>
      <c r="J73" s="50"/>
      <c r="K73" s="50"/>
      <c r="L73" s="50"/>
      <c r="M73" s="50"/>
      <c r="N73" s="50"/>
      <c r="O73" s="50"/>
      <c r="P73" s="50"/>
      <c r="Q73" s="50"/>
      <c r="R73" s="50"/>
      <c r="S73" s="50"/>
      <c r="T73" s="50"/>
      <c r="U73" s="50"/>
    </row>
    <row r="74" spans="1:21" ht="11.25">
      <c r="A74" s="50"/>
      <c r="B74" s="50"/>
      <c r="C74" s="50"/>
      <c r="D74" s="50"/>
      <c r="E74" s="50"/>
      <c r="F74" s="50"/>
      <c r="G74" s="50"/>
      <c r="H74" s="50"/>
      <c r="I74" s="50"/>
      <c r="J74" s="50"/>
      <c r="K74" s="50"/>
      <c r="L74" s="50"/>
      <c r="M74" s="50"/>
      <c r="N74" s="50"/>
      <c r="O74" s="50"/>
      <c r="P74" s="50"/>
      <c r="Q74" s="50"/>
      <c r="R74" s="50"/>
      <c r="S74" s="50"/>
      <c r="T74" s="50"/>
      <c r="U74" s="50"/>
    </row>
    <row r="75" spans="1:21" ht="11.25">
      <c r="A75" s="50"/>
      <c r="B75" s="50"/>
      <c r="C75" s="50"/>
      <c r="D75" s="50"/>
      <c r="E75" s="50"/>
      <c r="F75" s="50"/>
      <c r="G75" s="50"/>
      <c r="H75" s="50"/>
      <c r="I75" s="50"/>
      <c r="J75" s="50"/>
      <c r="K75" s="50"/>
      <c r="L75" s="50"/>
      <c r="M75" s="50"/>
      <c r="N75" s="50"/>
      <c r="O75" s="50"/>
      <c r="P75" s="50"/>
      <c r="Q75" s="50"/>
      <c r="R75" s="50"/>
      <c r="S75" s="50"/>
      <c r="T75" s="50"/>
      <c r="U75" s="50"/>
    </row>
    <row r="76" spans="1:21" ht="11.25">
      <c r="A76" s="50"/>
      <c r="B76" s="50"/>
      <c r="C76" s="50"/>
      <c r="D76" s="50"/>
      <c r="E76" s="50"/>
      <c r="F76" s="50"/>
      <c r="G76" s="50"/>
      <c r="H76" s="50"/>
      <c r="I76" s="50"/>
      <c r="J76" s="50"/>
      <c r="K76" s="50"/>
      <c r="L76" s="50"/>
      <c r="M76" s="50"/>
      <c r="N76" s="50"/>
      <c r="O76" s="50"/>
      <c r="P76" s="50"/>
      <c r="Q76" s="50"/>
      <c r="R76" s="50"/>
      <c r="S76" s="50"/>
      <c r="T76" s="50"/>
      <c r="U76" s="50"/>
    </row>
    <row r="77" spans="1:21" ht="11.25">
      <c r="A77" s="50"/>
      <c r="B77" s="50"/>
      <c r="C77" s="50"/>
      <c r="D77" s="50"/>
      <c r="E77" s="50"/>
      <c r="F77" s="50"/>
      <c r="G77" s="50"/>
      <c r="H77" s="50"/>
      <c r="I77" s="50"/>
      <c r="J77" s="50"/>
      <c r="K77" s="50"/>
      <c r="L77" s="50"/>
      <c r="M77" s="50"/>
      <c r="N77" s="50"/>
      <c r="O77" s="50"/>
      <c r="P77" s="50"/>
      <c r="Q77" s="50"/>
      <c r="R77" s="50"/>
      <c r="S77" s="50"/>
      <c r="T77" s="50"/>
      <c r="U77" s="50"/>
    </row>
    <row r="78" spans="1:21" ht="11.25">
      <c r="A78" s="50"/>
      <c r="B78" s="50"/>
      <c r="C78" s="50"/>
      <c r="D78" s="50"/>
      <c r="E78" s="50"/>
      <c r="F78" s="50"/>
      <c r="G78" s="50"/>
      <c r="H78" s="50"/>
      <c r="I78" s="50"/>
      <c r="J78" s="50"/>
      <c r="K78" s="50"/>
      <c r="L78" s="50"/>
      <c r="M78" s="50"/>
      <c r="N78" s="50"/>
      <c r="O78" s="50"/>
      <c r="P78" s="50"/>
      <c r="Q78" s="50"/>
      <c r="R78" s="50"/>
      <c r="S78" s="50"/>
      <c r="T78" s="50"/>
      <c r="U78" s="50"/>
    </row>
    <row r="79" spans="1:21" ht="11.25">
      <c r="A79" s="50"/>
      <c r="B79" s="50"/>
      <c r="C79" s="50"/>
      <c r="D79" s="50"/>
      <c r="E79" s="50"/>
      <c r="F79" s="50"/>
      <c r="G79" s="50"/>
      <c r="H79" s="50"/>
      <c r="I79" s="50"/>
      <c r="J79" s="50"/>
      <c r="K79" s="50"/>
      <c r="L79" s="50"/>
      <c r="M79" s="50"/>
      <c r="N79" s="50"/>
      <c r="O79" s="50"/>
      <c r="P79" s="50"/>
      <c r="Q79" s="50"/>
      <c r="R79" s="50"/>
      <c r="S79" s="50"/>
      <c r="T79" s="50"/>
      <c r="U79" s="50"/>
    </row>
    <row r="80" spans="1:21" ht="11.25">
      <c r="A80" s="50"/>
      <c r="B80" s="50"/>
      <c r="C80" s="50"/>
      <c r="D80" s="50"/>
      <c r="E80" s="50"/>
      <c r="F80" s="50"/>
      <c r="G80" s="50"/>
      <c r="H80" s="50"/>
      <c r="I80" s="50"/>
      <c r="J80" s="50"/>
      <c r="K80" s="50"/>
      <c r="L80" s="50"/>
      <c r="M80" s="50"/>
      <c r="N80" s="50"/>
      <c r="O80" s="50"/>
      <c r="P80" s="50"/>
      <c r="Q80" s="50"/>
      <c r="R80" s="50"/>
      <c r="S80" s="50"/>
      <c r="T80" s="50"/>
      <c r="U80" s="50"/>
    </row>
    <row r="81" spans="1:21" ht="11.25">
      <c r="A81" s="50"/>
      <c r="B81" s="50"/>
      <c r="C81" s="50"/>
      <c r="D81" s="50"/>
      <c r="E81" s="50"/>
      <c r="F81" s="50"/>
      <c r="G81" s="50"/>
      <c r="H81" s="50"/>
      <c r="I81" s="50"/>
      <c r="J81" s="50"/>
      <c r="K81" s="50"/>
      <c r="L81" s="50"/>
      <c r="M81" s="50"/>
      <c r="N81" s="50"/>
      <c r="O81" s="50"/>
      <c r="P81" s="50"/>
      <c r="Q81" s="50"/>
      <c r="R81" s="50"/>
      <c r="S81" s="50"/>
      <c r="T81" s="50"/>
      <c r="U81" s="50"/>
    </row>
    <row r="82" spans="1:21" ht="11.25">
      <c r="A82" s="50"/>
      <c r="B82" s="50"/>
      <c r="C82" s="50"/>
      <c r="D82" s="50"/>
      <c r="E82" s="50"/>
      <c r="F82" s="50"/>
      <c r="G82" s="50"/>
      <c r="H82" s="50"/>
      <c r="I82" s="50"/>
      <c r="J82" s="50"/>
      <c r="K82" s="50"/>
      <c r="L82" s="50"/>
      <c r="M82" s="50"/>
      <c r="N82" s="50"/>
      <c r="O82" s="50"/>
      <c r="P82" s="50"/>
      <c r="Q82" s="50"/>
      <c r="R82" s="50"/>
      <c r="S82" s="50"/>
      <c r="T82" s="50"/>
      <c r="U82" s="50"/>
    </row>
    <row r="83" spans="1:21" ht="11.25">
      <c r="A83" s="50"/>
      <c r="B83" s="50"/>
      <c r="C83" s="50"/>
      <c r="D83" s="50"/>
      <c r="E83" s="50"/>
      <c r="F83" s="50"/>
      <c r="G83" s="50"/>
      <c r="H83" s="50"/>
      <c r="I83" s="50"/>
      <c r="J83" s="50"/>
      <c r="K83" s="50"/>
      <c r="L83" s="50"/>
      <c r="M83" s="50"/>
      <c r="N83" s="50"/>
      <c r="O83" s="50"/>
      <c r="P83" s="50"/>
      <c r="Q83" s="50"/>
      <c r="R83" s="50"/>
      <c r="S83" s="50"/>
      <c r="T83" s="50"/>
      <c r="U83" s="50"/>
    </row>
    <row r="84" spans="1:21" ht="11.25">
      <c r="A84" s="50"/>
      <c r="B84" s="50"/>
      <c r="C84" s="50"/>
      <c r="D84" s="50"/>
      <c r="E84" s="50"/>
      <c r="F84" s="50"/>
      <c r="G84" s="50"/>
      <c r="H84" s="50"/>
      <c r="I84" s="50"/>
      <c r="J84" s="50"/>
      <c r="K84" s="50"/>
      <c r="L84" s="50"/>
      <c r="M84" s="50"/>
      <c r="N84" s="50"/>
      <c r="O84" s="50"/>
      <c r="P84" s="50"/>
      <c r="Q84" s="50"/>
      <c r="R84" s="50"/>
      <c r="S84" s="50"/>
      <c r="T84" s="50"/>
      <c r="U84" s="50"/>
    </row>
    <row r="85" spans="1:21" ht="11.25">
      <c r="A85" s="50"/>
      <c r="B85" s="50"/>
      <c r="C85" s="50"/>
      <c r="D85" s="50"/>
      <c r="E85" s="50"/>
      <c r="F85" s="50"/>
      <c r="G85" s="50"/>
      <c r="H85" s="50"/>
      <c r="I85" s="50"/>
      <c r="J85" s="50"/>
      <c r="K85" s="50"/>
      <c r="L85" s="50"/>
      <c r="M85" s="50"/>
      <c r="N85" s="50"/>
      <c r="O85" s="50"/>
      <c r="P85" s="50"/>
      <c r="Q85" s="50"/>
      <c r="R85" s="50"/>
      <c r="S85" s="50"/>
      <c r="T85" s="50"/>
      <c r="U85" s="50"/>
    </row>
    <row r="86" spans="1:21" ht="11.25">
      <c r="A86" s="50"/>
      <c r="B86" s="50"/>
      <c r="C86" s="50"/>
      <c r="D86" s="50"/>
      <c r="E86" s="50"/>
      <c r="F86" s="50"/>
      <c r="G86" s="50"/>
      <c r="H86" s="50"/>
      <c r="I86" s="50"/>
      <c r="J86" s="50"/>
      <c r="K86" s="50"/>
      <c r="L86" s="50"/>
      <c r="M86" s="50"/>
      <c r="N86" s="50"/>
      <c r="O86" s="50"/>
      <c r="P86" s="50"/>
      <c r="Q86" s="50"/>
      <c r="R86" s="50"/>
      <c r="S86" s="50"/>
      <c r="T86" s="50"/>
      <c r="U86" s="50"/>
    </row>
    <row r="87" spans="1:21" ht="11.25">
      <c r="A87" s="50"/>
      <c r="B87" s="50"/>
      <c r="C87" s="50"/>
      <c r="D87" s="50"/>
      <c r="E87" s="50"/>
      <c r="F87" s="50"/>
      <c r="G87" s="50"/>
      <c r="H87" s="50"/>
      <c r="I87" s="50"/>
      <c r="J87" s="50"/>
      <c r="K87" s="50"/>
      <c r="L87" s="50"/>
      <c r="M87" s="50"/>
      <c r="N87" s="50"/>
      <c r="O87" s="50"/>
      <c r="P87" s="50"/>
      <c r="Q87" s="50"/>
      <c r="R87" s="50"/>
      <c r="S87" s="50"/>
      <c r="T87" s="50"/>
      <c r="U87" s="50"/>
    </row>
    <row r="88" spans="1:21" ht="11.25">
      <c r="A88" s="50"/>
      <c r="B88" s="50"/>
      <c r="C88" s="50"/>
      <c r="D88" s="50"/>
      <c r="E88" s="50"/>
      <c r="F88" s="50"/>
      <c r="G88" s="50"/>
      <c r="H88" s="50"/>
      <c r="I88" s="50"/>
      <c r="J88" s="50"/>
      <c r="K88" s="50"/>
      <c r="L88" s="50"/>
      <c r="M88" s="50"/>
      <c r="N88" s="50"/>
      <c r="O88" s="50"/>
      <c r="P88" s="50"/>
      <c r="Q88" s="50"/>
      <c r="R88" s="50"/>
      <c r="S88" s="50"/>
      <c r="T88" s="50"/>
      <c r="U88" s="50"/>
    </row>
    <row r="89" spans="1:21" ht="11.25">
      <c r="A89" s="50"/>
      <c r="B89" s="50"/>
      <c r="C89" s="50"/>
      <c r="D89" s="50"/>
      <c r="E89" s="50"/>
      <c r="F89" s="50"/>
      <c r="G89" s="50"/>
      <c r="H89" s="50"/>
      <c r="I89" s="50"/>
      <c r="J89" s="50"/>
      <c r="K89" s="50"/>
      <c r="L89" s="50"/>
      <c r="M89" s="50"/>
      <c r="N89" s="50"/>
      <c r="O89" s="50"/>
      <c r="P89" s="50"/>
      <c r="Q89" s="50"/>
      <c r="R89" s="50"/>
      <c r="S89" s="50"/>
      <c r="T89" s="50"/>
      <c r="U89" s="50"/>
    </row>
    <row r="90" spans="1:21" ht="11.25">
      <c r="A90" s="50"/>
      <c r="B90" s="50"/>
      <c r="C90" s="50"/>
      <c r="D90" s="50"/>
      <c r="E90" s="50"/>
      <c r="F90" s="50"/>
      <c r="G90" s="50"/>
      <c r="H90" s="50"/>
      <c r="I90" s="50"/>
      <c r="J90" s="50"/>
      <c r="K90" s="50"/>
      <c r="L90" s="50"/>
      <c r="M90" s="50"/>
      <c r="N90" s="50"/>
      <c r="O90" s="50"/>
      <c r="P90" s="50"/>
      <c r="Q90" s="50"/>
      <c r="R90" s="50"/>
      <c r="S90" s="50"/>
      <c r="T90" s="50"/>
      <c r="U90" s="50"/>
    </row>
    <row r="91" spans="1:21" ht="11.25">
      <c r="A91" s="50"/>
      <c r="B91" s="50"/>
      <c r="C91" s="50"/>
      <c r="D91" s="50"/>
      <c r="E91" s="50"/>
      <c r="F91" s="50"/>
      <c r="G91" s="50"/>
      <c r="H91" s="50"/>
      <c r="I91" s="50"/>
      <c r="J91" s="50"/>
      <c r="K91" s="50"/>
      <c r="L91" s="50"/>
      <c r="M91" s="50"/>
      <c r="N91" s="50"/>
      <c r="O91" s="50"/>
      <c r="P91" s="50"/>
      <c r="Q91" s="50"/>
      <c r="R91" s="50"/>
      <c r="S91" s="50"/>
      <c r="T91" s="50"/>
      <c r="U91" s="50"/>
    </row>
    <row r="92" spans="1:21" ht="11.25">
      <c r="A92" s="50"/>
      <c r="B92" s="50"/>
      <c r="C92" s="50"/>
      <c r="D92" s="50"/>
      <c r="E92" s="50"/>
      <c r="F92" s="50"/>
      <c r="G92" s="50"/>
      <c r="H92" s="50"/>
      <c r="I92" s="50"/>
      <c r="J92" s="50"/>
      <c r="K92" s="50"/>
      <c r="L92" s="50"/>
      <c r="M92" s="50"/>
      <c r="N92" s="50"/>
      <c r="O92" s="50"/>
      <c r="P92" s="50"/>
      <c r="Q92" s="50"/>
      <c r="R92" s="50"/>
      <c r="S92" s="50"/>
      <c r="T92" s="50"/>
      <c r="U92" s="50"/>
    </row>
    <row r="93" spans="1:21" ht="11.25">
      <c r="A93" s="50"/>
      <c r="B93" s="50"/>
      <c r="C93" s="50"/>
      <c r="D93" s="50"/>
      <c r="E93" s="50"/>
      <c r="F93" s="50"/>
      <c r="G93" s="50"/>
      <c r="H93" s="50"/>
      <c r="I93" s="50"/>
      <c r="J93" s="50"/>
      <c r="K93" s="50"/>
      <c r="L93" s="50"/>
      <c r="M93" s="50"/>
      <c r="N93" s="50"/>
      <c r="O93" s="50"/>
      <c r="P93" s="50"/>
      <c r="Q93" s="50"/>
      <c r="R93" s="50"/>
      <c r="S93" s="50"/>
      <c r="T93" s="50"/>
      <c r="U93" s="50"/>
    </row>
    <row r="94" spans="1:21" ht="11.25">
      <c r="A94" s="50"/>
      <c r="B94" s="50"/>
      <c r="C94" s="50"/>
      <c r="D94" s="50"/>
      <c r="E94" s="50"/>
      <c r="F94" s="50"/>
      <c r="G94" s="50"/>
      <c r="H94" s="50"/>
      <c r="I94" s="50"/>
      <c r="J94" s="50"/>
      <c r="K94" s="50"/>
      <c r="L94" s="50"/>
      <c r="M94" s="50"/>
      <c r="N94" s="50"/>
      <c r="O94" s="50"/>
      <c r="P94" s="50"/>
      <c r="Q94" s="50"/>
      <c r="R94" s="50"/>
      <c r="S94" s="50"/>
      <c r="T94" s="50"/>
      <c r="U94" s="50"/>
    </row>
    <row r="95" spans="1:21" ht="11.25">
      <c r="A95" s="50"/>
      <c r="B95" s="50"/>
      <c r="C95" s="50"/>
      <c r="D95" s="50"/>
      <c r="E95" s="50"/>
      <c r="F95" s="50"/>
      <c r="G95" s="50"/>
      <c r="H95" s="50"/>
      <c r="I95" s="50"/>
      <c r="J95" s="50"/>
      <c r="K95" s="50"/>
      <c r="L95" s="50"/>
      <c r="M95" s="50"/>
      <c r="N95" s="50"/>
      <c r="O95" s="50"/>
      <c r="P95" s="50"/>
      <c r="Q95" s="50"/>
      <c r="R95" s="50"/>
      <c r="S95" s="50"/>
      <c r="T95" s="50"/>
      <c r="U95" s="50"/>
    </row>
    <row r="96" spans="1:21" ht="11.25">
      <c r="A96" s="50"/>
      <c r="B96" s="50"/>
      <c r="C96" s="50"/>
      <c r="D96" s="50"/>
      <c r="E96" s="50"/>
      <c r="F96" s="50"/>
      <c r="G96" s="50"/>
      <c r="H96" s="50"/>
      <c r="I96" s="50"/>
      <c r="J96" s="50"/>
      <c r="K96" s="50"/>
      <c r="L96" s="50"/>
      <c r="M96" s="50"/>
      <c r="N96" s="50"/>
      <c r="O96" s="50"/>
      <c r="P96" s="50"/>
      <c r="Q96" s="50"/>
      <c r="R96" s="50"/>
      <c r="S96" s="50"/>
      <c r="T96" s="50"/>
      <c r="U96" s="50"/>
    </row>
    <row r="97" spans="1:21" ht="11.25">
      <c r="A97" s="50"/>
      <c r="B97" s="50"/>
      <c r="C97" s="50"/>
      <c r="D97" s="50"/>
      <c r="E97" s="50"/>
      <c r="F97" s="50"/>
      <c r="G97" s="50"/>
      <c r="H97" s="50"/>
      <c r="I97" s="50"/>
      <c r="J97" s="50"/>
      <c r="K97" s="50"/>
      <c r="L97" s="50"/>
      <c r="M97" s="50"/>
      <c r="N97" s="50"/>
      <c r="O97" s="50"/>
      <c r="P97" s="50"/>
      <c r="Q97" s="50"/>
      <c r="R97" s="50"/>
      <c r="S97" s="50"/>
      <c r="T97" s="50"/>
      <c r="U97" s="50"/>
    </row>
    <row r="98" spans="1:21" ht="11.25">
      <c r="A98" s="50"/>
      <c r="B98" s="50"/>
      <c r="C98" s="50"/>
      <c r="D98" s="50"/>
      <c r="E98" s="50"/>
      <c r="F98" s="50"/>
      <c r="G98" s="50"/>
      <c r="H98" s="50"/>
      <c r="I98" s="50"/>
      <c r="J98" s="50"/>
      <c r="K98" s="50"/>
      <c r="L98" s="50"/>
      <c r="M98" s="50"/>
      <c r="N98" s="50"/>
      <c r="O98" s="50"/>
      <c r="P98" s="50"/>
      <c r="Q98" s="50"/>
      <c r="R98" s="50"/>
      <c r="S98" s="50"/>
      <c r="T98" s="50"/>
      <c r="U98" s="50"/>
    </row>
    <row r="99" spans="1:21" ht="11.25">
      <c r="A99" s="50"/>
      <c r="B99" s="50"/>
      <c r="C99" s="50"/>
      <c r="D99" s="50"/>
      <c r="E99" s="50"/>
      <c r="F99" s="50"/>
      <c r="G99" s="50"/>
      <c r="H99" s="50"/>
      <c r="I99" s="50"/>
      <c r="J99" s="50"/>
      <c r="K99" s="50"/>
      <c r="L99" s="50"/>
      <c r="M99" s="50"/>
      <c r="N99" s="50"/>
      <c r="O99" s="50"/>
      <c r="P99" s="50"/>
      <c r="Q99" s="50"/>
      <c r="R99" s="50"/>
      <c r="S99" s="50"/>
      <c r="T99" s="50"/>
      <c r="U99" s="50"/>
    </row>
    <row r="100" spans="1:21" ht="11.25">
      <c r="A100" s="50"/>
      <c r="B100" s="50"/>
      <c r="C100" s="50"/>
      <c r="D100" s="50"/>
      <c r="E100" s="50"/>
      <c r="F100" s="50"/>
      <c r="G100" s="50"/>
      <c r="H100" s="50"/>
      <c r="I100" s="50"/>
      <c r="J100" s="50"/>
      <c r="K100" s="50"/>
      <c r="L100" s="50"/>
      <c r="M100" s="50"/>
      <c r="N100" s="50"/>
      <c r="O100" s="50"/>
      <c r="P100" s="50"/>
      <c r="Q100" s="50"/>
      <c r="R100" s="50"/>
      <c r="S100" s="50"/>
      <c r="T100" s="50"/>
      <c r="U100" s="50"/>
    </row>
    <row r="101" spans="1:21" ht="11.25">
      <c r="A101" s="50"/>
      <c r="B101" s="50"/>
      <c r="C101" s="50"/>
      <c r="D101" s="50"/>
      <c r="E101" s="50"/>
      <c r="F101" s="50"/>
      <c r="G101" s="50"/>
      <c r="H101" s="50"/>
      <c r="I101" s="50"/>
      <c r="J101" s="50"/>
      <c r="K101" s="50"/>
      <c r="L101" s="50"/>
      <c r="M101" s="50"/>
      <c r="N101" s="50"/>
      <c r="O101" s="50"/>
      <c r="P101" s="50"/>
      <c r="Q101" s="50"/>
      <c r="R101" s="50"/>
      <c r="S101" s="50"/>
      <c r="T101" s="50"/>
      <c r="U101" s="50"/>
    </row>
    <row r="102" spans="1:21" ht="11.25">
      <c r="A102" s="50"/>
      <c r="B102" s="50"/>
      <c r="C102" s="50"/>
      <c r="D102" s="50"/>
      <c r="E102" s="50"/>
      <c r="F102" s="50"/>
      <c r="G102" s="50"/>
      <c r="H102" s="50"/>
      <c r="I102" s="50"/>
      <c r="J102" s="50"/>
      <c r="K102" s="50"/>
      <c r="L102" s="50"/>
      <c r="M102" s="50"/>
      <c r="N102" s="50"/>
      <c r="O102" s="50"/>
      <c r="P102" s="50"/>
      <c r="Q102" s="50"/>
      <c r="R102" s="50"/>
      <c r="S102" s="50"/>
      <c r="T102" s="50"/>
      <c r="U102" s="50"/>
    </row>
    <row r="103" spans="1:21" ht="11.25">
      <c r="A103" s="50"/>
      <c r="B103" s="50"/>
      <c r="C103" s="50"/>
      <c r="D103" s="50"/>
      <c r="E103" s="50"/>
      <c r="F103" s="50"/>
      <c r="G103" s="50"/>
      <c r="H103" s="50"/>
      <c r="I103" s="50"/>
      <c r="J103" s="50"/>
      <c r="K103" s="50"/>
      <c r="L103" s="50"/>
      <c r="M103" s="50"/>
      <c r="N103" s="50"/>
      <c r="O103" s="50"/>
      <c r="P103" s="50"/>
      <c r="Q103" s="50"/>
      <c r="R103" s="50"/>
      <c r="S103" s="50"/>
      <c r="T103" s="50"/>
      <c r="U103" s="50"/>
    </row>
    <row r="104" spans="1:21" ht="11.25">
      <c r="A104" s="50"/>
      <c r="B104" s="50"/>
      <c r="C104" s="50"/>
      <c r="D104" s="50"/>
      <c r="E104" s="50"/>
      <c r="F104" s="50"/>
      <c r="G104" s="50"/>
      <c r="H104" s="50"/>
      <c r="I104" s="50"/>
      <c r="J104" s="50"/>
      <c r="K104" s="50"/>
      <c r="L104" s="50"/>
      <c r="M104" s="50"/>
      <c r="N104" s="50"/>
      <c r="O104" s="50"/>
      <c r="P104" s="50"/>
      <c r="Q104" s="50"/>
      <c r="R104" s="50"/>
      <c r="S104" s="50"/>
      <c r="T104" s="50"/>
      <c r="U104" s="50"/>
    </row>
    <row r="105" spans="1:21" ht="11.25">
      <c r="A105" s="50"/>
      <c r="B105" s="50"/>
      <c r="C105" s="50"/>
      <c r="D105" s="50"/>
      <c r="E105" s="50"/>
      <c r="F105" s="50"/>
      <c r="G105" s="50"/>
      <c r="H105" s="50"/>
      <c r="I105" s="50"/>
      <c r="J105" s="50"/>
      <c r="K105" s="50"/>
      <c r="L105" s="50"/>
      <c r="M105" s="50"/>
      <c r="N105" s="50"/>
      <c r="O105" s="50"/>
      <c r="P105" s="50"/>
      <c r="Q105" s="50"/>
      <c r="R105" s="50"/>
      <c r="S105" s="50"/>
      <c r="T105" s="50"/>
      <c r="U105" s="50"/>
    </row>
    <row r="106" spans="1:21" ht="11.25">
      <c r="A106" s="50"/>
      <c r="B106" s="50"/>
      <c r="C106" s="50"/>
      <c r="D106" s="50"/>
      <c r="E106" s="50"/>
      <c r="F106" s="50"/>
      <c r="G106" s="50"/>
      <c r="H106" s="50"/>
      <c r="I106" s="50"/>
      <c r="J106" s="50"/>
      <c r="K106" s="50"/>
      <c r="L106" s="50"/>
      <c r="M106" s="50"/>
      <c r="N106" s="50"/>
      <c r="O106" s="50"/>
      <c r="P106" s="50"/>
      <c r="Q106" s="50"/>
      <c r="R106" s="50"/>
      <c r="S106" s="50"/>
      <c r="T106" s="50"/>
      <c r="U106" s="50"/>
    </row>
    <row r="107" spans="1:21" ht="11.25">
      <c r="A107" s="50"/>
      <c r="B107" s="50"/>
      <c r="C107" s="50"/>
      <c r="D107" s="50"/>
      <c r="E107" s="50"/>
      <c r="F107" s="50"/>
      <c r="G107" s="50"/>
      <c r="H107" s="50"/>
      <c r="I107" s="50"/>
      <c r="J107" s="50"/>
      <c r="K107" s="50"/>
      <c r="L107" s="50"/>
      <c r="M107" s="50"/>
      <c r="N107" s="50"/>
      <c r="O107" s="50"/>
      <c r="P107" s="50"/>
      <c r="Q107" s="50"/>
      <c r="R107" s="50"/>
      <c r="S107" s="50"/>
      <c r="T107" s="50"/>
      <c r="U107" s="50"/>
    </row>
    <row r="108" spans="1:21" ht="11.25">
      <c r="A108" s="50"/>
      <c r="B108" s="50"/>
      <c r="C108" s="50"/>
      <c r="D108" s="50"/>
      <c r="E108" s="50"/>
      <c r="F108" s="50"/>
      <c r="G108" s="50"/>
      <c r="H108" s="50"/>
      <c r="I108" s="50"/>
      <c r="J108" s="50"/>
      <c r="K108" s="50"/>
      <c r="L108" s="50"/>
      <c r="M108" s="50"/>
      <c r="N108" s="50"/>
      <c r="O108" s="50"/>
      <c r="P108" s="50"/>
      <c r="Q108" s="50"/>
      <c r="R108" s="50"/>
      <c r="S108" s="50"/>
      <c r="T108" s="50"/>
      <c r="U108" s="50"/>
    </row>
    <row r="109" spans="1:21" ht="11.25">
      <c r="A109" s="50"/>
      <c r="B109" s="50"/>
      <c r="C109" s="50"/>
      <c r="D109" s="50"/>
      <c r="E109" s="50"/>
      <c r="F109" s="50"/>
      <c r="G109" s="50"/>
      <c r="H109" s="50"/>
      <c r="I109" s="50"/>
      <c r="J109" s="50"/>
      <c r="K109" s="50"/>
      <c r="L109" s="50"/>
      <c r="M109" s="50"/>
      <c r="N109" s="50"/>
      <c r="O109" s="50"/>
      <c r="P109" s="50"/>
      <c r="Q109" s="50"/>
      <c r="R109" s="50"/>
      <c r="S109" s="50"/>
      <c r="T109" s="50"/>
      <c r="U109" s="50"/>
    </row>
    <row r="110" spans="1:21" ht="11.25">
      <c r="A110" s="50"/>
      <c r="B110" s="50"/>
      <c r="C110" s="50"/>
      <c r="D110" s="50"/>
      <c r="E110" s="50"/>
      <c r="F110" s="50"/>
      <c r="G110" s="50"/>
      <c r="H110" s="50"/>
      <c r="I110" s="50"/>
      <c r="J110" s="50"/>
      <c r="K110" s="50"/>
      <c r="L110" s="50"/>
      <c r="M110" s="50"/>
      <c r="N110" s="50"/>
      <c r="O110" s="50"/>
      <c r="P110" s="50"/>
      <c r="Q110" s="50"/>
      <c r="R110" s="50"/>
      <c r="S110" s="50"/>
      <c r="T110" s="50"/>
      <c r="U110" s="50"/>
    </row>
    <row r="111" spans="1:21" ht="11.25">
      <c r="A111" s="50"/>
      <c r="B111" s="50"/>
      <c r="C111" s="50"/>
      <c r="D111" s="50"/>
      <c r="E111" s="50"/>
      <c r="F111" s="50"/>
      <c r="G111" s="50"/>
      <c r="H111" s="50"/>
      <c r="I111" s="50"/>
      <c r="J111" s="50"/>
      <c r="K111" s="50"/>
      <c r="L111" s="50"/>
      <c r="M111" s="50"/>
      <c r="N111" s="50"/>
      <c r="O111" s="50"/>
      <c r="P111" s="50"/>
      <c r="Q111" s="50"/>
      <c r="R111" s="50"/>
      <c r="S111" s="50"/>
      <c r="T111" s="50"/>
      <c r="U111" s="50"/>
    </row>
    <row r="112" spans="1:21" ht="11.25">
      <c r="A112" s="50"/>
      <c r="B112" s="50"/>
      <c r="C112" s="50"/>
      <c r="D112" s="50"/>
      <c r="E112" s="50"/>
      <c r="F112" s="50"/>
      <c r="G112" s="50"/>
      <c r="H112" s="50"/>
      <c r="I112" s="50"/>
      <c r="J112" s="50"/>
      <c r="K112" s="50"/>
      <c r="L112" s="50"/>
      <c r="M112" s="50"/>
      <c r="N112" s="50"/>
      <c r="O112" s="50"/>
      <c r="P112" s="50"/>
      <c r="Q112" s="50"/>
      <c r="R112" s="50"/>
      <c r="S112" s="50"/>
      <c r="T112" s="50"/>
      <c r="U112" s="50"/>
    </row>
    <row r="113" spans="1:21" ht="11.25">
      <c r="A113" s="50"/>
      <c r="B113" s="50"/>
      <c r="C113" s="50"/>
      <c r="D113" s="50"/>
      <c r="E113" s="50"/>
      <c r="F113" s="50"/>
      <c r="G113" s="50"/>
      <c r="H113" s="50"/>
      <c r="I113" s="50"/>
      <c r="J113" s="50"/>
      <c r="K113" s="50"/>
      <c r="L113" s="50"/>
      <c r="M113" s="50"/>
      <c r="N113" s="50"/>
      <c r="O113" s="50"/>
      <c r="P113" s="50"/>
      <c r="Q113" s="50"/>
      <c r="R113" s="50"/>
      <c r="S113" s="50"/>
      <c r="T113" s="50"/>
      <c r="U113" s="50"/>
    </row>
    <row r="114" spans="1:21" ht="11.25">
      <c r="A114" s="50"/>
      <c r="B114" s="50"/>
      <c r="C114" s="50"/>
      <c r="D114" s="50"/>
      <c r="E114" s="50"/>
      <c r="F114" s="50"/>
      <c r="G114" s="50"/>
      <c r="H114" s="50"/>
      <c r="I114" s="50"/>
      <c r="J114" s="50"/>
      <c r="K114" s="50"/>
      <c r="L114" s="50"/>
      <c r="M114" s="50"/>
      <c r="N114" s="50"/>
      <c r="O114" s="50"/>
      <c r="P114" s="50"/>
      <c r="Q114" s="50"/>
      <c r="R114" s="50"/>
      <c r="S114" s="50"/>
      <c r="T114" s="50"/>
      <c r="U114" s="50"/>
    </row>
    <row r="115" spans="1:21" ht="11.25">
      <c r="A115" s="50"/>
      <c r="B115" s="50"/>
      <c r="C115" s="50"/>
      <c r="D115" s="50"/>
      <c r="E115" s="50"/>
      <c r="F115" s="50"/>
      <c r="G115" s="50"/>
      <c r="H115" s="50"/>
      <c r="I115" s="50"/>
      <c r="J115" s="50"/>
      <c r="K115" s="50"/>
      <c r="L115" s="50"/>
      <c r="M115" s="50"/>
      <c r="N115" s="50"/>
      <c r="O115" s="50"/>
      <c r="P115" s="50"/>
      <c r="Q115" s="50"/>
      <c r="R115" s="50"/>
      <c r="S115" s="50"/>
      <c r="T115" s="50"/>
      <c r="U115" s="50"/>
    </row>
    <row r="116" spans="1:21" ht="11.25">
      <c r="A116" s="50"/>
      <c r="B116" s="50"/>
      <c r="C116" s="50"/>
      <c r="D116" s="50"/>
      <c r="E116" s="50"/>
      <c r="F116" s="50"/>
      <c r="G116" s="50"/>
      <c r="H116" s="50"/>
      <c r="I116" s="50"/>
      <c r="J116" s="50"/>
      <c r="K116" s="50"/>
      <c r="L116" s="50"/>
      <c r="M116" s="50"/>
      <c r="N116" s="50"/>
      <c r="O116" s="50"/>
      <c r="P116" s="50"/>
      <c r="Q116" s="50"/>
      <c r="R116" s="50"/>
      <c r="S116" s="50"/>
      <c r="T116" s="50"/>
      <c r="U116" s="50"/>
    </row>
    <row r="117" spans="1:21" ht="11.25">
      <c r="A117" s="50"/>
      <c r="B117" s="50"/>
      <c r="C117" s="50"/>
      <c r="D117" s="50"/>
      <c r="E117" s="50"/>
      <c r="F117" s="50"/>
      <c r="G117" s="50"/>
      <c r="H117" s="50"/>
      <c r="I117" s="50"/>
      <c r="J117" s="50"/>
      <c r="K117" s="50"/>
      <c r="L117" s="50"/>
      <c r="M117" s="50"/>
      <c r="N117" s="50"/>
      <c r="O117" s="50"/>
      <c r="P117" s="50"/>
      <c r="Q117" s="50"/>
      <c r="R117" s="50"/>
      <c r="S117" s="50"/>
      <c r="T117" s="50"/>
      <c r="U117" s="50"/>
    </row>
    <row r="118" spans="1:21" ht="11.25">
      <c r="A118" s="50"/>
      <c r="B118" s="50"/>
      <c r="C118" s="50"/>
      <c r="D118" s="50"/>
      <c r="E118" s="50"/>
      <c r="F118" s="50"/>
      <c r="G118" s="50"/>
      <c r="H118" s="50"/>
      <c r="I118" s="50"/>
      <c r="J118" s="50"/>
      <c r="K118" s="50"/>
      <c r="L118" s="50"/>
      <c r="M118" s="50"/>
      <c r="N118" s="50"/>
      <c r="O118" s="50"/>
      <c r="P118" s="50"/>
      <c r="Q118" s="50"/>
      <c r="R118" s="50"/>
      <c r="S118" s="50"/>
      <c r="T118" s="50"/>
      <c r="U118" s="50"/>
    </row>
    <row r="119" spans="1:21" ht="11.25">
      <c r="A119" s="50"/>
      <c r="B119" s="50"/>
      <c r="C119" s="50"/>
      <c r="D119" s="50"/>
      <c r="E119" s="50"/>
      <c r="F119" s="50"/>
      <c r="G119" s="50"/>
      <c r="H119" s="50"/>
      <c r="I119" s="50"/>
      <c r="J119" s="50"/>
      <c r="K119" s="50"/>
      <c r="L119" s="50"/>
      <c r="M119" s="50"/>
      <c r="N119" s="50"/>
      <c r="O119" s="50"/>
      <c r="P119" s="50"/>
      <c r="Q119" s="50"/>
      <c r="R119" s="50"/>
      <c r="S119" s="50"/>
      <c r="T119" s="50"/>
      <c r="U119" s="50"/>
    </row>
    <row r="120" spans="1:21" ht="11.25">
      <c r="A120" s="50"/>
      <c r="B120" s="50"/>
      <c r="C120" s="50"/>
      <c r="D120" s="50"/>
      <c r="E120" s="50"/>
      <c r="F120" s="50"/>
      <c r="G120" s="50"/>
      <c r="H120" s="50"/>
      <c r="I120" s="50"/>
      <c r="J120" s="50"/>
      <c r="K120" s="50"/>
      <c r="L120" s="50"/>
      <c r="M120" s="50"/>
      <c r="N120" s="50"/>
      <c r="O120" s="50"/>
      <c r="P120" s="50"/>
      <c r="Q120" s="50"/>
      <c r="R120" s="50"/>
      <c r="S120" s="50"/>
      <c r="T120" s="50"/>
      <c r="U120" s="50"/>
    </row>
    <row r="121" spans="1:21" ht="11.25">
      <c r="A121" s="50"/>
      <c r="B121" s="50"/>
      <c r="C121" s="50"/>
      <c r="D121" s="50"/>
      <c r="E121" s="50"/>
      <c r="F121" s="50"/>
      <c r="G121" s="50"/>
      <c r="H121" s="50"/>
      <c r="I121" s="50"/>
      <c r="J121" s="50"/>
      <c r="K121" s="50"/>
      <c r="L121" s="50"/>
      <c r="M121" s="50"/>
      <c r="N121" s="50"/>
      <c r="O121" s="50"/>
      <c r="P121" s="50"/>
      <c r="Q121" s="50"/>
      <c r="R121" s="50"/>
      <c r="S121" s="50"/>
      <c r="T121" s="50"/>
      <c r="U121" s="50"/>
    </row>
    <row r="122" spans="1:21" ht="11.25">
      <c r="A122" s="50"/>
      <c r="B122" s="50"/>
      <c r="C122" s="50"/>
      <c r="D122" s="50"/>
      <c r="E122" s="50"/>
      <c r="F122" s="50"/>
      <c r="G122" s="50"/>
      <c r="H122" s="50"/>
      <c r="I122" s="50"/>
      <c r="J122" s="50"/>
      <c r="K122" s="50"/>
      <c r="L122" s="50"/>
      <c r="M122" s="50"/>
      <c r="N122" s="50"/>
      <c r="O122" s="50"/>
      <c r="P122" s="50"/>
      <c r="Q122" s="50"/>
      <c r="R122" s="50"/>
      <c r="S122" s="50"/>
      <c r="T122" s="50"/>
      <c r="U122" s="50"/>
    </row>
    <row r="123" spans="1:21" ht="11.25">
      <c r="A123" s="50"/>
      <c r="B123" s="50"/>
      <c r="C123" s="50"/>
      <c r="D123" s="50"/>
      <c r="E123" s="50"/>
      <c r="F123" s="50"/>
      <c r="G123" s="50"/>
      <c r="H123" s="50"/>
      <c r="I123" s="50"/>
      <c r="J123" s="50"/>
      <c r="K123" s="50"/>
      <c r="L123" s="50"/>
      <c r="M123" s="50"/>
      <c r="N123" s="50"/>
      <c r="O123" s="50"/>
      <c r="P123" s="50"/>
      <c r="Q123" s="50"/>
      <c r="R123" s="50"/>
      <c r="S123" s="50"/>
      <c r="T123" s="50"/>
      <c r="U123" s="50"/>
    </row>
    <row r="124" spans="1:21" ht="11.25">
      <c r="A124" s="50"/>
      <c r="B124" s="50"/>
      <c r="C124" s="50"/>
      <c r="D124" s="50"/>
      <c r="E124" s="50"/>
      <c r="F124" s="50"/>
      <c r="G124" s="50"/>
      <c r="H124" s="50"/>
      <c r="I124" s="50"/>
      <c r="J124" s="50"/>
      <c r="K124" s="50"/>
      <c r="L124" s="50"/>
      <c r="M124" s="50"/>
      <c r="N124" s="50"/>
      <c r="O124" s="50"/>
      <c r="P124" s="50"/>
      <c r="Q124" s="50"/>
      <c r="R124" s="50"/>
      <c r="S124" s="50"/>
      <c r="T124" s="50"/>
      <c r="U124" s="50"/>
    </row>
    <row r="125" spans="1:21" ht="11.25">
      <c r="A125" s="50"/>
      <c r="B125" s="50"/>
      <c r="C125" s="50"/>
      <c r="D125" s="50"/>
      <c r="E125" s="50"/>
      <c r="F125" s="50"/>
      <c r="G125" s="50"/>
      <c r="H125" s="50"/>
      <c r="I125" s="50"/>
      <c r="J125" s="50"/>
      <c r="K125" s="50"/>
      <c r="L125" s="50"/>
      <c r="M125" s="50"/>
      <c r="N125" s="50"/>
      <c r="O125" s="50"/>
      <c r="P125" s="50"/>
      <c r="Q125" s="50"/>
      <c r="R125" s="50"/>
      <c r="S125" s="50"/>
      <c r="T125" s="50"/>
      <c r="U125" s="50"/>
    </row>
    <row r="126" spans="1:21" ht="11.25">
      <c r="A126" s="50"/>
      <c r="B126" s="50"/>
      <c r="C126" s="50"/>
      <c r="D126" s="50"/>
      <c r="E126" s="50"/>
      <c r="F126" s="50"/>
      <c r="G126" s="50"/>
      <c r="H126" s="50"/>
      <c r="I126" s="50"/>
      <c r="J126" s="50"/>
      <c r="K126" s="50"/>
      <c r="L126" s="50"/>
      <c r="M126" s="50"/>
      <c r="N126" s="50"/>
      <c r="O126" s="50"/>
      <c r="P126" s="50"/>
      <c r="Q126" s="50"/>
      <c r="R126" s="50"/>
      <c r="S126" s="50"/>
      <c r="T126" s="50"/>
      <c r="U126" s="50"/>
    </row>
    <row r="127" spans="1:21" ht="11.25">
      <c r="A127" s="50"/>
      <c r="B127" s="50"/>
      <c r="C127" s="50"/>
      <c r="D127" s="50"/>
      <c r="E127" s="50"/>
      <c r="F127" s="50"/>
      <c r="G127" s="50"/>
      <c r="H127" s="50"/>
      <c r="I127" s="50"/>
      <c r="J127" s="50"/>
      <c r="K127" s="50"/>
      <c r="L127" s="50"/>
      <c r="M127" s="50"/>
      <c r="N127" s="50"/>
      <c r="O127" s="50"/>
      <c r="P127" s="50"/>
      <c r="Q127" s="50"/>
      <c r="R127" s="50"/>
      <c r="S127" s="50"/>
      <c r="T127" s="50"/>
      <c r="U127" s="50"/>
    </row>
    <row r="128" spans="1:21" ht="11.25">
      <c r="A128" s="50"/>
      <c r="B128" s="50"/>
      <c r="C128" s="50"/>
      <c r="D128" s="50"/>
      <c r="E128" s="50"/>
      <c r="F128" s="50"/>
      <c r="G128" s="50"/>
      <c r="H128" s="50"/>
      <c r="I128" s="50"/>
      <c r="J128" s="50"/>
      <c r="K128" s="50"/>
      <c r="L128" s="50"/>
      <c r="M128" s="50"/>
      <c r="N128" s="50"/>
      <c r="O128" s="50"/>
      <c r="P128" s="50"/>
      <c r="Q128" s="50"/>
      <c r="R128" s="50"/>
      <c r="S128" s="50"/>
      <c r="T128" s="50"/>
      <c r="U128" s="50"/>
    </row>
    <row r="129" spans="1:21" ht="11.25">
      <c r="A129" s="50"/>
      <c r="B129" s="50"/>
      <c r="C129" s="50"/>
      <c r="D129" s="50"/>
      <c r="E129" s="50"/>
      <c r="F129" s="50"/>
      <c r="G129" s="50"/>
      <c r="H129" s="50"/>
      <c r="I129" s="50"/>
      <c r="J129" s="50"/>
      <c r="K129" s="50"/>
      <c r="L129" s="50"/>
      <c r="M129" s="50"/>
      <c r="N129" s="50"/>
      <c r="O129" s="50"/>
      <c r="P129" s="50"/>
      <c r="Q129" s="50"/>
      <c r="R129" s="50"/>
      <c r="S129" s="50"/>
      <c r="T129" s="50"/>
      <c r="U129" s="50"/>
    </row>
    <row r="130" spans="1:21" ht="11.25">
      <c r="A130" s="50"/>
      <c r="B130" s="50"/>
      <c r="C130" s="50"/>
      <c r="D130" s="50"/>
      <c r="E130" s="50"/>
      <c r="F130" s="50"/>
      <c r="G130" s="50"/>
      <c r="H130" s="50"/>
      <c r="I130" s="50"/>
      <c r="J130" s="50"/>
      <c r="K130" s="50"/>
      <c r="L130" s="50"/>
      <c r="M130" s="50"/>
      <c r="N130" s="50"/>
      <c r="O130" s="50"/>
      <c r="P130" s="50"/>
      <c r="Q130" s="50"/>
      <c r="R130" s="50"/>
      <c r="S130" s="50"/>
      <c r="T130" s="50"/>
      <c r="U130" s="50"/>
    </row>
    <row r="131" spans="1:21" ht="11.25">
      <c r="A131" s="50"/>
      <c r="B131" s="50"/>
      <c r="C131" s="50"/>
      <c r="D131" s="50"/>
      <c r="E131" s="50"/>
      <c r="F131" s="50"/>
      <c r="G131" s="50"/>
      <c r="H131" s="50"/>
      <c r="I131" s="50"/>
      <c r="J131" s="50"/>
      <c r="K131" s="50"/>
      <c r="L131" s="50"/>
      <c r="M131" s="50"/>
      <c r="N131" s="50"/>
      <c r="O131" s="50"/>
      <c r="P131" s="50"/>
      <c r="Q131" s="50"/>
      <c r="R131" s="50"/>
      <c r="S131" s="50"/>
      <c r="T131" s="50"/>
      <c r="U131" s="50"/>
    </row>
    <row r="132" spans="1:21" ht="11.25">
      <c r="A132" s="50"/>
      <c r="B132" s="50"/>
      <c r="C132" s="50"/>
      <c r="D132" s="50"/>
      <c r="E132" s="50"/>
      <c r="F132" s="50"/>
      <c r="G132" s="50"/>
      <c r="H132" s="50"/>
      <c r="I132" s="50"/>
      <c r="J132" s="50"/>
      <c r="K132" s="50"/>
      <c r="L132" s="50"/>
      <c r="M132" s="50"/>
      <c r="N132" s="50"/>
      <c r="O132" s="50"/>
      <c r="P132" s="50"/>
      <c r="Q132" s="50"/>
      <c r="R132" s="50"/>
      <c r="S132" s="50"/>
      <c r="T132" s="50"/>
      <c r="U132" s="50"/>
    </row>
    <row r="133" spans="1:21" ht="11.25">
      <c r="A133" s="50"/>
      <c r="B133" s="50"/>
      <c r="C133" s="50"/>
      <c r="D133" s="50"/>
      <c r="E133" s="50"/>
      <c r="F133" s="50"/>
      <c r="G133" s="50"/>
      <c r="H133" s="50"/>
      <c r="I133" s="50"/>
      <c r="J133" s="50"/>
      <c r="K133" s="50"/>
      <c r="L133" s="50"/>
      <c r="M133" s="50"/>
      <c r="N133" s="50"/>
      <c r="O133" s="50"/>
      <c r="P133" s="50"/>
      <c r="Q133" s="50"/>
      <c r="R133" s="50"/>
      <c r="S133" s="50"/>
      <c r="T133" s="50"/>
      <c r="U133" s="50"/>
    </row>
    <row r="134" spans="1:21" ht="11.25">
      <c r="A134" s="50"/>
      <c r="B134" s="50"/>
      <c r="C134" s="50"/>
      <c r="D134" s="50"/>
      <c r="E134" s="50"/>
      <c r="F134" s="50"/>
      <c r="G134" s="50"/>
      <c r="H134" s="50"/>
      <c r="I134" s="50"/>
      <c r="J134" s="50"/>
      <c r="K134" s="50"/>
      <c r="L134" s="50"/>
      <c r="M134" s="50"/>
      <c r="N134" s="50"/>
      <c r="O134" s="50"/>
      <c r="P134" s="50"/>
      <c r="Q134" s="50"/>
      <c r="R134" s="50"/>
      <c r="S134" s="50"/>
      <c r="T134" s="50"/>
      <c r="U134" s="50"/>
    </row>
    <row r="135" spans="1:21" ht="11.25">
      <c r="A135" s="50"/>
      <c r="B135" s="50"/>
      <c r="C135" s="50"/>
      <c r="D135" s="50"/>
      <c r="E135" s="50"/>
      <c r="F135" s="50"/>
      <c r="G135" s="50"/>
      <c r="H135" s="50"/>
      <c r="I135" s="50"/>
      <c r="J135" s="50"/>
      <c r="K135" s="50"/>
      <c r="L135" s="50"/>
      <c r="M135" s="50"/>
      <c r="N135" s="50"/>
      <c r="O135" s="50"/>
      <c r="P135" s="50"/>
      <c r="Q135" s="50"/>
      <c r="R135" s="50"/>
      <c r="S135" s="50"/>
      <c r="T135" s="50"/>
      <c r="U135" s="50"/>
    </row>
    <row r="136" spans="1:21" ht="11.25">
      <c r="A136" s="50"/>
      <c r="B136" s="50"/>
      <c r="C136" s="50"/>
      <c r="D136" s="50"/>
      <c r="E136" s="50"/>
      <c r="F136" s="50"/>
      <c r="G136" s="50"/>
      <c r="H136" s="50"/>
      <c r="I136" s="50"/>
      <c r="J136" s="50"/>
      <c r="K136" s="50"/>
      <c r="L136" s="50"/>
      <c r="M136" s="50"/>
      <c r="N136" s="50"/>
      <c r="O136" s="50"/>
      <c r="P136" s="50"/>
      <c r="Q136" s="50"/>
      <c r="R136" s="50"/>
      <c r="S136" s="50"/>
      <c r="T136" s="50"/>
      <c r="U136" s="50"/>
    </row>
    <row r="137" spans="1:21" ht="11.25">
      <c r="A137" s="50"/>
      <c r="B137" s="50"/>
      <c r="C137" s="50"/>
      <c r="D137" s="50"/>
      <c r="E137" s="50"/>
      <c r="F137" s="50"/>
      <c r="G137" s="50"/>
      <c r="H137" s="50"/>
      <c r="I137" s="50"/>
      <c r="J137" s="50"/>
      <c r="K137" s="50"/>
      <c r="L137" s="50"/>
      <c r="M137" s="50"/>
      <c r="N137" s="50"/>
      <c r="O137" s="50"/>
      <c r="P137" s="50"/>
      <c r="Q137" s="50"/>
      <c r="R137" s="50"/>
      <c r="S137" s="50"/>
      <c r="T137" s="50"/>
      <c r="U137" s="50"/>
    </row>
    <row r="138" spans="1:21" ht="11.25">
      <c r="A138" s="50"/>
      <c r="B138" s="50"/>
      <c r="C138" s="50"/>
      <c r="D138" s="50"/>
      <c r="E138" s="50"/>
      <c r="F138" s="50"/>
      <c r="G138" s="50"/>
      <c r="H138" s="50"/>
      <c r="I138" s="50"/>
      <c r="J138" s="50"/>
      <c r="K138" s="50"/>
      <c r="L138" s="50"/>
      <c r="M138" s="50"/>
      <c r="N138" s="50"/>
      <c r="O138" s="50"/>
      <c r="P138" s="50"/>
      <c r="Q138" s="50"/>
      <c r="R138" s="50"/>
      <c r="S138" s="50"/>
      <c r="T138" s="50"/>
      <c r="U138" s="50"/>
    </row>
    <row r="139" spans="1:21" ht="11.25">
      <c r="A139" s="50"/>
      <c r="B139" s="50"/>
      <c r="C139" s="50"/>
      <c r="D139" s="50"/>
      <c r="E139" s="50"/>
      <c r="F139" s="50"/>
      <c r="G139" s="50"/>
      <c r="H139" s="50"/>
      <c r="I139" s="50"/>
      <c r="J139" s="50"/>
      <c r="K139" s="50"/>
      <c r="L139" s="50"/>
      <c r="M139" s="50"/>
      <c r="N139" s="50"/>
      <c r="O139" s="50"/>
      <c r="P139" s="50"/>
      <c r="Q139" s="50"/>
      <c r="R139" s="50"/>
      <c r="S139" s="50"/>
      <c r="T139" s="50"/>
      <c r="U139" s="50"/>
    </row>
    <row r="140" spans="1:21" ht="11.25">
      <c r="A140" s="50"/>
      <c r="B140" s="50"/>
      <c r="C140" s="50"/>
      <c r="D140" s="50"/>
      <c r="E140" s="50"/>
      <c r="F140" s="50"/>
      <c r="G140" s="50"/>
      <c r="H140" s="50"/>
      <c r="I140" s="50"/>
      <c r="J140" s="50"/>
      <c r="K140" s="50"/>
      <c r="L140" s="50"/>
      <c r="M140" s="50"/>
      <c r="N140" s="50"/>
      <c r="O140" s="50"/>
      <c r="P140" s="50"/>
      <c r="Q140" s="50"/>
      <c r="R140" s="50"/>
      <c r="S140" s="50"/>
      <c r="T140" s="50"/>
      <c r="U140" s="50"/>
    </row>
    <row r="141" spans="1:21" ht="11.25">
      <c r="A141" s="50"/>
      <c r="B141" s="50"/>
      <c r="C141" s="50"/>
      <c r="D141" s="50"/>
      <c r="E141" s="50"/>
      <c r="F141" s="50"/>
      <c r="G141" s="50"/>
      <c r="H141" s="50"/>
      <c r="I141" s="50"/>
      <c r="J141" s="50"/>
      <c r="K141" s="50"/>
      <c r="L141" s="50"/>
      <c r="M141" s="50"/>
      <c r="N141" s="50"/>
      <c r="O141" s="50"/>
      <c r="P141" s="50"/>
      <c r="Q141" s="50"/>
      <c r="R141" s="50"/>
      <c r="S141" s="50"/>
      <c r="T141" s="50"/>
      <c r="U141" s="50"/>
    </row>
    <row r="142" spans="1:21" ht="11.25">
      <c r="A142" s="50"/>
      <c r="B142" s="50"/>
      <c r="C142" s="50"/>
      <c r="D142" s="50"/>
      <c r="E142" s="50"/>
      <c r="F142" s="50"/>
      <c r="G142" s="50"/>
      <c r="H142" s="50"/>
      <c r="I142" s="50"/>
      <c r="J142" s="50"/>
      <c r="K142" s="50"/>
      <c r="L142" s="50"/>
      <c r="M142" s="50"/>
      <c r="N142" s="50"/>
      <c r="O142" s="50"/>
      <c r="P142" s="50"/>
      <c r="Q142" s="50"/>
      <c r="R142" s="50"/>
      <c r="S142" s="50"/>
      <c r="T142" s="50"/>
      <c r="U142" s="50"/>
    </row>
    <row r="143" spans="1:21" ht="11.25">
      <c r="A143" s="50"/>
      <c r="B143" s="50"/>
      <c r="C143" s="50"/>
      <c r="D143" s="50"/>
      <c r="E143" s="50"/>
      <c r="F143" s="50"/>
      <c r="G143" s="50"/>
      <c r="H143" s="50"/>
      <c r="I143" s="50"/>
      <c r="J143" s="50"/>
      <c r="K143" s="50"/>
      <c r="L143" s="50"/>
      <c r="M143" s="50"/>
      <c r="N143" s="50"/>
      <c r="O143" s="50"/>
      <c r="P143" s="50"/>
      <c r="Q143" s="50"/>
      <c r="R143" s="50"/>
      <c r="S143" s="50"/>
      <c r="T143" s="50"/>
      <c r="U143" s="50"/>
    </row>
    <row r="144" spans="1:21" ht="11.25">
      <c r="A144" s="50"/>
      <c r="B144" s="50"/>
      <c r="C144" s="50"/>
      <c r="D144" s="50"/>
      <c r="E144" s="50"/>
      <c r="F144" s="50"/>
      <c r="G144" s="50"/>
      <c r="H144" s="50"/>
      <c r="I144" s="50"/>
      <c r="J144" s="50"/>
      <c r="K144" s="50"/>
      <c r="L144" s="50"/>
      <c r="M144" s="50"/>
      <c r="N144" s="50"/>
      <c r="O144" s="50"/>
      <c r="P144" s="50"/>
      <c r="Q144" s="50"/>
      <c r="R144" s="50"/>
      <c r="S144" s="50"/>
      <c r="T144" s="50"/>
      <c r="U144" s="50"/>
    </row>
    <row r="145" spans="1:21" ht="11.25">
      <c r="A145" s="50"/>
      <c r="B145" s="50"/>
      <c r="C145" s="50"/>
      <c r="D145" s="50"/>
      <c r="E145" s="50"/>
      <c r="F145" s="50"/>
      <c r="G145" s="50"/>
      <c r="H145" s="50"/>
      <c r="I145" s="50"/>
      <c r="J145" s="50"/>
      <c r="K145" s="50"/>
      <c r="L145" s="50"/>
      <c r="M145" s="50"/>
      <c r="N145" s="50"/>
      <c r="O145" s="50"/>
      <c r="P145" s="50"/>
      <c r="Q145" s="50"/>
      <c r="R145" s="50"/>
      <c r="S145" s="50"/>
      <c r="T145" s="50"/>
      <c r="U145" s="50"/>
    </row>
    <row r="146" spans="1:21" ht="11.25">
      <c r="A146" s="50"/>
      <c r="B146" s="50"/>
      <c r="C146" s="50"/>
      <c r="D146" s="50"/>
      <c r="E146" s="50"/>
      <c r="F146" s="50"/>
      <c r="G146" s="50"/>
      <c r="H146" s="50"/>
      <c r="I146" s="50"/>
      <c r="J146" s="50"/>
      <c r="K146" s="50"/>
      <c r="L146" s="50"/>
      <c r="M146" s="50"/>
      <c r="N146" s="50"/>
      <c r="O146" s="50"/>
      <c r="P146" s="50"/>
      <c r="Q146" s="50"/>
      <c r="R146" s="50"/>
      <c r="S146" s="50"/>
      <c r="T146" s="50"/>
      <c r="U146" s="50"/>
    </row>
    <row r="147" spans="1:21" ht="11.25">
      <c r="A147" s="50"/>
      <c r="B147" s="50"/>
      <c r="C147" s="50"/>
      <c r="D147" s="50"/>
      <c r="E147" s="50"/>
      <c r="F147" s="50"/>
      <c r="G147" s="50"/>
      <c r="H147" s="50"/>
      <c r="I147" s="50"/>
      <c r="J147" s="50"/>
      <c r="K147" s="50"/>
      <c r="L147" s="50"/>
      <c r="M147" s="50"/>
      <c r="N147" s="50"/>
      <c r="O147" s="50"/>
      <c r="P147" s="50"/>
      <c r="Q147" s="50"/>
      <c r="R147" s="50"/>
      <c r="S147" s="50"/>
      <c r="T147" s="50"/>
      <c r="U147" s="50"/>
    </row>
    <row r="148" spans="1:21" ht="11.25">
      <c r="A148" s="50"/>
      <c r="B148" s="50"/>
      <c r="C148" s="50"/>
      <c r="D148" s="50"/>
      <c r="E148" s="50"/>
      <c r="F148" s="50"/>
      <c r="G148" s="50"/>
      <c r="H148" s="50"/>
      <c r="I148" s="50"/>
      <c r="J148" s="50"/>
      <c r="K148" s="50"/>
      <c r="L148" s="50"/>
      <c r="M148" s="50"/>
      <c r="N148" s="50"/>
      <c r="O148" s="50"/>
      <c r="P148" s="50"/>
      <c r="Q148" s="50"/>
      <c r="R148" s="50"/>
      <c r="S148" s="50"/>
      <c r="T148" s="50"/>
      <c r="U148" s="50"/>
    </row>
    <row r="149" spans="1:21" ht="11.25">
      <c r="A149" s="50"/>
      <c r="B149" s="50"/>
      <c r="C149" s="50"/>
      <c r="D149" s="50"/>
      <c r="E149" s="50"/>
      <c r="F149" s="50"/>
      <c r="G149" s="50"/>
      <c r="H149" s="50"/>
      <c r="I149" s="50"/>
      <c r="J149" s="50"/>
      <c r="K149" s="50"/>
      <c r="L149" s="50"/>
      <c r="M149" s="50"/>
      <c r="N149" s="50"/>
      <c r="O149" s="50"/>
      <c r="P149" s="50"/>
      <c r="Q149" s="50"/>
      <c r="R149" s="50"/>
      <c r="S149" s="50"/>
      <c r="T149" s="50"/>
      <c r="U149" s="50"/>
    </row>
    <row r="150" spans="1:21" ht="11.25">
      <c r="A150" s="50"/>
      <c r="B150" s="50"/>
      <c r="C150" s="50"/>
      <c r="D150" s="50"/>
      <c r="E150" s="50"/>
      <c r="F150" s="50"/>
      <c r="G150" s="50"/>
      <c r="H150" s="50"/>
      <c r="I150" s="50"/>
      <c r="J150" s="50"/>
      <c r="K150" s="50"/>
      <c r="L150" s="50"/>
      <c r="M150" s="50"/>
      <c r="N150" s="50"/>
      <c r="O150" s="50"/>
      <c r="P150" s="50"/>
      <c r="Q150" s="50"/>
      <c r="R150" s="50"/>
      <c r="S150" s="50"/>
      <c r="T150" s="50"/>
      <c r="U150" s="50"/>
    </row>
    <row r="151" spans="1:21" ht="11.25">
      <c r="A151" s="50"/>
      <c r="B151" s="50"/>
      <c r="C151" s="50"/>
      <c r="D151" s="50"/>
      <c r="E151" s="50"/>
      <c r="F151" s="50"/>
      <c r="G151" s="50"/>
      <c r="H151" s="50"/>
      <c r="I151" s="50"/>
      <c r="J151" s="50"/>
      <c r="K151" s="50"/>
      <c r="L151" s="50"/>
      <c r="M151" s="50"/>
      <c r="N151" s="50"/>
      <c r="O151" s="50"/>
      <c r="P151" s="50"/>
      <c r="Q151" s="50"/>
      <c r="R151" s="50"/>
      <c r="S151" s="50"/>
      <c r="T151" s="50"/>
      <c r="U151" s="50"/>
    </row>
    <row r="152" spans="1:21" ht="11.25">
      <c r="A152" s="50"/>
      <c r="B152" s="50"/>
      <c r="C152" s="50"/>
      <c r="D152" s="50"/>
      <c r="E152" s="50"/>
      <c r="F152" s="50"/>
      <c r="G152" s="50"/>
      <c r="H152" s="50"/>
      <c r="I152" s="50"/>
      <c r="J152" s="50"/>
      <c r="K152" s="50"/>
      <c r="L152" s="50"/>
      <c r="M152" s="50"/>
      <c r="N152" s="50"/>
      <c r="O152" s="50"/>
      <c r="P152" s="50"/>
      <c r="Q152" s="50"/>
      <c r="R152" s="50"/>
      <c r="S152" s="50"/>
      <c r="T152" s="50"/>
      <c r="U152" s="50"/>
    </row>
    <row r="153" spans="1:21" ht="11.25">
      <c r="A153" s="50"/>
      <c r="B153" s="50"/>
      <c r="C153" s="50"/>
      <c r="D153" s="50"/>
      <c r="E153" s="50"/>
      <c r="F153" s="50"/>
      <c r="G153" s="50"/>
      <c r="H153" s="50"/>
      <c r="I153" s="50"/>
      <c r="J153" s="50"/>
      <c r="K153" s="50"/>
      <c r="L153" s="50"/>
      <c r="M153" s="50"/>
      <c r="N153" s="50"/>
      <c r="O153" s="50"/>
      <c r="P153" s="50"/>
      <c r="Q153" s="50"/>
      <c r="R153" s="50"/>
      <c r="S153" s="50"/>
      <c r="T153" s="50"/>
      <c r="U153" s="50"/>
    </row>
    <row r="154" spans="1:21" ht="11.25">
      <c r="A154" s="50"/>
      <c r="B154" s="50"/>
      <c r="C154" s="50"/>
      <c r="D154" s="50"/>
      <c r="E154" s="50"/>
      <c r="F154" s="50"/>
      <c r="G154" s="50"/>
      <c r="H154" s="50"/>
      <c r="I154" s="50"/>
      <c r="J154" s="50"/>
      <c r="K154" s="50"/>
      <c r="L154" s="50"/>
      <c r="M154" s="50"/>
      <c r="N154" s="50"/>
      <c r="O154" s="50"/>
      <c r="P154" s="50"/>
      <c r="Q154" s="50"/>
      <c r="R154" s="50"/>
      <c r="S154" s="50"/>
      <c r="T154" s="50"/>
      <c r="U154" s="50"/>
    </row>
    <row r="155" spans="1:21" ht="11.25">
      <c r="A155" s="50"/>
      <c r="B155" s="50"/>
      <c r="C155" s="50"/>
      <c r="D155" s="50"/>
      <c r="E155" s="50"/>
      <c r="F155" s="50"/>
      <c r="G155" s="50"/>
      <c r="H155" s="50"/>
      <c r="I155" s="50"/>
      <c r="J155" s="50"/>
      <c r="K155" s="50"/>
      <c r="L155" s="50"/>
      <c r="M155" s="50"/>
      <c r="N155" s="50"/>
      <c r="O155" s="50"/>
      <c r="P155" s="50"/>
      <c r="Q155" s="50"/>
      <c r="R155" s="50"/>
      <c r="S155" s="50"/>
      <c r="T155" s="50"/>
      <c r="U155" s="50"/>
    </row>
    <row r="156" spans="1:21" ht="11.25">
      <c r="A156" s="50"/>
      <c r="B156" s="50"/>
      <c r="C156" s="50"/>
      <c r="D156" s="50"/>
      <c r="E156" s="50"/>
      <c r="F156" s="50"/>
      <c r="G156" s="50"/>
      <c r="H156" s="50"/>
      <c r="I156" s="50"/>
      <c r="J156" s="50"/>
      <c r="K156" s="50"/>
      <c r="L156" s="50"/>
      <c r="M156" s="50"/>
      <c r="N156" s="50"/>
      <c r="O156" s="50"/>
      <c r="P156" s="50"/>
      <c r="Q156" s="50"/>
      <c r="R156" s="50"/>
      <c r="S156" s="50"/>
      <c r="T156" s="50"/>
      <c r="U156" s="50"/>
    </row>
    <row r="157" spans="1:21" ht="11.25">
      <c r="A157" s="50"/>
      <c r="B157" s="50"/>
      <c r="C157" s="50"/>
      <c r="D157" s="50"/>
      <c r="E157" s="50"/>
      <c r="F157" s="50"/>
      <c r="G157" s="50"/>
      <c r="H157" s="50"/>
      <c r="I157" s="50"/>
      <c r="J157" s="50"/>
      <c r="K157" s="50"/>
      <c r="L157" s="50"/>
      <c r="M157" s="50"/>
      <c r="N157" s="50"/>
      <c r="O157" s="50"/>
      <c r="P157" s="50"/>
      <c r="Q157" s="50"/>
      <c r="R157" s="50"/>
      <c r="S157" s="50"/>
      <c r="T157" s="50"/>
      <c r="U157" s="50"/>
    </row>
  </sheetData>
  <sheetProtection/>
  <mergeCells count="2">
    <mergeCell ref="A2:Y2"/>
    <mergeCell ref="A55:Y55"/>
  </mergeCells>
  <printOptions horizontalCentered="1"/>
  <pageMargins left="0" right="0" top="0.3937007874015748" bottom="0.1968503937007874" header="0.11811023622047245" footer="0.11811023622047245"/>
  <pageSetup fitToHeight="1" fitToWidth="1" horizontalDpi="600" verticalDpi="600" orientation="landscape" paperSize="9" scale="93"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Z56"/>
  <sheetViews>
    <sheetView zoomScalePageLayoutView="0" workbookViewId="0" topLeftCell="A1">
      <selection activeCell="S64" sqref="S64"/>
    </sheetView>
  </sheetViews>
  <sheetFormatPr defaultColWidth="9.33203125" defaultRowHeight="11.25"/>
  <cols>
    <col min="1" max="1" width="3.16015625" style="151" customWidth="1"/>
    <col min="2" max="2" width="58.33203125" style="151" customWidth="1"/>
    <col min="3" max="4" width="6" style="151" customWidth="1"/>
    <col min="5" max="6" width="6.66015625" style="151" bestFit="1" customWidth="1"/>
    <col min="7" max="9" width="6" style="151" customWidth="1"/>
    <col min="10" max="10" width="6.66015625" style="151" bestFit="1" customWidth="1"/>
    <col min="11" max="13" width="6" style="151" customWidth="1"/>
    <col min="14" max="14" width="6.66015625" style="151" bestFit="1" customWidth="1"/>
    <col min="15" max="22" width="6" style="151" customWidth="1"/>
    <col min="23" max="25" width="6.5" style="151" customWidth="1"/>
    <col min="26" max="16384" width="9.33203125" style="151" customWidth="1"/>
  </cols>
  <sheetData>
    <row r="1" spans="1:25" ht="11.25">
      <c r="A1" s="1" t="s">
        <v>410</v>
      </c>
      <c r="B1" s="91"/>
      <c r="C1" s="92"/>
      <c r="D1" s="92"/>
      <c r="E1" s="92"/>
      <c r="F1" s="92"/>
      <c r="G1" s="92"/>
      <c r="H1" s="92"/>
      <c r="I1" s="92"/>
      <c r="J1" s="92"/>
      <c r="K1" s="92"/>
      <c r="L1" s="92"/>
      <c r="M1" s="92"/>
      <c r="N1" s="92"/>
      <c r="O1" s="92"/>
      <c r="P1" s="92"/>
      <c r="Q1" s="92"/>
      <c r="R1" s="92"/>
      <c r="S1" s="92"/>
      <c r="T1" s="92"/>
      <c r="U1" s="92"/>
      <c r="V1" s="50"/>
      <c r="W1" s="50"/>
      <c r="X1" s="50"/>
      <c r="Y1" s="50"/>
    </row>
    <row r="2" spans="1:25" ht="11.25">
      <c r="A2" s="93" t="s">
        <v>29</v>
      </c>
      <c r="B2" s="93"/>
      <c r="C2" s="94"/>
      <c r="D2" s="94"/>
      <c r="E2" s="94"/>
      <c r="F2" s="94"/>
      <c r="G2" s="94"/>
      <c r="H2" s="94"/>
      <c r="I2" s="94"/>
      <c r="J2" s="94"/>
      <c r="K2" s="94"/>
      <c r="L2" s="94"/>
      <c r="M2" s="94"/>
      <c r="N2" s="94"/>
      <c r="O2" s="94"/>
      <c r="P2" s="94"/>
      <c r="Q2" s="94"/>
      <c r="R2" s="94"/>
      <c r="S2" s="94"/>
      <c r="T2" s="94"/>
      <c r="U2" s="94"/>
      <c r="V2" s="95"/>
      <c r="W2" s="95"/>
      <c r="X2" s="95"/>
      <c r="Y2" s="95"/>
    </row>
    <row r="3" spans="1:25" ht="11.25">
      <c r="A3" s="56" t="s">
        <v>411</v>
      </c>
      <c r="B3" s="93"/>
      <c r="C3" s="93"/>
      <c r="D3" s="93"/>
      <c r="E3" s="93"/>
      <c r="F3" s="93"/>
      <c r="G3" s="93"/>
      <c r="H3" s="93"/>
      <c r="I3" s="93"/>
      <c r="J3" s="93"/>
      <c r="K3" s="93"/>
      <c r="L3" s="93"/>
      <c r="M3" s="93"/>
      <c r="N3" s="93"/>
      <c r="O3" s="93"/>
      <c r="P3" s="93"/>
      <c r="Q3" s="93"/>
      <c r="R3" s="93"/>
      <c r="S3" s="93"/>
      <c r="T3" s="93"/>
      <c r="U3" s="93"/>
      <c r="V3" s="96"/>
      <c r="W3" s="96"/>
      <c r="X3" s="96"/>
      <c r="Y3" s="96"/>
    </row>
    <row r="4" spans="1:25" ht="11.25">
      <c r="A4" s="93" t="s">
        <v>275</v>
      </c>
      <c r="B4" s="93"/>
      <c r="C4" s="94"/>
      <c r="D4" s="94"/>
      <c r="E4" s="94"/>
      <c r="F4" s="94"/>
      <c r="G4" s="94"/>
      <c r="H4" s="94"/>
      <c r="I4" s="94"/>
      <c r="J4" s="94"/>
      <c r="K4" s="94"/>
      <c r="L4" s="94"/>
      <c r="M4" s="94"/>
      <c r="N4" s="94"/>
      <c r="O4" s="94"/>
      <c r="P4" s="94"/>
      <c r="Q4" s="94"/>
      <c r="R4" s="94"/>
      <c r="S4" s="94"/>
      <c r="T4" s="94"/>
      <c r="U4" s="94"/>
      <c r="V4" s="95"/>
      <c r="W4" s="95"/>
      <c r="X4" s="95"/>
      <c r="Y4" s="95"/>
    </row>
    <row r="5" spans="1:25" ht="11.25">
      <c r="A5" s="93"/>
      <c r="B5" s="93"/>
      <c r="C5" s="94"/>
      <c r="D5" s="94"/>
      <c r="E5" s="94"/>
      <c r="F5" s="94"/>
      <c r="G5" s="94"/>
      <c r="H5" s="94"/>
      <c r="I5" s="94"/>
      <c r="J5" s="94"/>
      <c r="K5" s="94"/>
      <c r="L5" s="94"/>
      <c r="M5" s="94"/>
      <c r="N5" s="94"/>
      <c r="O5" s="94"/>
      <c r="P5" s="94"/>
      <c r="Q5" s="94"/>
      <c r="R5" s="94"/>
      <c r="S5" s="94"/>
      <c r="T5" s="94"/>
      <c r="U5" s="94"/>
      <c r="V5" s="95"/>
      <c r="W5" s="95"/>
      <c r="X5" s="95"/>
      <c r="Y5" s="95"/>
    </row>
    <row r="6" spans="1:25" ht="11.25">
      <c r="A6" s="93" t="s">
        <v>301</v>
      </c>
      <c r="B6" s="93"/>
      <c r="C6" s="94"/>
      <c r="D6" s="94"/>
      <c r="E6" s="94"/>
      <c r="F6" s="94"/>
      <c r="G6" s="94"/>
      <c r="H6" s="94"/>
      <c r="I6" s="94"/>
      <c r="J6" s="94"/>
      <c r="K6" s="94"/>
      <c r="L6" s="94"/>
      <c r="M6" s="94"/>
      <c r="N6" s="94"/>
      <c r="O6" s="94"/>
      <c r="P6" s="94"/>
      <c r="Q6" s="94"/>
      <c r="R6" s="94"/>
      <c r="S6" s="94"/>
      <c r="T6" s="94"/>
      <c r="U6" s="94"/>
      <c r="V6" s="95"/>
      <c r="W6" s="95"/>
      <c r="X6" s="95"/>
      <c r="Y6" s="95"/>
    </row>
    <row r="7" spans="1:25" ht="12" thickBot="1">
      <c r="A7" s="93"/>
      <c r="B7" s="93"/>
      <c r="C7" s="94"/>
      <c r="D7" s="94"/>
      <c r="E7" s="94"/>
      <c r="F7" s="94"/>
      <c r="G7" s="94"/>
      <c r="H7" s="94"/>
      <c r="I7" s="94"/>
      <c r="J7" s="94"/>
      <c r="K7" s="94"/>
      <c r="L7" s="94"/>
      <c r="M7" s="94"/>
      <c r="N7" s="94"/>
      <c r="O7" s="94"/>
      <c r="P7" s="94"/>
      <c r="Q7" s="94"/>
      <c r="R7" s="94"/>
      <c r="S7" s="94"/>
      <c r="T7" s="94"/>
      <c r="U7" s="94"/>
      <c r="V7" s="95"/>
      <c r="W7" s="95"/>
      <c r="X7" s="95"/>
      <c r="Y7" s="95"/>
    </row>
    <row r="8" spans="1:25" ht="11.25">
      <c r="A8" s="97"/>
      <c r="B8" s="97"/>
      <c r="C8" s="98" t="s">
        <v>277</v>
      </c>
      <c r="D8" s="99"/>
      <c r="E8" s="99"/>
      <c r="F8" s="99"/>
      <c r="G8" s="99"/>
      <c r="H8" s="99"/>
      <c r="I8" s="99"/>
      <c r="J8" s="99"/>
      <c r="K8" s="99"/>
      <c r="L8" s="99"/>
      <c r="M8" s="99"/>
      <c r="N8" s="99"/>
      <c r="O8" s="99"/>
      <c r="P8" s="99"/>
      <c r="Q8" s="99"/>
      <c r="R8" s="99"/>
      <c r="S8" s="99"/>
      <c r="T8" s="99"/>
      <c r="U8" s="99"/>
      <c r="V8" s="100"/>
      <c r="W8" s="100"/>
      <c r="X8" s="100"/>
      <c r="Y8" s="100"/>
    </row>
    <row r="9" spans="1:25" ht="11.25">
      <c r="A9" s="92"/>
      <c r="B9" s="92"/>
      <c r="C9" s="101">
        <f>'09dsec15'!C9</f>
        <v>1996</v>
      </c>
      <c r="D9" s="94"/>
      <c r="E9" s="101">
        <f>C9-1</f>
        <v>1995</v>
      </c>
      <c r="F9" s="94"/>
      <c r="G9" s="101">
        <f>E9-1</f>
        <v>1994</v>
      </c>
      <c r="H9" s="94"/>
      <c r="I9" s="101">
        <f>G9-1</f>
        <v>1993</v>
      </c>
      <c r="J9" s="94"/>
      <c r="K9" s="101">
        <f>I9-1</f>
        <v>1992</v>
      </c>
      <c r="L9" s="94"/>
      <c r="M9" s="101">
        <f>K9-1</f>
        <v>1991</v>
      </c>
      <c r="N9" s="94"/>
      <c r="O9" s="101">
        <f>M9-1</f>
        <v>1990</v>
      </c>
      <c r="P9" s="94"/>
      <c r="Q9" s="101">
        <f>O9-1</f>
        <v>1989</v>
      </c>
      <c r="R9" s="94"/>
      <c r="S9" s="101">
        <f>Q9-1</f>
        <v>1988</v>
      </c>
      <c r="T9" s="94"/>
      <c r="U9" s="101" t="str">
        <f>S9-1&amp;" + vóór"</f>
        <v>1987 + vóór</v>
      </c>
      <c r="V9" s="95"/>
      <c r="W9" s="101" t="s">
        <v>1</v>
      </c>
      <c r="X9" s="95"/>
      <c r="Y9" s="102"/>
    </row>
    <row r="10" spans="1:25" ht="11.25">
      <c r="A10" s="103"/>
      <c r="B10" s="103"/>
      <c r="C10" s="104" t="s">
        <v>278</v>
      </c>
      <c r="D10" s="105" t="s">
        <v>0</v>
      </c>
      <c r="E10" s="104" t="s">
        <v>278</v>
      </c>
      <c r="F10" s="105" t="s">
        <v>0</v>
      </c>
      <c r="G10" s="104" t="s">
        <v>278</v>
      </c>
      <c r="H10" s="105" t="s">
        <v>0</v>
      </c>
      <c r="I10" s="104" t="s">
        <v>278</v>
      </c>
      <c r="J10" s="105" t="s">
        <v>0</v>
      </c>
      <c r="K10" s="104" t="s">
        <v>278</v>
      </c>
      <c r="L10" s="105" t="s">
        <v>0</v>
      </c>
      <c r="M10" s="104" t="s">
        <v>278</v>
      </c>
      <c r="N10" s="105" t="s">
        <v>0</v>
      </c>
      <c r="O10" s="104" t="s">
        <v>278</v>
      </c>
      <c r="P10" s="105" t="s">
        <v>0</v>
      </c>
      <c r="Q10" s="104" t="s">
        <v>278</v>
      </c>
      <c r="R10" s="105" t="s">
        <v>0</v>
      </c>
      <c r="S10" s="104" t="s">
        <v>278</v>
      </c>
      <c r="T10" s="105" t="s">
        <v>0</v>
      </c>
      <c r="U10" s="104" t="s">
        <v>278</v>
      </c>
      <c r="V10" s="105" t="s">
        <v>0</v>
      </c>
      <c r="W10" s="104" t="s">
        <v>278</v>
      </c>
      <c r="X10" s="105" t="s">
        <v>0</v>
      </c>
      <c r="Y10" s="105" t="s">
        <v>2</v>
      </c>
    </row>
    <row r="11" spans="1:25" ht="11.25">
      <c r="A11" s="106"/>
      <c r="B11" s="106"/>
      <c r="C11" s="107"/>
      <c r="D11" s="108"/>
      <c r="E11" s="107"/>
      <c r="F11" s="108"/>
      <c r="G11" s="107"/>
      <c r="H11" s="108"/>
      <c r="I11" s="107"/>
      <c r="J11" s="108"/>
      <c r="K11" s="107"/>
      <c r="L11" s="108"/>
      <c r="M11" s="107"/>
      <c r="N11" s="108"/>
      <c r="O11" s="107"/>
      <c r="P11" s="108"/>
      <c r="Q11" s="107"/>
      <c r="R11" s="108"/>
      <c r="S11" s="107"/>
      <c r="T11" s="108"/>
      <c r="U11" s="107"/>
      <c r="V11" s="108"/>
      <c r="W11" s="107"/>
      <c r="X11" s="108"/>
      <c r="Y11" s="108"/>
    </row>
    <row r="12" spans="1:25" ht="12">
      <c r="A12" s="152" t="s">
        <v>279</v>
      </c>
      <c r="B12" s="110"/>
      <c r="C12" s="111"/>
      <c r="D12" s="112"/>
      <c r="E12" s="111"/>
      <c r="F12" s="112"/>
      <c r="G12" s="111"/>
      <c r="H12" s="112"/>
      <c r="I12" s="111"/>
      <c r="J12" s="112"/>
      <c r="K12" s="111"/>
      <c r="L12" s="112"/>
      <c r="M12" s="111"/>
      <c r="N12" s="112"/>
      <c r="O12" s="111"/>
      <c r="P12" s="112"/>
      <c r="Q12" s="111"/>
      <c r="R12" s="112"/>
      <c r="S12" s="111"/>
      <c r="T12" s="112"/>
      <c r="U12" s="111"/>
      <c r="V12" s="106"/>
      <c r="W12" s="111"/>
      <c r="X12" s="106"/>
      <c r="Y12" s="106"/>
    </row>
    <row r="13" spans="1:25" ht="12.75">
      <c r="A13" s="153"/>
      <c r="B13" s="110" t="s">
        <v>30</v>
      </c>
      <c r="C13" s="111"/>
      <c r="D13" s="112"/>
      <c r="E13" s="111"/>
      <c r="F13" s="112"/>
      <c r="G13" s="111"/>
      <c r="H13" s="112"/>
      <c r="I13" s="111"/>
      <c r="J13" s="112"/>
      <c r="K13" s="111"/>
      <c r="L13" s="112"/>
      <c r="M13" s="111"/>
      <c r="N13" s="112"/>
      <c r="O13" s="111"/>
      <c r="P13" s="112"/>
      <c r="Q13" s="111"/>
      <c r="R13" s="112"/>
      <c r="S13" s="111"/>
      <c r="T13" s="112"/>
      <c r="U13" s="111"/>
      <c r="V13" s="106"/>
      <c r="W13" s="111"/>
      <c r="X13" s="106"/>
      <c r="Y13" s="106"/>
    </row>
    <row r="14" spans="1:25" ht="11.25">
      <c r="A14" s="92"/>
      <c r="B14" s="92" t="s">
        <v>31</v>
      </c>
      <c r="C14" s="49">
        <v>341</v>
      </c>
      <c r="D14" s="51">
        <v>292</v>
      </c>
      <c r="E14" s="49">
        <v>18235</v>
      </c>
      <c r="F14" s="51">
        <v>19904</v>
      </c>
      <c r="G14" s="49">
        <v>2819</v>
      </c>
      <c r="H14" s="51">
        <v>2550</v>
      </c>
      <c r="I14" s="49">
        <v>350</v>
      </c>
      <c r="J14" s="51">
        <v>284</v>
      </c>
      <c r="K14" s="49">
        <v>35</v>
      </c>
      <c r="L14" s="51">
        <v>29</v>
      </c>
      <c r="M14" s="49">
        <v>0</v>
      </c>
      <c r="N14" s="51">
        <v>3</v>
      </c>
      <c r="O14" s="49">
        <v>0</v>
      </c>
      <c r="P14" s="51">
        <v>0</v>
      </c>
      <c r="Q14" s="49">
        <v>0</v>
      </c>
      <c r="R14" s="51">
        <v>0</v>
      </c>
      <c r="S14" s="49">
        <v>0</v>
      </c>
      <c r="T14" s="51">
        <v>0</v>
      </c>
      <c r="U14" s="49">
        <v>0</v>
      </c>
      <c r="V14" s="51">
        <v>0</v>
      </c>
      <c r="W14" s="49">
        <f>C14+E14+G14+I14+K14+M14+O14+Q14+S14+U14</f>
        <v>21780</v>
      </c>
      <c r="X14" s="51">
        <f>D14+F14+H14+J14+L14+N14+P14+R14+T14+V14</f>
        <v>23062</v>
      </c>
      <c r="Y14" s="113">
        <f>SUM(W14:X14)</f>
        <v>44842</v>
      </c>
    </row>
    <row r="15" spans="1:25" ht="11.25">
      <c r="A15" s="92"/>
      <c r="B15" s="92" t="s">
        <v>392</v>
      </c>
      <c r="C15" s="49">
        <v>1</v>
      </c>
      <c r="D15" s="51">
        <v>1</v>
      </c>
      <c r="E15" s="49">
        <v>1851</v>
      </c>
      <c r="F15" s="51">
        <v>1545</v>
      </c>
      <c r="G15" s="49">
        <v>1767</v>
      </c>
      <c r="H15" s="51">
        <v>1466</v>
      </c>
      <c r="I15" s="49">
        <v>228</v>
      </c>
      <c r="J15" s="51">
        <v>179</v>
      </c>
      <c r="K15" s="49">
        <v>5</v>
      </c>
      <c r="L15" s="51">
        <v>7</v>
      </c>
      <c r="M15" s="49">
        <v>0</v>
      </c>
      <c r="N15" s="51">
        <v>1</v>
      </c>
      <c r="O15" s="49">
        <v>0</v>
      </c>
      <c r="P15" s="51">
        <v>0</v>
      </c>
      <c r="Q15" s="49">
        <v>0</v>
      </c>
      <c r="R15" s="51">
        <v>0</v>
      </c>
      <c r="S15" s="49">
        <v>0</v>
      </c>
      <c r="T15" s="51">
        <v>1</v>
      </c>
      <c r="U15" s="49">
        <v>0</v>
      </c>
      <c r="V15" s="51">
        <v>0</v>
      </c>
      <c r="W15" s="49">
        <f>C15+E15+G15+I15+K15+M15+O15+Q15+S15+U15</f>
        <v>3852</v>
      </c>
      <c r="X15" s="51">
        <f>D15+F15+H15+J15+L15+N15+P15+R15+T15+V15</f>
        <v>3200</v>
      </c>
      <c r="Y15" s="113">
        <f>SUM(W15:X15)</f>
        <v>7052</v>
      </c>
    </row>
    <row r="16" spans="1:25" ht="11.25">
      <c r="A16" s="92"/>
      <c r="B16" s="92"/>
      <c r="C16" s="49"/>
      <c r="D16" s="51"/>
      <c r="E16" s="49"/>
      <c r="F16" s="51"/>
      <c r="G16" s="49"/>
      <c r="H16" s="51"/>
      <c r="I16" s="49"/>
      <c r="J16" s="51"/>
      <c r="K16" s="49"/>
      <c r="L16" s="51"/>
      <c r="M16" s="49"/>
      <c r="N16" s="51"/>
      <c r="O16" s="49"/>
      <c r="P16" s="51"/>
      <c r="Q16" s="49"/>
      <c r="R16" s="51"/>
      <c r="S16" s="49"/>
      <c r="T16" s="51"/>
      <c r="U16" s="49"/>
      <c r="V16" s="51"/>
      <c r="W16" s="49"/>
      <c r="X16" s="51"/>
      <c r="Y16" s="113"/>
    </row>
    <row r="17" spans="1:25" ht="12">
      <c r="A17" s="152" t="s">
        <v>280</v>
      </c>
      <c r="B17" s="112"/>
      <c r="C17" s="49"/>
      <c r="D17" s="113"/>
      <c r="E17" s="49"/>
      <c r="F17" s="113"/>
      <c r="G17" s="49"/>
      <c r="H17" s="113"/>
      <c r="I17" s="49"/>
      <c r="J17" s="113"/>
      <c r="K17" s="49"/>
      <c r="L17" s="113"/>
      <c r="M17" s="49"/>
      <c r="N17" s="113"/>
      <c r="O17" s="49"/>
      <c r="P17" s="113"/>
      <c r="Q17" s="49"/>
      <c r="R17" s="113"/>
      <c r="S17" s="49"/>
      <c r="T17" s="113"/>
      <c r="U17" s="49"/>
      <c r="V17" s="113"/>
      <c r="W17" s="49"/>
      <c r="X17" s="113"/>
      <c r="Y17" s="113"/>
    </row>
    <row r="18" spans="1:25" ht="12.75">
      <c r="A18" s="153"/>
      <c r="B18" s="110" t="s">
        <v>83</v>
      </c>
      <c r="C18" s="49"/>
      <c r="D18" s="113"/>
      <c r="E18" s="49"/>
      <c r="F18" s="113"/>
      <c r="G18" s="49"/>
      <c r="H18" s="113"/>
      <c r="I18" s="49"/>
      <c r="J18" s="113"/>
      <c r="K18" s="49"/>
      <c r="L18" s="113"/>
      <c r="M18" s="49"/>
      <c r="N18" s="113"/>
      <c r="O18" s="49"/>
      <c r="P18" s="113"/>
      <c r="Q18" s="49"/>
      <c r="R18" s="113"/>
      <c r="S18" s="49"/>
      <c r="T18" s="113"/>
      <c r="U18" s="49"/>
      <c r="V18" s="113"/>
      <c r="W18" s="49"/>
      <c r="X18" s="113"/>
      <c r="Y18" s="113"/>
    </row>
    <row r="19" spans="1:25" ht="11.25">
      <c r="A19" s="92"/>
      <c r="B19" s="92" t="s">
        <v>281</v>
      </c>
      <c r="C19" s="49">
        <v>0</v>
      </c>
      <c r="D19" s="51">
        <v>0</v>
      </c>
      <c r="E19" s="49">
        <v>2</v>
      </c>
      <c r="F19" s="51">
        <v>1</v>
      </c>
      <c r="G19" s="49">
        <v>210</v>
      </c>
      <c r="H19" s="51">
        <v>228</v>
      </c>
      <c r="I19" s="49">
        <v>9390</v>
      </c>
      <c r="J19" s="51">
        <v>12306</v>
      </c>
      <c r="K19" s="49">
        <v>1078</v>
      </c>
      <c r="L19" s="51">
        <v>871</v>
      </c>
      <c r="M19" s="49">
        <v>98</v>
      </c>
      <c r="N19" s="51">
        <v>95</v>
      </c>
      <c r="O19" s="49">
        <v>9</v>
      </c>
      <c r="P19" s="51">
        <v>12</v>
      </c>
      <c r="Q19" s="49">
        <v>1</v>
      </c>
      <c r="R19" s="51">
        <v>3</v>
      </c>
      <c r="S19" s="49">
        <v>0</v>
      </c>
      <c r="T19" s="51">
        <v>0</v>
      </c>
      <c r="U19" s="49">
        <v>0</v>
      </c>
      <c r="V19" s="51">
        <v>0</v>
      </c>
      <c r="W19" s="49">
        <f aca="true" t="shared" si="0" ref="W19:X22">C19+E19+G19+I19+K19+M19+O19+Q19+S19+U19</f>
        <v>10788</v>
      </c>
      <c r="X19" s="51">
        <f t="shared" si="0"/>
        <v>13516</v>
      </c>
      <c r="Y19" s="113">
        <f>SUM(W19:X19)</f>
        <v>24304</v>
      </c>
    </row>
    <row r="20" spans="1:25" ht="11.25">
      <c r="A20" s="92"/>
      <c r="B20" s="92" t="s">
        <v>282</v>
      </c>
      <c r="C20" s="49">
        <v>0</v>
      </c>
      <c r="D20" s="51">
        <v>0</v>
      </c>
      <c r="E20" s="49">
        <v>0</v>
      </c>
      <c r="F20" s="51">
        <v>0</v>
      </c>
      <c r="G20" s="49">
        <v>0</v>
      </c>
      <c r="H20" s="51">
        <v>2</v>
      </c>
      <c r="I20" s="49">
        <v>101</v>
      </c>
      <c r="J20" s="51">
        <v>315</v>
      </c>
      <c r="K20" s="49">
        <v>72</v>
      </c>
      <c r="L20" s="51">
        <v>143</v>
      </c>
      <c r="M20" s="49">
        <v>38</v>
      </c>
      <c r="N20" s="51">
        <v>30</v>
      </c>
      <c r="O20" s="49">
        <v>3</v>
      </c>
      <c r="P20" s="51">
        <v>5</v>
      </c>
      <c r="Q20" s="49">
        <v>0</v>
      </c>
      <c r="R20" s="51">
        <v>0</v>
      </c>
      <c r="S20" s="49">
        <v>0</v>
      </c>
      <c r="T20" s="51">
        <v>0</v>
      </c>
      <c r="U20" s="49">
        <v>0</v>
      </c>
      <c r="V20" s="51">
        <v>0</v>
      </c>
      <c r="W20" s="49">
        <f t="shared" si="0"/>
        <v>214</v>
      </c>
      <c r="X20" s="51">
        <f t="shared" si="0"/>
        <v>495</v>
      </c>
      <c r="Y20" s="113">
        <f>SUM(W20:X20)</f>
        <v>709</v>
      </c>
    </row>
    <row r="21" spans="1:25" ht="11.25">
      <c r="A21" s="92"/>
      <c r="B21" s="92" t="s">
        <v>283</v>
      </c>
      <c r="C21" s="49">
        <v>0</v>
      </c>
      <c r="D21" s="51">
        <v>0</v>
      </c>
      <c r="E21" s="49">
        <v>0</v>
      </c>
      <c r="F21" s="51">
        <v>1</v>
      </c>
      <c r="G21" s="49">
        <v>19</v>
      </c>
      <c r="H21" s="51">
        <v>13</v>
      </c>
      <c r="I21" s="49">
        <v>6099</v>
      </c>
      <c r="J21" s="51">
        <v>5675</v>
      </c>
      <c r="K21" s="49">
        <v>2651</v>
      </c>
      <c r="L21" s="51">
        <v>1912</v>
      </c>
      <c r="M21" s="49">
        <v>451</v>
      </c>
      <c r="N21" s="51">
        <v>312</v>
      </c>
      <c r="O21" s="49">
        <v>60</v>
      </c>
      <c r="P21" s="51">
        <v>39</v>
      </c>
      <c r="Q21" s="49">
        <v>5</v>
      </c>
      <c r="R21" s="51">
        <v>2</v>
      </c>
      <c r="S21" s="49">
        <v>0</v>
      </c>
      <c r="T21" s="51">
        <v>1</v>
      </c>
      <c r="U21" s="49">
        <v>0</v>
      </c>
      <c r="V21" s="51">
        <v>0</v>
      </c>
      <c r="W21" s="49">
        <f t="shared" si="0"/>
        <v>9285</v>
      </c>
      <c r="X21" s="51">
        <f t="shared" si="0"/>
        <v>7955</v>
      </c>
      <c r="Y21" s="113">
        <f>SUM(W21:X21)</f>
        <v>17240</v>
      </c>
    </row>
    <row r="22" spans="1:25" ht="11.25">
      <c r="A22" s="92"/>
      <c r="B22" s="92" t="s">
        <v>284</v>
      </c>
      <c r="C22" s="49">
        <v>0</v>
      </c>
      <c r="D22" s="51">
        <v>0</v>
      </c>
      <c r="E22" s="49">
        <v>0</v>
      </c>
      <c r="F22" s="51">
        <v>0</v>
      </c>
      <c r="G22" s="49">
        <v>1</v>
      </c>
      <c r="H22" s="51">
        <v>3</v>
      </c>
      <c r="I22" s="49">
        <v>1996</v>
      </c>
      <c r="J22" s="51">
        <v>2207</v>
      </c>
      <c r="K22" s="49">
        <v>2133</v>
      </c>
      <c r="L22" s="51">
        <v>1719</v>
      </c>
      <c r="M22" s="49">
        <v>527</v>
      </c>
      <c r="N22" s="51">
        <v>369</v>
      </c>
      <c r="O22" s="49">
        <v>71</v>
      </c>
      <c r="P22" s="51">
        <v>49</v>
      </c>
      <c r="Q22" s="49">
        <v>7</v>
      </c>
      <c r="R22" s="51">
        <v>10</v>
      </c>
      <c r="S22" s="49">
        <v>0</v>
      </c>
      <c r="T22" s="51">
        <v>1</v>
      </c>
      <c r="U22" s="49">
        <v>0</v>
      </c>
      <c r="V22" s="51">
        <v>0</v>
      </c>
      <c r="W22" s="49">
        <f t="shared" si="0"/>
        <v>4735</v>
      </c>
      <c r="X22" s="51">
        <f t="shared" si="0"/>
        <v>4358</v>
      </c>
      <c r="Y22" s="113">
        <f>SUM(W22:X22)</f>
        <v>9093</v>
      </c>
    </row>
    <row r="23" spans="1:25" ht="12.75">
      <c r="A23" s="153"/>
      <c r="B23" s="91" t="s">
        <v>139</v>
      </c>
      <c r="C23" s="49"/>
      <c r="D23" s="51"/>
      <c r="E23" s="49"/>
      <c r="F23" s="51"/>
      <c r="G23" s="49"/>
      <c r="H23" s="51"/>
      <c r="I23" s="49"/>
      <c r="J23" s="51"/>
      <c r="K23" s="49"/>
      <c r="L23" s="51"/>
      <c r="M23" s="49"/>
      <c r="N23" s="51"/>
      <c r="O23" s="49"/>
      <c r="P23" s="51"/>
      <c r="Q23" s="49"/>
      <c r="R23" s="51"/>
      <c r="S23" s="49"/>
      <c r="T23" s="51"/>
      <c r="U23" s="49"/>
      <c r="V23" s="51"/>
      <c r="W23" s="49"/>
      <c r="X23" s="51"/>
      <c r="Y23" s="113"/>
    </row>
    <row r="24" spans="1:25" ht="12.75">
      <c r="A24" s="153"/>
      <c r="B24" s="92" t="s">
        <v>285</v>
      </c>
      <c r="C24" s="49">
        <v>0</v>
      </c>
      <c r="D24" s="51">
        <v>0</v>
      </c>
      <c r="E24" s="49">
        <v>0</v>
      </c>
      <c r="F24" s="51">
        <v>0</v>
      </c>
      <c r="G24" s="49">
        <v>0</v>
      </c>
      <c r="H24" s="51">
        <v>0</v>
      </c>
      <c r="I24" s="49">
        <v>0</v>
      </c>
      <c r="J24" s="51">
        <v>0</v>
      </c>
      <c r="K24" s="49">
        <v>0</v>
      </c>
      <c r="L24" s="51">
        <v>0</v>
      </c>
      <c r="M24" s="49">
        <v>0</v>
      </c>
      <c r="N24" s="51">
        <v>0</v>
      </c>
      <c r="O24" s="49">
        <v>0</v>
      </c>
      <c r="P24" s="51">
        <v>0</v>
      </c>
      <c r="Q24" s="49">
        <v>0</v>
      </c>
      <c r="R24" s="51">
        <v>0</v>
      </c>
      <c r="S24" s="49">
        <v>0</v>
      </c>
      <c r="T24" s="51">
        <v>0</v>
      </c>
      <c r="U24" s="49">
        <v>0</v>
      </c>
      <c r="V24" s="51">
        <v>0</v>
      </c>
      <c r="W24" s="49">
        <f>C24+E24+G24+I24+K24+M24+O24+Q24+S24+U24</f>
        <v>0</v>
      </c>
      <c r="X24" s="51">
        <f>D24+F24+H24+J24+L24+N24+P24+R24+T24+V24</f>
        <v>0</v>
      </c>
      <c r="Y24" s="113">
        <f>SUM(W24:X24)</f>
        <v>0</v>
      </c>
    </row>
    <row r="25" spans="1:25" ht="11.25">
      <c r="A25" s="91"/>
      <c r="B25" s="92"/>
      <c r="C25" s="49"/>
      <c r="D25" s="51"/>
      <c r="E25" s="49"/>
      <c r="F25" s="51"/>
      <c r="G25" s="49"/>
      <c r="H25" s="51"/>
      <c r="I25" s="49"/>
      <c r="J25" s="51"/>
      <c r="K25" s="49"/>
      <c r="L25" s="51"/>
      <c r="M25" s="49"/>
      <c r="N25" s="51"/>
      <c r="O25" s="49"/>
      <c r="P25" s="51"/>
      <c r="Q25" s="49"/>
      <c r="R25" s="51"/>
      <c r="S25" s="49"/>
      <c r="T25" s="51"/>
      <c r="U25" s="49"/>
      <c r="V25" s="51"/>
      <c r="W25" s="49"/>
      <c r="X25" s="51"/>
      <c r="Y25" s="113"/>
    </row>
    <row r="26" spans="1:25" ht="12">
      <c r="A26" s="152" t="s">
        <v>286</v>
      </c>
      <c r="B26" s="112"/>
      <c r="C26" s="49"/>
      <c r="D26" s="113"/>
      <c r="E26" s="49"/>
      <c r="F26" s="113"/>
      <c r="G26" s="49"/>
      <c r="H26" s="113"/>
      <c r="I26" s="49"/>
      <c r="J26" s="113"/>
      <c r="K26" s="49"/>
      <c r="L26" s="113"/>
      <c r="M26" s="49"/>
      <c r="N26" s="113"/>
      <c r="O26" s="49"/>
      <c r="P26" s="113"/>
      <c r="Q26" s="49"/>
      <c r="R26" s="113"/>
      <c r="S26" s="49"/>
      <c r="T26" s="113"/>
      <c r="U26" s="49"/>
      <c r="V26" s="113"/>
      <c r="W26" s="49"/>
      <c r="X26" s="113"/>
      <c r="Y26" s="113"/>
    </row>
    <row r="27" spans="1:25" ht="12.75">
      <c r="A27" s="153"/>
      <c r="B27" s="110" t="s">
        <v>141</v>
      </c>
      <c r="C27" s="49"/>
      <c r="D27" s="113"/>
      <c r="E27" s="49"/>
      <c r="F27" s="113"/>
      <c r="G27" s="49"/>
      <c r="H27" s="113"/>
      <c r="I27" s="49"/>
      <c r="J27" s="113"/>
      <c r="K27" s="49"/>
      <c r="L27" s="113"/>
      <c r="M27" s="49"/>
      <c r="N27" s="113"/>
      <c r="O27" s="49"/>
      <c r="P27" s="113"/>
      <c r="Q27" s="49"/>
      <c r="R27" s="113"/>
      <c r="S27" s="49"/>
      <c r="T27" s="113"/>
      <c r="U27" s="49"/>
      <c r="V27" s="113"/>
      <c r="W27" s="49"/>
      <c r="X27" s="113"/>
      <c r="Y27" s="113"/>
    </row>
    <row r="28" spans="1:25" ht="11.25">
      <c r="A28" s="112"/>
      <c r="B28" s="92" t="s">
        <v>287</v>
      </c>
      <c r="C28" s="49">
        <v>0</v>
      </c>
      <c r="D28" s="51">
        <v>0</v>
      </c>
      <c r="E28" s="49">
        <v>0</v>
      </c>
      <c r="F28" s="51">
        <v>0</v>
      </c>
      <c r="G28" s="49">
        <v>0</v>
      </c>
      <c r="H28" s="51">
        <v>0</v>
      </c>
      <c r="I28" s="49">
        <v>4</v>
      </c>
      <c r="J28" s="51">
        <v>3</v>
      </c>
      <c r="K28" s="49">
        <v>156</v>
      </c>
      <c r="L28" s="51">
        <v>206</v>
      </c>
      <c r="M28" s="49">
        <v>7636</v>
      </c>
      <c r="N28" s="51">
        <v>10684</v>
      </c>
      <c r="O28" s="49">
        <v>1146</v>
      </c>
      <c r="P28" s="51">
        <v>933</v>
      </c>
      <c r="Q28" s="49">
        <v>138</v>
      </c>
      <c r="R28" s="51">
        <v>86</v>
      </c>
      <c r="S28" s="49">
        <v>13</v>
      </c>
      <c r="T28" s="51">
        <v>16</v>
      </c>
      <c r="U28" s="49">
        <v>1</v>
      </c>
      <c r="V28" s="51">
        <v>2</v>
      </c>
      <c r="W28" s="49">
        <f aca="true" t="shared" si="1" ref="W28:X31">C28+E28+G28+I28+K28+M28+O28+Q28+S28+U28</f>
        <v>9094</v>
      </c>
      <c r="X28" s="51">
        <f t="shared" si="1"/>
        <v>11930</v>
      </c>
      <c r="Y28" s="113">
        <f>SUM(W28:X28)</f>
        <v>21024</v>
      </c>
    </row>
    <row r="29" spans="1:25" ht="11.25">
      <c r="A29" s="112"/>
      <c r="B29" s="92" t="s">
        <v>288</v>
      </c>
      <c r="C29" s="49">
        <v>0</v>
      </c>
      <c r="D29" s="51">
        <v>0</v>
      </c>
      <c r="E29" s="49">
        <v>0</v>
      </c>
      <c r="F29" s="51">
        <v>0</v>
      </c>
      <c r="G29" s="49">
        <v>0</v>
      </c>
      <c r="H29" s="51">
        <v>0</v>
      </c>
      <c r="I29" s="49">
        <v>0</v>
      </c>
      <c r="J29" s="51">
        <v>0</v>
      </c>
      <c r="K29" s="49">
        <v>0</v>
      </c>
      <c r="L29" s="51">
        <v>2</v>
      </c>
      <c r="M29" s="49">
        <v>85</v>
      </c>
      <c r="N29" s="51">
        <v>314</v>
      </c>
      <c r="O29" s="49">
        <v>67</v>
      </c>
      <c r="P29" s="51">
        <v>121</v>
      </c>
      <c r="Q29" s="49">
        <v>36</v>
      </c>
      <c r="R29" s="51">
        <v>26</v>
      </c>
      <c r="S29" s="49">
        <v>10</v>
      </c>
      <c r="T29" s="51">
        <v>7</v>
      </c>
      <c r="U29" s="49">
        <v>3</v>
      </c>
      <c r="V29" s="51">
        <v>0</v>
      </c>
      <c r="W29" s="49">
        <f t="shared" si="1"/>
        <v>201</v>
      </c>
      <c r="X29" s="51">
        <f t="shared" si="1"/>
        <v>470</v>
      </c>
      <c r="Y29" s="113">
        <f>SUM(W29:X29)</f>
        <v>671</v>
      </c>
    </row>
    <row r="30" spans="1:25" ht="11.25">
      <c r="A30" s="112"/>
      <c r="B30" s="92" t="s">
        <v>289</v>
      </c>
      <c r="C30" s="49">
        <v>0</v>
      </c>
      <c r="D30" s="51">
        <v>0</v>
      </c>
      <c r="E30" s="49">
        <v>0</v>
      </c>
      <c r="F30" s="51">
        <v>0</v>
      </c>
      <c r="G30" s="49">
        <v>0</v>
      </c>
      <c r="H30" s="51">
        <v>0</v>
      </c>
      <c r="I30" s="49">
        <v>0</v>
      </c>
      <c r="J30" s="51">
        <v>0</v>
      </c>
      <c r="K30" s="49">
        <v>9</v>
      </c>
      <c r="L30" s="51">
        <v>18</v>
      </c>
      <c r="M30" s="49">
        <v>5065</v>
      </c>
      <c r="N30" s="51">
        <v>5088</v>
      </c>
      <c r="O30" s="49">
        <v>2489</v>
      </c>
      <c r="P30" s="51">
        <v>1793</v>
      </c>
      <c r="Q30" s="49">
        <v>704</v>
      </c>
      <c r="R30" s="51">
        <v>354</v>
      </c>
      <c r="S30" s="49">
        <v>114</v>
      </c>
      <c r="T30" s="51">
        <v>71</v>
      </c>
      <c r="U30" s="49">
        <v>22</v>
      </c>
      <c r="V30" s="51">
        <v>24</v>
      </c>
      <c r="W30" s="49">
        <f t="shared" si="1"/>
        <v>8403</v>
      </c>
      <c r="X30" s="51">
        <f t="shared" si="1"/>
        <v>7348</v>
      </c>
      <c r="Y30" s="113">
        <f>SUM(W30:X30)</f>
        <v>15751</v>
      </c>
    </row>
    <row r="31" spans="1:25" ht="11.25">
      <c r="A31" s="92"/>
      <c r="B31" s="92" t="s">
        <v>290</v>
      </c>
      <c r="C31" s="49">
        <v>0</v>
      </c>
      <c r="D31" s="51">
        <v>0</v>
      </c>
      <c r="E31" s="49">
        <v>0</v>
      </c>
      <c r="F31" s="51">
        <v>0</v>
      </c>
      <c r="G31" s="49">
        <v>0</v>
      </c>
      <c r="H31" s="51">
        <v>0</v>
      </c>
      <c r="I31" s="49">
        <v>0</v>
      </c>
      <c r="J31" s="51">
        <v>0</v>
      </c>
      <c r="K31" s="49">
        <v>0</v>
      </c>
      <c r="L31" s="51">
        <v>7</v>
      </c>
      <c r="M31" s="49">
        <v>1897</v>
      </c>
      <c r="N31" s="51">
        <v>2116</v>
      </c>
      <c r="O31" s="49">
        <v>1857</v>
      </c>
      <c r="P31" s="51">
        <v>1509</v>
      </c>
      <c r="Q31" s="49">
        <v>525</v>
      </c>
      <c r="R31" s="51">
        <v>332</v>
      </c>
      <c r="S31" s="49">
        <v>101</v>
      </c>
      <c r="T31" s="51">
        <v>71</v>
      </c>
      <c r="U31" s="49">
        <v>24</v>
      </c>
      <c r="V31" s="51">
        <v>15</v>
      </c>
      <c r="W31" s="49">
        <f t="shared" si="1"/>
        <v>4404</v>
      </c>
      <c r="X31" s="51">
        <f t="shared" si="1"/>
        <v>4050</v>
      </c>
      <c r="Y31" s="113">
        <f>SUM(W31:X31)</f>
        <v>8454</v>
      </c>
    </row>
    <row r="32" spans="1:25" ht="11.25">
      <c r="A32" s="92"/>
      <c r="B32" s="92"/>
      <c r="C32" s="49"/>
      <c r="D32" s="51"/>
      <c r="E32" s="49"/>
      <c r="F32" s="51"/>
      <c r="G32" s="49"/>
      <c r="H32" s="51"/>
      <c r="I32" s="49"/>
      <c r="J32" s="51"/>
      <c r="K32" s="49"/>
      <c r="L32" s="51"/>
      <c r="M32" s="49"/>
      <c r="N32" s="51"/>
      <c r="O32" s="49"/>
      <c r="P32" s="51"/>
      <c r="Q32" s="49"/>
      <c r="R32" s="51"/>
      <c r="S32" s="49"/>
      <c r="T32" s="51"/>
      <c r="U32" s="49"/>
      <c r="V32" s="51"/>
      <c r="W32" s="49"/>
      <c r="X32" s="51"/>
      <c r="Y32" s="113"/>
    </row>
    <row r="33" spans="1:25" ht="12.75">
      <c r="A33" s="153"/>
      <c r="B33" s="110" t="s">
        <v>241</v>
      </c>
      <c r="C33" s="49"/>
      <c r="D33" s="113"/>
      <c r="E33" s="49"/>
      <c r="F33" s="113"/>
      <c r="G33" s="49"/>
      <c r="H33" s="113"/>
      <c r="I33" s="49"/>
      <c r="J33" s="113"/>
      <c r="K33" s="49"/>
      <c r="L33" s="113"/>
      <c r="M33" s="49"/>
      <c r="N33" s="113"/>
      <c r="O33" s="49"/>
      <c r="P33" s="113"/>
      <c r="Q33" s="49"/>
      <c r="R33" s="113"/>
      <c r="S33" s="49"/>
      <c r="T33" s="113"/>
      <c r="U33" s="49"/>
      <c r="V33" s="113"/>
      <c r="W33" s="49"/>
      <c r="X33" s="113"/>
      <c r="Y33" s="113"/>
    </row>
    <row r="34" spans="1:25" ht="11.25">
      <c r="A34" s="112"/>
      <c r="B34" s="92" t="s">
        <v>291</v>
      </c>
      <c r="C34" s="49">
        <v>0</v>
      </c>
      <c r="D34" s="51">
        <v>0</v>
      </c>
      <c r="E34" s="49">
        <v>0</v>
      </c>
      <c r="F34" s="51">
        <v>0</v>
      </c>
      <c r="G34" s="49">
        <v>0</v>
      </c>
      <c r="H34" s="51">
        <v>0</v>
      </c>
      <c r="I34" s="49">
        <v>0</v>
      </c>
      <c r="J34" s="51">
        <v>0</v>
      </c>
      <c r="K34" s="49">
        <v>0</v>
      </c>
      <c r="L34" s="51">
        <v>0</v>
      </c>
      <c r="M34" s="49">
        <v>0</v>
      </c>
      <c r="N34" s="51">
        <v>0</v>
      </c>
      <c r="O34" s="49">
        <v>3</v>
      </c>
      <c r="P34" s="51">
        <v>5</v>
      </c>
      <c r="Q34" s="49">
        <v>2</v>
      </c>
      <c r="R34" s="51">
        <v>0</v>
      </c>
      <c r="S34" s="49">
        <v>2</v>
      </c>
      <c r="T34" s="51">
        <v>0</v>
      </c>
      <c r="U34" s="49">
        <v>3</v>
      </c>
      <c r="V34" s="51">
        <v>0</v>
      </c>
      <c r="W34" s="49">
        <f aca="true" t="shared" si="2" ref="W34:X38">C34+E34+G34+I34+K34+M34+O34+Q34+S34+U34</f>
        <v>10</v>
      </c>
      <c r="X34" s="51">
        <f t="shared" si="2"/>
        <v>5</v>
      </c>
      <c r="Y34" s="113">
        <f>SUM(W34:X34)</f>
        <v>15</v>
      </c>
    </row>
    <row r="35" spans="1:25" ht="11.25">
      <c r="A35" s="112"/>
      <c r="B35" s="92" t="s">
        <v>292</v>
      </c>
      <c r="C35" s="49">
        <v>0</v>
      </c>
      <c r="D35" s="51">
        <v>0</v>
      </c>
      <c r="E35" s="49">
        <v>0</v>
      </c>
      <c r="F35" s="51">
        <v>0</v>
      </c>
      <c r="G35" s="49">
        <v>0</v>
      </c>
      <c r="H35" s="51">
        <v>0</v>
      </c>
      <c r="I35" s="49">
        <v>0</v>
      </c>
      <c r="J35" s="51">
        <v>0</v>
      </c>
      <c r="K35" s="49">
        <v>0</v>
      </c>
      <c r="L35" s="51">
        <v>0</v>
      </c>
      <c r="M35" s="49">
        <v>0</v>
      </c>
      <c r="N35" s="51">
        <v>0</v>
      </c>
      <c r="O35" s="49">
        <v>286</v>
      </c>
      <c r="P35" s="51">
        <v>146</v>
      </c>
      <c r="Q35" s="49">
        <v>204</v>
      </c>
      <c r="R35" s="51">
        <v>203</v>
      </c>
      <c r="S35" s="49">
        <v>105</v>
      </c>
      <c r="T35" s="51">
        <v>111</v>
      </c>
      <c r="U35" s="49">
        <v>42</v>
      </c>
      <c r="V35" s="51">
        <v>61</v>
      </c>
      <c r="W35" s="49">
        <f t="shared" si="2"/>
        <v>637</v>
      </c>
      <c r="X35" s="51">
        <f t="shared" si="2"/>
        <v>521</v>
      </c>
      <c r="Y35" s="113">
        <f>SUM(W35:X35)</f>
        <v>1158</v>
      </c>
    </row>
    <row r="36" spans="1:25" ht="11.25">
      <c r="A36" s="112"/>
      <c r="B36" s="92" t="s">
        <v>293</v>
      </c>
      <c r="C36" s="49">
        <v>0</v>
      </c>
      <c r="D36" s="51">
        <v>0</v>
      </c>
      <c r="E36" s="49">
        <v>0</v>
      </c>
      <c r="F36" s="51">
        <v>0</v>
      </c>
      <c r="G36" s="49">
        <v>0</v>
      </c>
      <c r="H36" s="51">
        <v>0</v>
      </c>
      <c r="I36" s="49">
        <v>0</v>
      </c>
      <c r="J36" s="51">
        <v>0</v>
      </c>
      <c r="K36" s="49">
        <v>0</v>
      </c>
      <c r="L36" s="51">
        <v>0</v>
      </c>
      <c r="M36" s="49">
        <v>0</v>
      </c>
      <c r="N36" s="51">
        <v>0</v>
      </c>
      <c r="O36" s="49">
        <v>54</v>
      </c>
      <c r="P36" s="51">
        <v>46</v>
      </c>
      <c r="Q36" s="49">
        <v>33</v>
      </c>
      <c r="R36" s="51">
        <v>58</v>
      </c>
      <c r="S36" s="49">
        <v>20</v>
      </c>
      <c r="T36" s="51">
        <v>33</v>
      </c>
      <c r="U36" s="49">
        <v>9</v>
      </c>
      <c r="V36" s="51">
        <v>13</v>
      </c>
      <c r="W36" s="49">
        <f t="shared" si="2"/>
        <v>116</v>
      </c>
      <c r="X36" s="51">
        <f t="shared" si="2"/>
        <v>150</v>
      </c>
      <c r="Y36" s="113">
        <f>SUM(W36:X36)</f>
        <v>266</v>
      </c>
    </row>
    <row r="37" spans="1:25" ht="11.25">
      <c r="A37" s="112"/>
      <c r="B37" s="92" t="s">
        <v>294</v>
      </c>
      <c r="C37" s="49">
        <v>0</v>
      </c>
      <c r="D37" s="51">
        <v>0</v>
      </c>
      <c r="E37" s="49">
        <v>0</v>
      </c>
      <c r="F37" s="51">
        <v>0</v>
      </c>
      <c r="G37" s="49">
        <v>0</v>
      </c>
      <c r="H37" s="51">
        <v>0</v>
      </c>
      <c r="I37" s="49">
        <v>0</v>
      </c>
      <c r="J37" s="51">
        <v>0</v>
      </c>
      <c r="K37" s="49">
        <v>0</v>
      </c>
      <c r="L37" s="51">
        <v>0</v>
      </c>
      <c r="M37" s="49">
        <v>0</v>
      </c>
      <c r="N37" s="51">
        <v>1</v>
      </c>
      <c r="O37" s="49">
        <v>1420</v>
      </c>
      <c r="P37" s="51">
        <v>1607</v>
      </c>
      <c r="Q37" s="49">
        <v>1276</v>
      </c>
      <c r="R37" s="51">
        <v>1084</v>
      </c>
      <c r="S37" s="49">
        <v>356</v>
      </c>
      <c r="T37" s="51">
        <v>256</v>
      </c>
      <c r="U37" s="49">
        <v>94</v>
      </c>
      <c r="V37" s="51">
        <v>71</v>
      </c>
      <c r="W37" s="49">
        <f t="shared" si="2"/>
        <v>3146</v>
      </c>
      <c r="X37" s="51">
        <f t="shared" si="2"/>
        <v>3019</v>
      </c>
      <c r="Y37" s="113">
        <f>SUM(W37:X37)</f>
        <v>6165</v>
      </c>
    </row>
    <row r="38" spans="1:25" ht="11.25">
      <c r="A38" s="112"/>
      <c r="B38" s="92" t="s">
        <v>295</v>
      </c>
      <c r="C38" s="49">
        <v>0</v>
      </c>
      <c r="D38" s="51">
        <v>0</v>
      </c>
      <c r="E38" s="49">
        <v>0</v>
      </c>
      <c r="F38" s="51">
        <v>0</v>
      </c>
      <c r="G38" s="49">
        <v>0</v>
      </c>
      <c r="H38" s="51">
        <v>0</v>
      </c>
      <c r="I38" s="49">
        <v>0</v>
      </c>
      <c r="J38" s="51">
        <v>0</v>
      </c>
      <c r="K38" s="49">
        <v>0</v>
      </c>
      <c r="L38" s="51">
        <v>0</v>
      </c>
      <c r="M38" s="49">
        <v>0</v>
      </c>
      <c r="N38" s="51">
        <v>0</v>
      </c>
      <c r="O38" s="49">
        <v>5</v>
      </c>
      <c r="P38" s="51">
        <v>9</v>
      </c>
      <c r="Q38" s="49">
        <v>4</v>
      </c>
      <c r="R38" s="51">
        <v>5</v>
      </c>
      <c r="S38" s="49">
        <v>2</v>
      </c>
      <c r="T38" s="51">
        <v>1</v>
      </c>
      <c r="U38" s="49">
        <v>1</v>
      </c>
      <c r="V38" s="51">
        <v>0</v>
      </c>
      <c r="W38" s="49">
        <f t="shared" si="2"/>
        <v>12</v>
      </c>
      <c r="X38" s="51">
        <f t="shared" si="2"/>
        <v>15</v>
      </c>
      <c r="Y38" s="113">
        <f>SUM(W38:X38)</f>
        <v>27</v>
      </c>
    </row>
    <row r="39" spans="1:25" ht="11.25">
      <c r="A39" s="92"/>
      <c r="B39" s="92"/>
      <c r="C39" s="111"/>
      <c r="D39" s="92"/>
      <c r="E39" s="111"/>
      <c r="F39" s="92"/>
      <c r="G39" s="111"/>
      <c r="H39" s="92"/>
      <c r="I39" s="111"/>
      <c r="J39" s="92"/>
      <c r="K39" s="111"/>
      <c r="L39" s="92"/>
      <c r="M39" s="111"/>
      <c r="N39" s="92"/>
      <c r="O39" s="111"/>
      <c r="P39" s="92"/>
      <c r="Q39" s="111"/>
      <c r="R39" s="92"/>
      <c r="S39" s="111"/>
      <c r="T39" s="92"/>
      <c r="U39" s="111"/>
      <c r="V39" s="50"/>
      <c r="W39" s="111"/>
      <c r="X39" s="92"/>
      <c r="Y39" s="92"/>
    </row>
    <row r="40" spans="1:25" ht="12">
      <c r="A40" s="152" t="s">
        <v>354</v>
      </c>
      <c r="B40" s="112"/>
      <c r="C40" s="49"/>
      <c r="D40" s="113"/>
      <c r="E40" s="49"/>
      <c r="F40" s="113"/>
      <c r="G40" s="49"/>
      <c r="H40" s="113"/>
      <c r="I40" s="49"/>
      <c r="J40" s="113"/>
      <c r="K40" s="49"/>
      <c r="L40" s="113"/>
      <c r="M40" s="49"/>
      <c r="N40" s="113"/>
      <c r="O40" s="49"/>
      <c r="P40" s="113"/>
      <c r="Q40" s="49"/>
      <c r="R40" s="113"/>
      <c r="S40" s="49"/>
      <c r="T40" s="113"/>
      <c r="U40" s="49"/>
      <c r="V40" s="113"/>
      <c r="W40" s="49"/>
      <c r="X40" s="113"/>
      <c r="Y40" s="113"/>
    </row>
    <row r="41" spans="1:25" ht="12">
      <c r="A41" s="152"/>
      <c r="B41" s="112" t="s">
        <v>518</v>
      </c>
      <c r="C41" s="49">
        <v>0</v>
      </c>
      <c r="D41" s="51">
        <v>0</v>
      </c>
      <c r="E41" s="49">
        <v>0</v>
      </c>
      <c r="F41" s="51">
        <v>0</v>
      </c>
      <c r="G41" s="49">
        <v>0</v>
      </c>
      <c r="H41" s="51">
        <v>0</v>
      </c>
      <c r="I41" s="49">
        <v>77</v>
      </c>
      <c r="J41" s="51">
        <v>57</v>
      </c>
      <c r="K41" s="49">
        <v>66</v>
      </c>
      <c r="L41" s="51">
        <v>45</v>
      </c>
      <c r="M41" s="49">
        <v>14</v>
      </c>
      <c r="N41" s="51">
        <v>20</v>
      </c>
      <c r="O41" s="49">
        <v>1</v>
      </c>
      <c r="P41" s="51">
        <v>4</v>
      </c>
      <c r="Q41" s="49">
        <v>0</v>
      </c>
      <c r="R41" s="51">
        <v>1</v>
      </c>
      <c r="S41" s="49">
        <v>0</v>
      </c>
      <c r="T41" s="51">
        <v>0</v>
      </c>
      <c r="U41" s="49">
        <v>0</v>
      </c>
      <c r="V41" s="51">
        <v>0</v>
      </c>
      <c r="W41" s="49">
        <f aca="true" t="shared" si="3" ref="W41:X44">C41+E41+G41+I41+K41+M41+O41+Q41+S41+U41</f>
        <v>158</v>
      </c>
      <c r="X41" s="51">
        <f t="shared" si="3"/>
        <v>127</v>
      </c>
      <c r="Y41" s="113">
        <f>SUM(W41:X41)</f>
        <v>285</v>
      </c>
    </row>
    <row r="42" spans="1:25" ht="11.25">
      <c r="A42" s="112"/>
      <c r="B42" s="92" t="s">
        <v>290</v>
      </c>
      <c r="C42" s="49">
        <v>0</v>
      </c>
      <c r="D42" s="51">
        <v>0</v>
      </c>
      <c r="E42" s="49">
        <v>0</v>
      </c>
      <c r="F42" s="51">
        <v>0</v>
      </c>
      <c r="G42" s="49">
        <v>0</v>
      </c>
      <c r="H42" s="51">
        <v>0</v>
      </c>
      <c r="I42" s="49">
        <v>0</v>
      </c>
      <c r="J42" s="51">
        <v>0</v>
      </c>
      <c r="K42" s="49">
        <v>0</v>
      </c>
      <c r="L42" s="51">
        <v>0</v>
      </c>
      <c r="M42" s="49">
        <v>40</v>
      </c>
      <c r="N42" s="51">
        <v>69</v>
      </c>
      <c r="O42" s="49">
        <v>29</v>
      </c>
      <c r="P42" s="51">
        <v>47</v>
      </c>
      <c r="Q42" s="49">
        <v>6</v>
      </c>
      <c r="R42" s="51">
        <v>13</v>
      </c>
      <c r="S42" s="49">
        <v>0</v>
      </c>
      <c r="T42" s="51">
        <v>3</v>
      </c>
      <c r="U42" s="49">
        <v>0</v>
      </c>
      <c r="V42" s="51">
        <v>0</v>
      </c>
      <c r="W42" s="49">
        <f t="shared" si="3"/>
        <v>75</v>
      </c>
      <c r="X42" s="51">
        <f t="shared" si="3"/>
        <v>132</v>
      </c>
      <c r="Y42" s="113">
        <f>SUM(W42:X42)</f>
        <v>207</v>
      </c>
    </row>
    <row r="43" spans="1:25" ht="11.25">
      <c r="A43" s="112"/>
      <c r="B43" s="92" t="s">
        <v>373</v>
      </c>
      <c r="C43" s="49">
        <v>0</v>
      </c>
      <c r="D43" s="51">
        <v>0</v>
      </c>
      <c r="E43" s="49">
        <v>0</v>
      </c>
      <c r="F43" s="51">
        <v>0</v>
      </c>
      <c r="G43" s="49">
        <v>0</v>
      </c>
      <c r="H43" s="51">
        <v>0</v>
      </c>
      <c r="I43" s="49">
        <v>0</v>
      </c>
      <c r="J43" s="51">
        <v>0</v>
      </c>
      <c r="K43" s="49">
        <v>0</v>
      </c>
      <c r="L43" s="51">
        <v>0</v>
      </c>
      <c r="M43" s="49">
        <v>0</v>
      </c>
      <c r="N43" s="51">
        <v>0</v>
      </c>
      <c r="O43" s="49">
        <v>1</v>
      </c>
      <c r="P43" s="51">
        <v>1</v>
      </c>
      <c r="Q43" s="49">
        <v>0</v>
      </c>
      <c r="R43" s="51">
        <v>6</v>
      </c>
      <c r="S43" s="49">
        <v>0</v>
      </c>
      <c r="T43" s="51">
        <v>14</v>
      </c>
      <c r="U43" s="49">
        <v>0</v>
      </c>
      <c r="V43" s="51">
        <v>6</v>
      </c>
      <c r="W43" s="49">
        <f t="shared" si="3"/>
        <v>1</v>
      </c>
      <c r="X43" s="51">
        <f t="shared" si="3"/>
        <v>27</v>
      </c>
      <c r="Y43" s="113">
        <f>SUM(W43:X43)</f>
        <v>28</v>
      </c>
    </row>
    <row r="44" spans="1:25" ht="11.25">
      <c r="A44" s="112"/>
      <c r="B44" s="92" t="s">
        <v>519</v>
      </c>
      <c r="C44" s="49">
        <v>0</v>
      </c>
      <c r="D44" s="51">
        <v>0</v>
      </c>
      <c r="E44" s="49">
        <v>0</v>
      </c>
      <c r="F44" s="51">
        <v>0</v>
      </c>
      <c r="G44" s="49">
        <v>0</v>
      </c>
      <c r="H44" s="51">
        <v>0</v>
      </c>
      <c r="I44" s="49">
        <v>0</v>
      </c>
      <c r="J44" s="51">
        <v>0</v>
      </c>
      <c r="K44" s="49">
        <v>0</v>
      </c>
      <c r="L44" s="51">
        <v>0</v>
      </c>
      <c r="M44" s="49">
        <v>0</v>
      </c>
      <c r="N44" s="51">
        <v>0</v>
      </c>
      <c r="O44" s="49">
        <v>44</v>
      </c>
      <c r="P44" s="51">
        <v>39</v>
      </c>
      <c r="Q44" s="49">
        <v>36</v>
      </c>
      <c r="R44" s="51">
        <v>42</v>
      </c>
      <c r="S44" s="49">
        <v>9</v>
      </c>
      <c r="T44" s="51">
        <v>19</v>
      </c>
      <c r="U44" s="49">
        <v>0</v>
      </c>
      <c r="V44" s="51">
        <v>5</v>
      </c>
      <c r="W44" s="49">
        <f t="shared" si="3"/>
        <v>89</v>
      </c>
      <c r="X44" s="51">
        <f t="shared" si="3"/>
        <v>105</v>
      </c>
      <c r="Y44" s="113">
        <f>SUM(W44:X44)</f>
        <v>194</v>
      </c>
    </row>
    <row r="45" spans="1:26" ht="11.25">
      <c r="A45" s="92"/>
      <c r="B45" s="92"/>
      <c r="C45" s="111"/>
      <c r="D45" s="92"/>
      <c r="E45" s="111"/>
      <c r="F45" s="92"/>
      <c r="G45" s="111"/>
      <c r="H45" s="92"/>
      <c r="I45" s="111"/>
      <c r="J45" s="92"/>
      <c r="K45" s="111"/>
      <c r="L45" s="92"/>
      <c r="M45" s="111"/>
      <c r="N45" s="92"/>
      <c r="O45" s="111"/>
      <c r="P45" s="92"/>
      <c r="Q45" s="111"/>
      <c r="R45" s="92"/>
      <c r="S45" s="111"/>
      <c r="T45" s="92"/>
      <c r="U45" s="111"/>
      <c r="V45" s="50"/>
      <c r="W45" s="111"/>
      <c r="X45" s="92"/>
      <c r="Y45" s="92"/>
      <c r="Z45" s="50"/>
    </row>
    <row r="46" spans="1:26" ht="12">
      <c r="A46" s="152" t="s">
        <v>296</v>
      </c>
      <c r="B46" s="112"/>
      <c r="C46" s="49"/>
      <c r="D46" s="113"/>
      <c r="E46" s="49"/>
      <c r="F46" s="113"/>
      <c r="G46" s="49"/>
      <c r="H46" s="113"/>
      <c r="I46" s="49"/>
      <c r="J46" s="113"/>
      <c r="K46" s="49"/>
      <c r="L46" s="113"/>
      <c r="M46" s="49"/>
      <c r="N46" s="113"/>
      <c r="O46" s="49"/>
      <c r="P46" s="113"/>
      <c r="Q46" s="49"/>
      <c r="R46" s="113"/>
      <c r="S46" s="49"/>
      <c r="T46" s="113"/>
      <c r="U46" s="49"/>
      <c r="V46" s="113"/>
      <c r="W46" s="49"/>
      <c r="X46" s="113"/>
      <c r="Y46" s="113"/>
      <c r="Z46" s="50"/>
    </row>
    <row r="47" spans="1:26" ht="12.75">
      <c r="A47" s="153"/>
      <c r="B47" s="110" t="s">
        <v>359</v>
      </c>
      <c r="C47" s="49"/>
      <c r="D47" s="113"/>
      <c r="E47" s="49"/>
      <c r="F47" s="113"/>
      <c r="G47" s="49"/>
      <c r="H47" s="113"/>
      <c r="I47" s="49"/>
      <c r="J47" s="113"/>
      <c r="K47" s="49"/>
      <c r="L47" s="113"/>
      <c r="M47" s="49"/>
      <c r="N47" s="113"/>
      <c r="O47" s="49"/>
      <c r="P47" s="113"/>
      <c r="Q47" s="49"/>
      <c r="R47" s="113"/>
      <c r="S47" s="49"/>
      <c r="T47" s="113"/>
      <c r="U47" s="49"/>
      <c r="V47" s="113"/>
      <c r="W47" s="49"/>
      <c r="X47" s="113"/>
      <c r="Y47" s="113"/>
      <c r="Z47" s="50"/>
    </row>
    <row r="48" spans="1:26" ht="11.25">
      <c r="A48" s="112"/>
      <c r="B48" s="92" t="s">
        <v>297</v>
      </c>
      <c r="C48" s="49">
        <v>0</v>
      </c>
      <c r="D48" s="51">
        <v>0</v>
      </c>
      <c r="E48" s="49">
        <v>0</v>
      </c>
      <c r="F48" s="51">
        <v>0</v>
      </c>
      <c r="G48" s="49">
        <v>0</v>
      </c>
      <c r="H48" s="51">
        <v>0</v>
      </c>
      <c r="I48" s="49">
        <v>0</v>
      </c>
      <c r="J48" s="51">
        <v>0</v>
      </c>
      <c r="K48" s="49">
        <v>0</v>
      </c>
      <c r="L48" s="51">
        <v>0</v>
      </c>
      <c r="M48" s="49">
        <v>0</v>
      </c>
      <c r="N48" s="51">
        <v>0</v>
      </c>
      <c r="O48" s="49">
        <v>0</v>
      </c>
      <c r="P48" s="51">
        <v>0</v>
      </c>
      <c r="Q48" s="49">
        <v>2</v>
      </c>
      <c r="R48" s="51">
        <v>8</v>
      </c>
      <c r="S48" s="49">
        <v>4</v>
      </c>
      <c r="T48" s="51">
        <v>11</v>
      </c>
      <c r="U48" s="49">
        <v>1</v>
      </c>
      <c r="V48" s="51">
        <v>8</v>
      </c>
      <c r="W48" s="49">
        <f>C48+E48+G48+I48+K48+M48+O48+Q48+S48+U48</f>
        <v>7</v>
      </c>
      <c r="X48" s="51">
        <f>D48+F48+H48+J48+L48+N48+P48+R48+T48+V48</f>
        <v>27</v>
      </c>
      <c r="Y48" s="113">
        <f>SUM(W48:X48)</f>
        <v>34</v>
      </c>
      <c r="Z48" s="50"/>
    </row>
    <row r="49" spans="1:26" ht="11.25">
      <c r="A49" s="112"/>
      <c r="B49" s="92" t="s">
        <v>140</v>
      </c>
      <c r="C49" s="49">
        <v>0</v>
      </c>
      <c r="D49" s="51">
        <v>0</v>
      </c>
      <c r="E49" s="49">
        <v>0</v>
      </c>
      <c r="F49" s="51">
        <v>0</v>
      </c>
      <c r="G49" s="49">
        <v>0</v>
      </c>
      <c r="H49" s="51">
        <v>0</v>
      </c>
      <c r="I49" s="49">
        <v>0</v>
      </c>
      <c r="J49" s="51">
        <v>0</v>
      </c>
      <c r="K49" s="49">
        <v>0</v>
      </c>
      <c r="L49" s="51">
        <v>0</v>
      </c>
      <c r="M49" s="49">
        <v>0</v>
      </c>
      <c r="N49" s="51">
        <v>0</v>
      </c>
      <c r="O49" s="49">
        <v>5</v>
      </c>
      <c r="P49" s="51">
        <v>22</v>
      </c>
      <c r="Q49" s="49">
        <v>4</v>
      </c>
      <c r="R49" s="51">
        <v>24</v>
      </c>
      <c r="S49" s="49">
        <v>3</v>
      </c>
      <c r="T49" s="51">
        <v>16</v>
      </c>
      <c r="U49" s="49">
        <v>8</v>
      </c>
      <c r="V49" s="51">
        <v>20</v>
      </c>
      <c r="W49" s="49">
        <f>C49+E49+G49+I49+K49+M49+O49+Q49+S49+U49</f>
        <v>20</v>
      </c>
      <c r="X49" s="51">
        <f>D49+F49+H49+J49+L49+N49+P49+R49+T49+V49</f>
        <v>82</v>
      </c>
      <c r="Y49" s="113">
        <f>SUM(W49:X49)</f>
        <v>102</v>
      </c>
      <c r="Z49" s="50"/>
    </row>
    <row r="50" spans="1:26" ht="11.25">
      <c r="A50" s="92"/>
      <c r="B50" s="92"/>
      <c r="C50" s="49"/>
      <c r="D50" s="51"/>
      <c r="E50" s="49"/>
      <c r="F50" s="51"/>
      <c r="G50" s="49"/>
      <c r="H50" s="51"/>
      <c r="I50" s="49"/>
      <c r="J50" s="51"/>
      <c r="K50" s="49"/>
      <c r="L50" s="51"/>
      <c r="M50" s="49"/>
      <c r="N50" s="51"/>
      <c r="O50" s="49"/>
      <c r="P50" s="51"/>
      <c r="Q50" s="49"/>
      <c r="R50" s="51"/>
      <c r="S50" s="49"/>
      <c r="T50" s="51"/>
      <c r="U50" s="49"/>
      <c r="V50" s="51"/>
      <c r="W50" s="49"/>
      <c r="X50" s="51"/>
      <c r="Y50" s="113"/>
      <c r="Z50" s="50"/>
    </row>
    <row r="51" spans="1:26" ht="12.75">
      <c r="A51" s="153"/>
      <c r="B51" s="110" t="s">
        <v>357</v>
      </c>
      <c r="C51" s="49"/>
      <c r="D51" s="113"/>
      <c r="E51" s="49"/>
      <c r="F51" s="113"/>
      <c r="G51" s="49"/>
      <c r="H51" s="113"/>
      <c r="I51" s="49"/>
      <c r="J51" s="113"/>
      <c r="K51" s="49"/>
      <c r="L51" s="113"/>
      <c r="M51" s="49"/>
      <c r="N51" s="113"/>
      <c r="O51" s="49"/>
      <c r="P51" s="113"/>
      <c r="Q51" s="49"/>
      <c r="R51" s="113"/>
      <c r="S51" s="49"/>
      <c r="T51" s="113"/>
      <c r="U51" s="49"/>
      <c r="V51" s="113"/>
      <c r="W51" s="49"/>
      <c r="X51" s="113"/>
      <c r="Y51" s="113"/>
      <c r="Z51" s="50"/>
    </row>
    <row r="52" spans="1:26" ht="11.25">
      <c r="A52" s="112"/>
      <c r="B52" s="92" t="s">
        <v>140</v>
      </c>
      <c r="C52" s="49">
        <v>0</v>
      </c>
      <c r="D52" s="51">
        <v>0</v>
      </c>
      <c r="E52" s="49">
        <v>0</v>
      </c>
      <c r="F52" s="51">
        <v>0</v>
      </c>
      <c r="G52" s="49">
        <v>0</v>
      </c>
      <c r="H52" s="51">
        <v>0</v>
      </c>
      <c r="I52" s="49">
        <v>0</v>
      </c>
      <c r="J52" s="51">
        <v>0</v>
      </c>
      <c r="K52" s="49">
        <v>0</v>
      </c>
      <c r="L52" s="51">
        <v>0</v>
      </c>
      <c r="M52" s="49">
        <v>0</v>
      </c>
      <c r="N52" s="51">
        <v>0</v>
      </c>
      <c r="O52" s="49">
        <v>10</v>
      </c>
      <c r="P52" s="51">
        <v>177</v>
      </c>
      <c r="Q52" s="49">
        <v>12</v>
      </c>
      <c r="R52" s="51">
        <v>142</v>
      </c>
      <c r="S52" s="49">
        <v>9</v>
      </c>
      <c r="T52" s="51">
        <v>59</v>
      </c>
      <c r="U52" s="49">
        <v>42</v>
      </c>
      <c r="V52" s="51">
        <v>300</v>
      </c>
      <c r="W52" s="49">
        <f>C52+E52+G52+I52+K52+M52+O52+Q52+S52+U52</f>
        <v>73</v>
      </c>
      <c r="X52" s="51">
        <f>D52+F52+H52+J52+L52+N52+P52+R52+T52+V52</f>
        <v>678</v>
      </c>
      <c r="Y52" s="113">
        <f>SUM(W52:X52)</f>
        <v>751</v>
      </c>
      <c r="Z52" s="50"/>
    </row>
    <row r="53" spans="1:26" ht="11.25">
      <c r="A53" s="112"/>
      <c r="B53" s="92" t="s">
        <v>298</v>
      </c>
      <c r="C53" s="49">
        <v>0</v>
      </c>
      <c r="D53" s="51">
        <v>0</v>
      </c>
      <c r="E53" s="49">
        <v>0</v>
      </c>
      <c r="F53" s="51">
        <v>0</v>
      </c>
      <c r="G53" s="49">
        <v>0</v>
      </c>
      <c r="H53" s="51">
        <v>0</v>
      </c>
      <c r="I53" s="49">
        <v>0</v>
      </c>
      <c r="J53" s="51">
        <v>0</v>
      </c>
      <c r="K53" s="49">
        <v>0</v>
      </c>
      <c r="L53" s="51">
        <v>0</v>
      </c>
      <c r="M53" s="49">
        <v>0</v>
      </c>
      <c r="N53" s="51">
        <v>0</v>
      </c>
      <c r="O53" s="49">
        <v>0</v>
      </c>
      <c r="P53" s="51">
        <v>0</v>
      </c>
      <c r="Q53" s="49">
        <v>0</v>
      </c>
      <c r="R53" s="51">
        <v>0</v>
      </c>
      <c r="S53" s="49">
        <v>5</v>
      </c>
      <c r="T53" s="51">
        <v>160</v>
      </c>
      <c r="U53" s="49">
        <v>94</v>
      </c>
      <c r="V53" s="51">
        <v>656</v>
      </c>
      <c r="W53" s="49">
        <f>C53+E53+G53+I53+K53+M53+O53+Q53+S53+U53</f>
        <v>99</v>
      </c>
      <c r="X53" s="51">
        <f>D53+F53+H53+J53+L53+N53+P53+R53+T53+V53</f>
        <v>816</v>
      </c>
      <c r="Y53" s="113">
        <f>SUM(W53:X53)</f>
        <v>915</v>
      </c>
      <c r="Z53" s="50"/>
    </row>
    <row r="54" spans="1:26" ht="11.25">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1"/>
    </row>
    <row r="55" spans="1:26" ht="22.5" customHeight="1">
      <c r="A55" s="212" t="s">
        <v>544</v>
      </c>
      <c r="B55" s="212"/>
      <c r="C55" s="212"/>
      <c r="D55" s="212"/>
      <c r="E55" s="212"/>
      <c r="F55" s="212"/>
      <c r="G55" s="212"/>
      <c r="H55" s="212"/>
      <c r="I55" s="212"/>
      <c r="J55" s="212"/>
      <c r="K55" s="212"/>
      <c r="L55" s="212"/>
      <c r="M55" s="212"/>
      <c r="N55" s="212"/>
      <c r="O55" s="212"/>
      <c r="P55" s="212"/>
      <c r="Q55" s="212"/>
      <c r="R55" s="212"/>
      <c r="S55" s="212"/>
      <c r="T55" s="212"/>
      <c r="U55" s="212"/>
      <c r="V55" s="212"/>
      <c r="W55" s="212"/>
      <c r="X55" s="212"/>
      <c r="Y55" s="212"/>
      <c r="Z55" s="50"/>
    </row>
    <row r="56" spans="1:26" ht="11.25">
      <c r="A56" s="92" t="s">
        <v>299</v>
      </c>
      <c r="B56" s="50"/>
      <c r="C56" s="50"/>
      <c r="D56" s="50"/>
      <c r="E56" s="50"/>
      <c r="F56" s="50"/>
      <c r="G56" s="50"/>
      <c r="H56" s="50"/>
      <c r="I56" s="50"/>
      <c r="J56" s="50"/>
      <c r="K56" s="50"/>
      <c r="L56" s="50"/>
      <c r="M56" s="50"/>
      <c r="N56" s="50"/>
      <c r="O56" s="50"/>
      <c r="P56" s="50"/>
      <c r="Q56" s="50"/>
      <c r="R56" s="50"/>
      <c r="S56" s="50"/>
      <c r="T56" s="50"/>
      <c r="U56" s="50"/>
      <c r="V56" s="50"/>
      <c r="W56" s="50"/>
      <c r="X56" s="50"/>
      <c r="Y56" s="50"/>
      <c r="Z56" s="50"/>
    </row>
  </sheetData>
  <sheetProtection/>
  <mergeCells count="1">
    <mergeCell ref="A55:Y55"/>
  </mergeCells>
  <printOptions horizontalCentered="1"/>
  <pageMargins left="0" right="0" top="0.3937007874015748" bottom="0.1968503937007874" header="0.11811023622047245" footer="0.11811023622047245"/>
  <pageSetup fitToHeight="1" fitToWidth="1" horizontalDpi="600" verticalDpi="600" orientation="landscape" paperSize="9" scale="90" r:id="rId1"/>
  <headerFooter alignWithMargins="0">
    <oddFooter>&amp;R&amp;A</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Z152"/>
  <sheetViews>
    <sheetView zoomScalePageLayoutView="0" workbookViewId="0" topLeftCell="A1">
      <selection activeCell="Q67" sqref="Q67"/>
    </sheetView>
  </sheetViews>
  <sheetFormatPr defaultColWidth="9.33203125" defaultRowHeight="11.25"/>
  <cols>
    <col min="1" max="1" width="3.16015625" style="151" customWidth="1"/>
    <col min="2" max="2" width="65.66015625" style="151" customWidth="1"/>
    <col min="3" max="25" width="6.33203125" style="151" customWidth="1"/>
    <col min="26" max="16384" width="9.33203125" style="151" customWidth="1"/>
  </cols>
  <sheetData>
    <row r="1" spans="1:25" ht="11.25">
      <c r="A1" s="1" t="s">
        <v>410</v>
      </c>
      <c r="B1" s="91"/>
      <c r="C1" s="92"/>
      <c r="D1" s="92"/>
      <c r="E1" s="92"/>
      <c r="F1" s="92"/>
      <c r="G1" s="92"/>
      <c r="H1" s="92"/>
      <c r="I1" s="92"/>
      <c r="J1" s="92"/>
      <c r="K1" s="92"/>
      <c r="L1" s="92"/>
      <c r="M1" s="92"/>
      <c r="N1" s="92"/>
      <c r="O1" s="92"/>
      <c r="P1" s="92"/>
      <c r="Q1" s="92"/>
      <c r="R1" s="92"/>
      <c r="S1" s="92"/>
      <c r="T1" s="92"/>
      <c r="U1" s="92"/>
      <c r="V1" s="50"/>
      <c r="W1" s="50"/>
      <c r="X1" s="50"/>
      <c r="Y1" s="50"/>
    </row>
    <row r="2" spans="1:25" ht="11.25">
      <c r="A2" s="93" t="s">
        <v>29</v>
      </c>
      <c r="B2" s="93"/>
      <c r="C2" s="94"/>
      <c r="D2" s="94"/>
      <c r="E2" s="94"/>
      <c r="F2" s="94"/>
      <c r="G2" s="94"/>
      <c r="H2" s="94"/>
      <c r="I2" s="94"/>
      <c r="J2" s="94"/>
      <c r="K2" s="94"/>
      <c r="L2" s="94"/>
      <c r="M2" s="94"/>
      <c r="N2" s="94"/>
      <c r="O2" s="94"/>
      <c r="P2" s="94"/>
      <c r="Q2" s="94"/>
      <c r="R2" s="94"/>
      <c r="S2" s="94"/>
      <c r="T2" s="94"/>
      <c r="U2" s="94"/>
      <c r="V2" s="95"/>
      <c r="W2" s="95"/>
      <c r="X2" s="95"/>
      <c r="Y2" s="95"/>
    </row>
    <row r="3" spans="1:25" ht="11.25">
      <c r="A3" s="56" t="s">
        <v>411</v>
      </c>
      <c r="B3" s="93"/>
      <c r="C3" s="93"/>
      <c r="D3" s="93"/>
      <c r="E3" s="93"/>
      <c r="F3" s="93"/>
      <c r="G3" s="93"/>
      <c r="H3" s="93"/>
      <c r="I3" s="93"/>
      <c r="J3" s="93"/>
      <c r="K3" s="93"/>
      <c r="L3" s="93"/>
      <c r="M3" s="93"/>
      <c r="N3" s="93"/>
      <c r="O3" s="93"/>
      <c r="P3" s="93"/>
      <c r="Q3" s="93"/>
      <c r="R3" s="93"/>
      <c r="S3" s="93"/>
      <c r="T3" s="93"/>
      <c r="U3" s="93"/>
      <c r="V3" s="96"/>
      <c r="W3" s="96"/>
      <c r="X3" s="96"/>
      <c r="Y3" s="96"/>
    </row>
    <row r="4" spans="1:25" ht="11.25">
      <c r="A4" s="93" t="s">
        <v>275</v>
      </c>
      <c r="B4" s="93"/>
      <c r="C4" s="94"/>
      <c r="D4" s="94"/>
      <c r="E4" s="94"/>
      <c r="F4" s="94"/>
      <c r="G4" s="94"/>
      <c r="H4" s="94"/>
      <c r="I4" s="94"/>
      <c r="J4" s="94"/>
      <c r="K4" s="94"/>
      <c r="L4" s="94"/>
      <c r="M4" s="94"/>
      <c r="N4" s="94"/>
      <c r="O4" s="94"/>
      <c r="P4" s="94"/>
      <c r="Q4" s="94"/>
      <c r="R4" s="94"/>
      <c r="S4" s="94"/>
      <c r="T4" s="94"/>
      <c r="U4" s="94"/>
      <c r="V4" s="95"/>
      <c r="W4" s="95"/>
      <c r="X4" s="95"/>
      <c r="Y4" s="95"/>
    </row>
    <row r="5" spans="1:25" ht="11.25">
      <c r="A5" s="93"/>
      <c r="B5" s="93"/>
      <c r="C5" s="94"/>
      <c r="D5" s="94"/>
      <c r="E5" s="94"/>
      <c r="F5" s="94"/>
      <c r="G5" s="94"/>
      <c r="H5" s="94"/>
      <c r="I5" s="94"/>
      <c r="J5" s="94"/>
      <c r="K5" s="94"/>
      <c r="L5" s="94"/>
      <c r="M5" s="94"/>
      <c r="N5" s="94"/>
      <c r="O5" s="94"/>
      <c r="P5" s="94"/>
      <c r="Q5" s="94"/>
      <c r="R5" s="94"/>
      <c r="S5" s="94"/>
      <c r="T5" s="94"/>
      <c r="U5" s="94"/>
      <c r="V5" s="95"/>
      <c r="W5" s="95"/>
      <c r="X5" s="95"/>
      <c r="Y5" s="95"/>
    </row>
    <row r="6" spans="1:25" ht="11.25">
      <c r="A6" s="93" t="s">
        <v>302</v>
      </c>
      <c r="B6" s="93"/>
      <c r="C6" s="94"/>
      <c r="D6" s="94"/>
      <c r="E6" s="94"/>
      <c r="F6" s="94"/>
      <c r="G6" s="94"/>
      <c r="H6" s="94"/>
      <c r="I6" s="94"/>
      <c r="J6" s="94"/>
      <c r="K6" s="94"/>
      <c r="L6" s="94"/>
      <c r="M6" s="94"/>
      <c r="N6" s="94"/>
      <c r="O6" s="94"/>
      <c r="P6" s="94"/>
      <c r="Q6" s="94"/>
      <c r="R6" s="94"/>
      <c r="S6" s="94"/>
      <c r="T6" s="94"/>
      <c r="U6" s="94"/>
      <c r="V6" s="95"/>
      <c r="W6" s="95"/>
      <c r="X6" s="95"/>
      <c r="Y6" s="95"/>
    </row>
    <row r="7" spans="1:25" ht="12" thickBot="1">
      <c r="A7" s="93"/>
      <c r="B7" s="93"/>
      <c r="C7" s="94"/>
      <c r="D7" s="94"/>
      <c r="E7" s="94"/>
      <c r="F7" s="94"/>
      <c r="G7" s="94"/>
      <c r="H7" s="94"/>
      <c r="I7" s="94"/>
      <c r="J7" s="94"/>
      <c r="K7" s="94"/>
      <c r="L7" s="94"/>
      <c r="M7" s="94"/>
      <c r="N7" s="94"/>
      <c r="O7" s="94"/>
      <c r="P7" s="94"/>
      <c r="Q7" s="94"/>
      <c r="R7" s="94"/>
      <c r="S7" s="94"/>
      <c r="T7" s="94"/>
      <c r="U7" s="94"/>
      <c r="V7" s="95"/>
      <c r="W7" s="95"/>
      <c r="X7" s="95"/>
      <c r="Y7" s="95"/>
    </row>
    <row r="8" spans="1:25" ht="11.25">
      <c r="A8" s="97"/>
      <c r="B8" s="97"/>
      <c r="C8" s="98" t="s">
        <v>277</v>
      </c>
      <c r="D8" s="99"/>
      <c r="E8" s="99"/>
      <c r="F8" s="99"/>
      <c r="G8" s="99"/>
      <c r="H8" s="99"/>
      <c r="I8" s="99"/>
      <c r="J8" s="99"/>
      <c r="K8" s="99"/>
      <c r="L8" s="99"/>
      <c r="M8" s="99"/>
      <c r="N8" s="99"/>
      <c r="O8" s="99"/>
      <c r="P8" s="99"/>
      <c r="Q8" s="99"/>
      <c r="R8" s="99"/>
      <c r="S8" s="99"/>
      <c r="T8" s="99"/>
      <c r="U8" s="99"/>
      <c r="V8" s="100"/>
      <c r="W8" s="100"/>
      <c r="X8" s="100"/>
      <c r="Y8" s="100"/>
    </row>
    <row r="9" spans="1:25" ht="11.25">
      <c r="A9" s="92"/>
      <c r="B9" s="92"/>
      <c r="C9" s="101">
        <f>'09dsec15'!C9</f>
        <v>1996</v>
      </c>
      <c r="D9" s="94"/>
      <c r="E9" s="101">
        <f>C9-1</f>
        <v>1995</v>
      </c>
      <c r="F9" s="94"/>
      <c r="G9" s="101">
        <f>E9-1</f>
        <v>1994</v>
      </c>
      <c r="H9" s="94"/>
      <c r="I9" s="101">
        <f>G9-1</f>
        <v>1993</v>
      </c>
      <c r="J9" s="94"/>
      <c r="K9" s="101">
        <f>I9-1</f>
        <v>1992</v>
      </c>
      <c r="L9" s="94"/>
      <c r="M9" s="101">
        <f>K9-1</f>
        <v>1991</v>
      </c>
      <c r="N9" s="94"/>
      <c r="O9" s="101">
        <f>M9-1</f>
        <v>1990</v>
      </c>
      <c r="P9" s="94"/>
      <c r="Q9" s="101">
        <f>O9-1</f>
        <v>1989</v>
      </c>
      <c r="R9" s="94"/>
      <c r="S9" s="101">
        <f>Q9-1</f>
        <v>1988</v>
      </c>
      <c r="T9" s="94"/>
      <c r="U9" s="101" t="str">
        <f>S9-1&amp;" + vóór"</f>
        <v>1987 + vóór</v>
      </c>
      <c r="V9" s="95"/>
      <c r="W9" s="101" t="s">
        <v>1</v>
      </c>
      <c r="X9" s="95"/>
      <c r="Y9" s="102"/>
    </row>
    <row r="10" spans="1:25" ht="11.25">
      <c r="A10" s="103"/>
      <c r="B10" s="103"/>
      <c r="C10" s="104" t="s">
        <v>278</v>
      </c>
      <c r="D10" s="105" t="s">
        <v>0</v>
      </c>
      <c r="E10" s="104" t="s">
        <v>278</v>
      </c>
      <c r="F10" s="105" t="s">
        <v>0</v>
      </c>
      <c r="G10" s="104" t="s">
        <v>278</v>
      </c>
      <c r="H10" s="105" t="s">
        <v>0</v>
      </c>
      <c r="I10" s="104" t="s">
        <v>278</v>
      </c>
      <c r="J10" s="105" t="s">
        <v>0</v>
      </c>
      <c r="K10" s="104" t="s">
        <v>278</v>
      </c>
      <c r="L10" s="105" t="s">
        <v>0</v>
      </c>
      <c r="M10" s="104" t="s">
        <v>278</v>
      </c>
      <c r="N10" s="105" t="s">
        <v>0</v>
      </c>
      <c r="O10" s="104" t="s">
        <v>278</v>
      </c>
      <c r="P10" s="105" t="s">
        <v>0</v>
      </c>
      <c r="Q10" s="104" t="s">
        <v>278</v>
      </c>
      <c r="R10" s="105" t="s">
        <v>0</v>
      </c>
      <c r="S10" s="104" t="s">
        <v>278</v>
      </c>
      <c r="T10" s="105" t="s">
        <v>0</v>
      </c>
      <c r="U10" s="104" t="s">
        <v>278</v>
      </c>
      <c r="V10" s="105" t="s">
        <v>0</v>
      </c>
      <c r="W10" s="104" t="s">
        <v>278</v>
      </c>
      <c r="X10" s="105" t="s">
        <v>0</v>
      </c>
      <c r="Y10" s="105" t="s">
        <v>2</v>
      </c>
    </row>
    <row r="11" spans="1:25" ht="11.25">
      <c r="A11" s="106"/>
      <c r="B11" s="106"/>
      <c r="C11" s="107"/>
      <c r="D11" s="108"/>
      <c r="E11" s="107"/>
      <c r="F11" s="108"/>
      <c r="G11" s="107"/>
      <c r="H11" s="108"/>
      <c r="I11" s="107"/>
      <c r="J11" s="108"/>
      <c r="K11" s="107"/>
      <c r="L11" s="108"/>
      <c r="M11" s="107"/>
      <c r="N11" s="108"/>
      <c r="O11" s="107"/>
      <c r="P11" s="108"/>
      <c r="Q11" s="107"/>
      <c r="R11" s="108"/>
      <c r="S11" s="107"/>
      <c r="T11" s="108"/>
      <c r="U11" s="107"/>
      <c r="V11" s="108"/>
      <c r="W11" s="107"/>
      <c r="X11" s="108"/>
      <c r="Y11" s="108"/>
    </row>
    <row r="12" spans="1:25" ht="12">
      <c r="A12" s="152" t="s">
        <v>279</v>
      </c>
      <c r="B12" s="110"/>
      <c r="C12" s="111"/>
      <c r="D12" s="112"/>
      <c r="E12" s="111"/>
      <c r="F12" s="112"/>
      <c r="G12" s="111"/>
      <c r="H12" s="112"/>
      <c r="I12" s="111"/>
      <c r="J12" s="112"/>
      <c r="K12" s="111"/>
      <c r="L12" s="112"/>
      <c r="M12" s="111"/>
      <c r="N12" s="112"/>
      <c r="O12" s="111"/>
      <c r="P12" s="112"/>
      <c r="Q12" s="111"/>
      <c r="R12" s="112"/>
      <c r="S12" s="111"/>
      <c r="T12" s="112"/>
      <c r="U12" s="111"/>
      <c r="V12" s="106"/>
      <c r="W12" s="111"/>
      <c r="X12" s="106"/>
      <c r="Y12" s="106"/>
    </row>
    <row r="13" spans="1:25" ht="12.75">
      <c r="A13" s="153"/>
      <c r="B13" s="110" t="s">
        <v>30</v>
      </c>
      <c r="C13" s="111"/>
      <c r="D13" s="112"/>
      <c r="E13" s="111"/>
      <c r="F13" s="112"/>
      <c r="G13" s="111"/>
      <c r="H13" s="112"/>
      <c r="I13" s="111"/>
      <c r="J13" s="112"/>
      <c r="K13" s="111"/>
      <c r="L13" s="112"/>
      <c r="M13" s="111"/>
      <c r="N13" s="112"/>
      <c r="O13" s="111"/>
      <c r="P13" s="112"/>
      <c r="Q13" s="111"/>
      <c r="R13" s="112"/>
      <c r="S13" s="111"/>
      <c r="T13" s="112"/>
      <c r="U13" s="111"/>
      <c r="V13" s="106"/>
      <c r="W13" s="111"/>
      <c r="X13" s="106"/>
      <c r="Y13" s="106"/>
    </row>
    <row r="14" spans="1:25" ht="11.25">
      <c r="A14" s="92"/>
      <c r="B14" s="92" t="s">
        <v>31</v>
      </c>
      <c r="C14" s="49">
        <v>1</v>
      </c>
      <c r="D14" s="51">
        <v>3</v>
      </c>
      <c r="E14" s="49">
        <v>433</v>
      </c>
      <c r="F14" s="51">
        <v>206</v>
      </c>
      <c r="G14" s="49">
        <v>181</v>
      </c>
      <c r="H14" s="51">
        <v>74</v>
      </c>
      <c r="I14" s="49">
        <v>20</v>
      </c>
      <c r="J14" s="51">
        <v>23</v>
      </c>
      <c r="K14" s="49">
        <v>1</v>
      </c>
      <c r="L14" s="51">
        <v>2</v>
      </c>
      <c r="M14" s="49">
        <v>0</v>
      </c>
      <c r="N14" s="51">
        <v>0</v>
      </c>
      <c r="O14" s="49">
        <v>0</v>
      </c>
      <c r="P14" s="51">
        <v>0</v>
      </c>
      <c r="Q14" s="49">
        <v>0</v>
      </c>
      <c r="R14" s="51">
        <v>0</v>
      </c>
      <c r="S14" s="49">
        <v>0</v>
      </c>
      <c r="T14" s="51">
        <v>0</v>
      </c>
      <c r="U14" s="49">
        <v>0</v>
      </c>
      <c r="V14" s="51">
        <v>0</v>
      </c>
      <c r="W14" s="49">
        <f>C14+E14+G14+I14+K14+M14+O14+Q14+S14+U14</f>
        <v>636</v>
      </c>
      <c r="X14" s="51">
        <f>D14+F14+H14+J14+L14+N14+P14+R14+T14+V14</f>
        <v>308</v>
      </c>
      <c r="Y14" s="113">
        <f>SUM(W14:X14)</f>
        <v>944</v>
      </c>
    </row>
    <row r="15" spans="1:25" ht="11.25">
      <c r="A15" s="92"/>
      <c r="B15" s="92" t="s">
        <v>392</v>
      </c>
      <c r="C15" s="49">
        <v>1</v>
      </c>
      <c r="D15" s="51">
        <v>0</v>
      </c>
      <c r="E15" s="49">
        <v>252</v>
      </c>
      <c r="F15" s="51">
        <v>79</v>
      </c>
      <c r="G15" s="49">
        <v>212</v>
      </c>
      <c r="H15" s="51">
        <v>94</v>
      </c>
      <c r="I15" s="49">
        <v>28</v>
      </c>
      <c r="J15" s="51">
        <v>23</v>
      </c>
      <c r="K15" s="49">
        <v>0</v>
      </c>
      <c r="L15" s="51">
        <v>0</v>
      </c>
      <c r="M15" s="49">
        <v>0</v>
      </c>
      <c r="N15" s="51">
        <v>0</v>
      </c>
      <c r="O15" s="49">
        <v>0</v>
      </c>
      <c r="P15" s="51">
        <v>0</v>
      </c>
      <c r="Q15" s="49">
        <v>0</v>
      </c>
      <c r="R15" s="51">
        <v>0</v>
      </c>
      <c r="S15" s="49">
        <v>0</v>
      </c>
      <c r="T15" s="51">
        <v>0</v>
      </c>
      <c r="U15" s="49">
        <v>0</v>
      </c>
      <c r="V15" s="51">
        <v>0</v>
      </c>
      <c r="W15" s="49">
        <f>C15+E15+G15+I15+K15+M15+O15+Q15+S15+U15</f>
        <v>493</v>
      </c>
      <c r="X15" s="51">
        <f>D15+F15+H15+J15+L15+N15+P15+R15+T15+V15</f>
        <v>196</v>
      </c>
      <c r="Y15" s="113">
        <f>SUM(W15:X15)</f>
        <v>689</v>
      </c>
    </row>
    <row r="16" spans="1:25" ht="11.25">
      <c r="A16" s="92"/>
      <c r="B16" s="92"/>
      <c r="C16" s="49"/>
      <c r="D16" s="51"/>
      <c r="E16" s="49"/>
      <c r="F16" s="51"/>
      <c r="G16" s="49"/>
      <c r="H16" s="51"/>
      <c r="I16" s="49"/>
      <c r="J16" s="51"/>
      <c r="K16" s="49"/>
      <c r="L16" s="51"/>
      <c r="M16" s="49"/>
      <c r="N16" s="51"/>
      <c r="O16" s="49"/>
      <c r="P16" s="51"/>
      <c r="Q16" s="49"/>
      <c r="R16" s="51"/>
      <c r="S16" s="49"/>
      <c r="T16" s="51"/>
      <c r="U16" s="49"/>
      <c r="V16" s="51"/>
      <c r="W16" s="49"/>
      <c r="X16" s="51"/>
      <c r="Y16" s="113"/>
    </row>
    <row r="17" spans="1:25" ht="12">
      <c r="A17" s="152" t="s">
        <v>280</v>
      </c>
      <c r="B17" s="112"/>
      <c r="C17" s="49"/>
      <c r="D17" s="113"/>
      <c r="E17" s="49"/>
      <c r="F17" s="113"/>
      <c r="G17" s="49"/>
      <c r="H17" s="113"/>
      <c r="I17" s="49"/>
      <c r="J17" s="113"/>
      <c r="K17" s="49"/>
      <c r="L17" s="113"/>
      <c r="M17" s="49"/>
      <c r="N17" s="113"/>
      <c r="O17" s="49"/>
      <c r="P17" s="113"/>
      <c r="Q17" s="49"/>
      <c r="R17" s="113"/>
      <c r="S17" s="49"/>
      <c r="T17" s="113"/>
      <c r="U17" s="49"/>
      <c r="V17" s="113"/>
      <c r="W17" s="49"/>
      <c r="X17" s="113"/>
      <c r="Y17" s="113"/>
    </row>
    <row r="18" spans="1:25" ht="12.75">
      <c r="A18" s="153"/>
      <c r="B18" s="110" t="s">
        <v>83</v>
      </c>
      <c r="C18" s="49"/>
      <c r="D18" s="113"/>
      <c r="E18" s="49"/>
      <c r="F18" s="113"/>
      <c r="G18" s="49"/>
      <c r="H18" s="113"/>
      <c r="I18" s="49"/>
      <c r="J18" s="113"/>
      <c r="K18" s="49"/>
      <c r="L18" s="113"/>
      <c r="M18" s="49"/>
      <c r="N18" s="113"/>
      <c r="O18" s="49"/>
      <c r="P18" s="113"/>
      <c r="Q18" s="49"/>
      <c r="R18" s="113"/>
      <c r="S18" s="49"/>
      <c r="T18" s="113"/>
      <c r="U18" s="49"/>
      <c r="V18" s="113"/>
      <c r="W18" s="49"/>
      <c r="X18" s="113"/>
      <c r="Y18" s="113"/>
    </row>
    <row r="19" spans="1:25" ht="11.25">
      <c r="A19" s="92"/>
      <c r="B19" s="92" t="s">
        <v>281</v>
      </c>
      <c r="C19" s="49">
        <v>0</v>
      </c>
      <c r="D19" s="51">
        <v>0</v>
      </c>
      <c r="E19" s="49">
        <v>0</v>
      </c>
      <c r="F19" s="51">
        <v>0</v>
      </c>
      <c r="G19" s="49">
        <v>1</v>
      </c>
      <c r="H19" s="51">
        <v>2</v>
      </c>
      <c r="I19" s="49">
        <v>32</v>
      </c>
      <c r="J19" s="51">
        <v>72</v>
      </c>
      <c r="K19" s="49">
        <v>14</v>
      </c>
      <c r="L19" s="51">
        <v>13</v>
      </c>
      <c r="M19" s="49">
        <v>7</v>
      </c>
      <c r="N19" s="51">
        <v>3</v>
      </c>
      <c r="O19" s="49">
        <v>2</v>
      </c>
      <c r="P19" s="51">
        <v>0</v>
      </c>
      <c r="Q19" s="49">
        <v>0</v>
      </c>
      <c r="R19" s="51">
        <v>0</v>
      </c>
      <c r="S19" s="49">
        <v>0</v>
      </c>
      <c r="T19" s="51">
        <v>0</v>
      </c>
      <c r="U19" s="49">
        <v>0</v>
      </c>
      <c r="V19" s="51">
        <v>0</v>
      </c>
      <c r="W19" s="49">
        <f aca="true" t="shared" si="0" ref="W19:X22">C19+E19+G19+I19+K19+M19+O19+Q19+S19+U19</f>
        <v>56</v>
      </c>
      <c r="X19" s="51">
        <f t="shared" si="0"/>
        <v>90</v>
      </c>
      <c r="Y19" s="113">
        <f>SUM(W19:X19)</f>
        <v>146</v>
      </c>
    </row>
    <row r="20" spans="1:25" ht="11.25">
      <c r="A20" s="92"/>
      <c r="B20" s="92" t="s">
        <v>282</v>
      </c>
      <c r="C20" s="49">
        <v>0</v>
      </c>
      <c r="D20" s="51">
        <v>0</v>
      </c>
      <c r="E20" s="49">
        <v>0</v>
      </c>
      <c r="F20" s="51">
        <v>0</v>
      </c>
      <c r="G20" s="49">
        <v>0</v>
      </c>
      <c r="H20" s="51">
        <v>1</v>
      </c>
      <c r="I20" s="49">
        <v>24</v>
      </c>
      <c r="J20" s="51">
        <v>91</v>
      </c>
      <c r="K20" s="49">
        <v>22</v>
      </c>
      <c r="L20" s="51">
        <v>29</v>
      </c>
      <c r="M20" s="49">
        <v>6</v>
      </c>
      <c r="N20" s="51">
        <v>6</v>
      </c>
      <c r="O20" s="49">
        <v>2</v>
      </c>
      <c r="P20" s="51">
        <v>1</v>
      </c>
      <c r="Q20" s="49">
        <v>1</v>
      </c>
      <c r="R20" s="51">
        <v>1</v>
      </c>
      <c r="S20" s="49">
        <v>0</v>
      </c>
      <c r="T20" s="51">
        <v>0</v>
      </c>
      <c r="U20" s="49">
        <v>0</v>
      </c>
      <c r="V20" s="51">
        <v>0</v>
      </c>
      <c r="W20" s="49">
        <f t="shared" si="0"/>
        <v>55</v>
      </c>
      <c r="X20" s="51">
        <f t="shared" si="0"/>
        <v>129</v>
      </c>
      <c r="Y20" s="113">
        <f>SUM(W20:X20)</f>
        <v>184</v>
      </c>
    </row>
    <row r="21" spans="1:25" ht="11.25">
      <c r="A21" s="92"/>
      <c r="B21" s="92" t="s">
        <v>283</v>
      </c>
      <c r="C21" s="49">
        <v>0</v>
      </c>
      <c r="D21" s="51">
        <v>0</v>
      </c>
      <c r="E21" s="49">
        <v>0</v>
      </c>
      <c r="F21" s="51">
        <v>0</v>
      </c>
      <c r="G21" s="49">
        <v>1</v>
      </c>
      <c r="H21" s="51">
        <v>0</v>
      </c>
      <c r="I21" s="49">
        <v>411</v>
      </c>
      <c r="J21" s="51">
        <v>120</v>
      </c>
      <c r="K21" s="49">
        <v>248</v>
      </c>
      <c r="L21" s="51">
        <v>71</v>
      </c>
      <c r="M21" s="49">
        <v>46</v>
      </c>
      <c r="N21" s="51">
        <v>30</v>
      </c>
      <c r="O21" s="49">
        <v>5</v>
      </c>
      <c r="P21" s="51">
        <v>7</v>
      </c>
      <c r="Q21" s="49">
        <v>2</v>
      </c>
      <c r="R21" s="51">
        <v>0</v>
      </c>
      <c r="S21" s="49">
        <v>0</v>
      </c>
      <c r="T21" s="51">
        <v>0</v>
      </c>
      <c r="U21" s="49">
        <v>0</v>
      </c>
      <c r="V21" s="51">
        <v>0</v>
      </c>
      <c r="W21" s="49">
        <f t="shared" si="0"/>
        <v>713</v>
      </c>
      <c r="X21" s="51">
        <f t="shared" si="0"/>
        <v>228</v>
      </c>
      <c r="Y21" s="113">
        <f>SUM(W21:X21)</f>
        <v>941</v>
      </c>
    </row>
    <row r="22" spans="1:25" ht="11.25">
      <c r="A22" s="92"/>
      <c r="B22" s="92" t="s">
        <v>284</v>
      </c>
      <c r="C22" s="49">
        <v>0</v>
      </c>
      <c r="D22" s="51">
        <v>0</v>
      </c>
      <c r="E22" s="49">
        <v>0</v>
      </c>
      <c r="F22" s="51">
        <v>0</v>
      </c>
      <c r="G22" s="49">
        <v>0</v>
      </c>
      <c r="H22" s="51">
        <v>0</v>
      </c>
      <c r="I22" s="49">
        <v>205</v>
      </c>
      <c r="J22" s="51">
        <v>89</v>
      </c>
      <c r="K22" s="49">
        <v>253</v>
      </c>
      <c r="L22" s="51">
        <v>108</v>
      </c>
      <c r="M22" s="49">
        <v>67</v>
      </c>
      <c r="N22" s="51">
        <v>33</v>
      </c>
      <c r="O22" s="49">
        <v>15</v>
      </c>
      <c r="P22" s="51">
        <v>5</v>
      </c>
      <c r="Q22" s="49">
        <v>0</v>
      </c>
      <c r="R22" s="51">
        <v>1</v>
      </c>
      <c r="S22" s="49">
        <v>1</v>
      </c>
      <c r="T22" s="51">
        <v>0</v>
      </c>
      <c r="U22" s="49">
        <v>0</v>
      </c>
      <c r="V22" s="51">
        <v>0</v>
      </c>
      <c r="W22" s="49">
        <f t="shared" si="0"/>
        <v>541</v>
      </c>
      <c r="X22" s="51">
        <f t="shared" si="0"/>
        <v>236</v>
      </c>
      <c r="Y22" s="113">
        <f>SUM(W22:X22)</f>
        <v>777</v>
      </c>
    </row>
    <row r="23" spans="1:25" ht="12.75">
      <c r="A23" s="153"/>
      <c r="B23" s="91" t="s">
        <v>139</v>
      </c>
      <c r="C23" s="49"/>
      <c r="D23" s="51"/>
      <c r="E23" s="49"/>
      <c r="F23" s="51"/>
      <c r="G23" s="49"/>
      <c r="H23" s="51"/>
      <c r="I23" s="49"/>
      <c r="J23" s="51"/>
      <c r="K23" s="49"/>
      <c r="L23" s="51"/>
      <c r="M23" s="49"/>
      <c r="N23" s="51"/>
      <c r="O23" s="49"/>
      <c r="P23" s="51"/>
      <c r="Q23" s="49"/>
      <c r="R23" s="51"/>
      <c r="S23" s="49"/>
      <c r="T23" s="51"/>
      <c r="U23" s="49"/>
      <c r="V23" s="51"/>
      <c r="W23" s="49"/>
      <c r="X23" s="51"/>
      <c r="Y23" s="113"/>
    </row>
    <row r="24" spans="1:25" ht="12.75">
      <c r="A24" s="153"/>
      <c r="B24" s="92" t="s">
        <v>285</v>
      </c>
      <c r="C24" s="49">
        <v>0</v>
      </c>
      <c r="D24" s="51">
        <v>0</v>
      </c>
      <c r="E24" s="49">
        <v>0</v>
      </c>
      <c r="F24" s="51">
        <v>0</v>
      </c>
      <c r="G24" s="49">
        <v>0</v>
      </c>
      <c r="H24" s="51">
        <v>0</v>
      </c>
      <c r="I24" s="49">
        <v>0</v>
      </c>
      <c r="J24" s="51">
        <v>0</v>
      </c>
      <c r="K24" s="49">
        <v>0</v>
      </c>
      <c r="L24" s="51">
        <v>0</v>
      </c>
      <c r="M24" s="49">
        <v>0</v>
      </c>
      <c r="N24" s="51">
        <v>0</v>
      </c>
      <c r="O24" s="49">
        <v>0</v>
      </c>
      <c r="P24" s="51">
        <v>0</v>
      </c>
      <c r="Q24" s="49">
        <v>0</v>
      </c>
      <c r="R24" s="51">
        <v>0</v>
      </c>
      <c r="S24" s="49">
        <v>0</v>
      </c>
      <c r="T24" s="51">
        <v>0</v>
      </c>
      <c r="U24" s="49">
        <v>0</v>
      </c>
      <c r="V24" s="51">
        <v>0</v>
      </c>
      <c r="W24" s="49">
        <f>C24+E24+G24+I24+K24+M24+O24+Q24+S24+U24</f>
        <v>0</v>
      </c>
      <c r="X24" s="51">
        <f>D24+F24+H24+J24+L24+N24+P24+R24+T24+V24</f>
        <v>0</v>
      </c>
      <c r="Y24" s="113">
        <f>SUM(W24:X24)</f>
        <v>0</v>
      </c>
    </row>
    <row r="25" spans="1:25" ht="11.25">
      <c r="A25" s="91"/>
      <c r="B25" s="92"/>
      <c r="C25" s="49"/>
      <c r="D25" s="51"/>
      <c r="E25" s="49"/>
      <c r="F25" s="51"/>
      <c r="G25" s="49"/>
      <c r="H25" s="51"/>
      <c r="I25" s="49"/>
      <c r="J25" s="51"/>
      <c r="K25" s="49"/>
      <c r="L25" s="51"/>
      <c r="M25" s="49"/>
      <c r="N25" s="51"/>
      <c r="O25" s="49"/>
      <c r="P25" s="51"/>
      <c r="Q25" s="49"/>
      <c r="R25" s="51"/>
      <c r="S25" s="49"/>
      <c r="T25" s="51"/>
      <c r="U25" s="49"/>
      <c r="V25" s="51"/>
      <c r="W25" s="49"/>
      <c r="X25" s="51"/>
      <c r="Y25" s="113"/>
    </row>
    <row r="26" spans="1:25" ht="12">
      <c r="A26" s="152" t="s">
        <v>286</v>
      </c>
      <c r="B26" s="112"/>
      <c r="C26" s="49"/>
      <c r="D26" s="113"/>
      <c r="E26" s="49"/>
      <c r="F26" s="113"/>
      <c r="G26" s="49"/>
      <c r="H26" s="113"/>
      <c r="I26" s="49"/>
      <c r="J26" s="113"/>
      <c r="K26" s="49"/>
      <c r="L26" s="113"/>
      <c r="M26" s="49"/>
      <c r="N26" s="113"/>
      <c r="O26" s="49"/>
      <c r="P26" s="113"/>
      <c r="Q26" s="49"/>
      <c r="R26" s="113"/>
      <c r="S26" s="49"/>
      <c r="T26" s="113"/>
      <c r="U26" s="49"/>
      <c r="V26" s="113"/>
      <c r="W26" s="49"/>
      <c r="X26" s="113"/>
      <c r="Y26" s="113"/>
    </row>
    <row r="27" spans="1:25" ht="12.75">
      <c r="A27" s="153"/>
      <c r="B27" s="110" t="s">
        <v>141</v>
      </c>
      <c r="C27" s="49"/>
      <c r="D27" s="113"/>
      <c r="E27" s="49"/>
      <c r="F27" s="113"/>
      <c r="G27" s="49"/>
      <c r="H27" s="113"/>
      <c r="I27" s="49"/>
      <c r="J27" s="113"/>
      <c r="K27" s="49"/>
      <c r="L27" s="113"/>
      <c r="M27" s="49"/>
      <c r="N27" s="113"/>
      <c r="O27" s="49"/>
      <c r="P27" s="113"/>
      <c r="Q27" s="49"/>
      <c r="R27" s="113"/>
      <c r="S27" s="49"/>
      <c r="T27" s="113"/>
      <c r="U27" s="49"/>
      <c r="V27" s="113"/>
      <c r="W27" s="49"/>
      <c r="X27" s="113"/>
      <c r="Y27" s="113"/>
    </row>
    <row r="28" spans="1:25" ht="11.25">
      <c r="A28" s="112"/>
      <c r="B28" s="92" t="s">
        <v>287</v>
      </c>
      <c r="C28" s="49">
        <v>0</v>
      </c>
      <c r="D28" s="51">
        <v>0</v>
      </c>
      <c r="E28" s="49">
        <v>0</v>
      </c>
      <c r="F28" s="51">
        <v>0</v>
      </c>
      <c r="G28" s="49">
        <v>0</v>
      </c>
      <c r="H28" s="51">
        <v>0</v>
      </c>
      <c r="I28" s="49">
        <v>0</v>
      </c>
      <c r="J28" s="51">
        <v>0</v>
      </c>
      <c r="K28" s="49">
        <v>3</v>
      </c>
      <c r="L28" s="51">
        <v>1</v>
      </c>
      <c r="M28" s="49">
        <v>35</v>
      </c>
      <c r="N28" s="51">
        <v>54</v>
      </c>
      <c r="O28" s="49">
        <v>8</v>
      </c>
      <c r="P28" s="51">
        <v>6</v>
      </c>
      <c r="Q28" s="49">
        <v>5</v>
      </c>
      <c r="R28" s="51">
        <v>0</v>
      </c>
      <c r="S28" s="49">
        <v>0</v>
      </c>
      <c r="T28" s="51">
        <v>0</v>
      </c>
      <c r="U28" s="49">
        <v>0</v>
      </c>
      <c r="V28" s="51">
        <v>0</v>
      </c>
      <c r="W28" s="49">
        <f aca="true" t="shared" si="1" ref="W28:X31">C28+E28+G28+I28+K28+M28+O28+Q28+S28+U28</f>
        <v>51</v>
      </c>
      <c r="X28" s="51">
        <f t="shared" si="1"/>
        <v>61</v>
      </c>
      <c r="Y28" s="113">
        <f>SUM(W28:X28)</f>
        <v>112</v>
      </c>
    </row>
    <row r="29" spans="1:25" ht="11.25">
      <c r="A29" s="112"/>
      <c r="B29" s="92" t="s">
        <v>288</v>
      </c>
      <c r="C29" s="49">
        <v>0</v>
      </c>
      <c r="D29" s="51">
        <v>0</v>
      </c>
      <c r="E29" s="49">
        <v>0</v>
      </c>
      <c r="F29" s="51">
        <v>0</v>
      </c>
      <c r="G29" s="49">
        <v>0</v>
      </c>
      <c r="H29" s="51">
        <v>0</v>
      </c>
      <c r="I29" s="49">
        <v>0</v>
      </c>
      <c r="J29" s="51">
        <v>0</v>
      </c>
      <c r="K29" s="49">
        <v>0</v>
      </c>
      <c r="L29" s="51">
        <v>0</v>
      </c>
      <c r="M29" s="49">
        <v>28</v>
      </c>
      <c r="N29" s="51">
        <v>86</v>
      </c>
      <c r="O29" s="49">
        <v>17</v>
      </c>
      <c r="P29" s="51">
        <v>29</v>
      </c>
      <c r="Q29" s="49">
        <v>14</v>
      </c>
      <c r="R29" s="51">
        <v>7</v>
      </c>
      <c r="S29" s="49">
        <v>3</v>
      </c>
      <c r="T29" s="51">
        <v>2</v>
      </c>
      <c r="U29" s="49">
        <v>1</v>
      </c>
      <c r="V29" s="51">
        <v>0</v>
      </c>
      <c r="W29" s="49">
        <f t="shared" si="1"/>
        <v>63</v>
      </c>
      <c r="X29" s="51">
        <f t="shared" si="1"/>
        <v>124</v>
      </c>
      <c r="Y29" s="113">
        <f>SUM(W29:X29)</f>
        <v>187</v>
      </c>
    </row>
    <row r="30" spans="1:25" ht="11.25">
      <c r="A30" s="112"/>
      <c r="B30" s="92" t="s">
        <v>289</v>
      </c>
      <c r="C30" s="49">
        <v>0</v>
      </c>
      <c r="D30" s="51">
        <v>0</v>
      </c>
      <c r="E30" s="49">
        <v>0</v>
      </c>
      <c r="F30" s="51">
        <v>0</v>
      </c>
      <c r="G30" s="49">
        <v>0</v>
      </c>
      <c r="H30" s="51">
        <v>0</v>
      </c>
      <c r="I30" s="49">
        <v>0</v>
      </c>
      <c r="J30" s="51">
        <v>0</v>
      </c>
      <c r="K30" s="49">
        <v>2</v>
      </c>
      <c r="L30" s="51">
        <v>0</v>
      </c>
      <c r="M30" s="49">
        <v>333</v>
      </c>
      <c r="N30" s="51">
        <v>150</v>
      </c>
      <c r="O30" s="49">
        <v>194</v>
      </c>
      <c r="P30" s="51">
        <v>79</v>
      </c>
      <c r="Q30" s="49">
        <v>72</v>
      </c>
      <c r="R30" s="51">
        <v>37</v>
      </c>
      <c r="S30" s="49">
        <v>19</v>
      </c>
      <c r="T30" s="51">
        <v>7</v>
      </c>
      <c r="U30" s="49">
        <v>2</v>
      </c>
      <c r="V30" s="51">
        <v>0</v>
      </c>
      <c r="W30" s="49">
        <f t="shared" si="1"/>
        <v>622</v>
      </c>
      <c r="X30" s="51">
        <f t="shared" si="1"/>
        <v>273</v>
      </c>
      <c r="Y30" s="113">
        <f>SUM(W30:X30)</f>
        <v>895</v>
      </c>
    </row>
    <row r="31" spans="1:25" ht="11.25">
      <c r="A31" s="92"/>
      <c r="B31" s="92" t="s">
        <v>290</v>
      </c>
      <c r="C31" s="49">
        <v>0</v>
      </c>
      <c r="D31" s="51">
        <v>0</v>
      </c>
      <c r="E31" s="49">
        <v>0</v>
      </c>
      <c r="F31" s="51">
        <v>0</v>
      </c>
      <c r="G31" s="49">
        <v>0</v>
      </c>
      <c r="H31" s="51">
        <v>0</v>
      </c>
      <c r="I31" s="49">
        <v>0</v>
      </c>
      <c r="J31" s="51">
        <v>0</v>
      </c>
      <c r="K31" s="49">
        <v>0</v>
      </c>
      <c r="L31" s="51">
        <v>1</v>
      </c>
      <c r="M31" s="49">
        <v>209</v>
      </c>
      <c r="N31" s="51">
        <v>89</v>
      </c>
      <c r="O31" s="49">
        <v>203</v>
      </c>
      <c r="P31" s="51">
        <v>91</v>
      </c>
      <c r="Q31" s="49">
        <v>62</v>
      </c>
      <c r="R31" s="51">
        <v>29</v>
      </c>
      <c r="S31" s="49">
        <v>17</v>
      </c>
      <c r="T31" s="51">
        <v>12</v>
      </c>
      <c r="U31" s="49">
        <v>4</v>
      </c>
      <c r="V31" s="51">
        <v>1</v>
      </c>
      <c r="W31" s="49">
        <f t="shared" si="1"/>
        <v>495</v>
      </c>
      <c r="X31" s="51">
        <f t="shared" si="1"/>
        <v>223</v>
      </c>
      <c r="Y31" s="113">
        <f>SUM(W31:X31)</f>
        <v>718</v>
      </c>
    </row>
    <row r="32" spans="1:25" ht="11.25">
      <c r="A32" s="92"/>
      <c r="B32" s="92"/>
      <c r="C32" s="49"/>
      <c r="D32" s="51"/>
      <c r="E32" s="49"/>
      <c r="F32" s="51"/>
      <c r="G32" s="49"/>
      <c r="H32" s="51"/>
      <c r="I32" s="49"/>
      <c r="J32" s="51"/>
      <c r="K32" s="49"/>
      <c r="L32" s="51"/>
      <c r="M32" s="49"/>
      <c r="N32" s="51"/>
      <c r="O32" s="49"/>
      <c r="P32" s="51"/>
      <c r="Q32" s="49"/>
      <c r="R32" s="51"/>
      <c r="S32" s="49"/>
      <c r="T32" s="51"/>
      <c r="U32" s="49"/>
      <c r="V32" s="51"/>
      <c r="W32" s="49"/>
      <c r="X32" s="51"/>
      <c r="Y32" s="113"/>
    </row>
    <row r="33" spans="1:25" ht="12.75">
      <c r="A33" s="153"/>
      <c r="B33" s="110" t="s">
        <v>241</v>
      </c>
      <c r="C33" s="49"/>
      <c r="D33" s="113"/>
      <c r="E33" s="49"/>
      <c r="F33" s="113"/>
      <c r="G33" s="49"/>
      <c r="H33" s="113"/>
      <c r="I33" s="49"/>
      <c r="J33" s="113"/>
      <c r="K33" s="49"/>
      <c r="L33" s="113"/>
      <c r="M33" s="49"/>
      <c r="N33" s="113"/>
      <c r="O33" s="49"/>
      <c r="P33" s="113"/>
      <c r="Q33" s="49"/>
      <c r="R33" s="113"/>
      <c r="S33" s="49"/>
      <c r="T33" s="113"/>
      <c r="U33" s="49"/>
      <c r="V33" s="113"/>
      <c r="W33" s="49"/>
      <c r="X33" s="113"/>
      <c r="Y33" s="113"/>
    </row>
    <row r="34" spans="1:25" ht="11.25">
      <c r="A34" s="112"/>
      <c r="B34" s="92" t="s">
        <v>291</v>
      </c>
      <c r="C34" s="49">
        <v>0</v>
      </c>
      <c r="D34" s="51">
        <v>0</v>
      </c>
      <c r="E34" s="49">
        <v>0</v>
      </c>
      <c r="F34" s="51">
        <v>0</v>
      </c>
      <c r="G34" s="49">
        <v>0</v>
      </c>
      <c r="H34" s="51">
        <v>0</v>
      </c>
      <c r="I34" s="49">
        <v>0</v>
      </c>
      <c r="J34" s="51">
        <v>0</v>
      </c>
      <c r="K34" s="49">
        <v>0</v>
      </c>
      <c r="L34" s="51">
        <v>0</v>
      </c>
      <c r="M34" s="49">
        <v>0</v>
      </c>
      <c r="N34" s="51">
        <v>0</v>
      </c>
      <c r="O34" s="49">
        <v>0</v>
      </c>
      <c r="P34" s="51">
        <v>0</v>
      </c>
      <c r="Q34" s="49">
        <v>0</v>
      </c>
      <c r="R34" s="51">
        <v>0</v>
      </c>
      <c r="S34" s="49">
        <v>0</v>
      </c>
      <c r="T34" s="51">
        <v>0</v>
      </c>
      <c r="U34" s="49">
        <v>0</v>
      </c>
      <c r="V34" s="51">
        <v>0</v>
      </c>
      <c r="W34" s="49">
        <f aca="true" t="shared" si="2" ref="W34:X38">C34+E34+G34+I34+K34+M34+O34+Q34+S34+U34</f>
        <v>0</v>
      </c>
      <c r="X34" s="51">
        <f t="shared" si="2"/>
        <v>0</v>
      </c>
      <c r="Y34" s="113">
        <f>SUM(W34:X34)</f>
        <v>0</v>
      </c>
    </row>
    <row r="35" spans="1:25" ht="11.25">
      <c r="A35" s="112"/>
      <c r="B35" s="92" t="s">
        <v>292</v>
      </c>
      <c r="C35" s="49">
        <v>0</v>
      </c>
      <c r="D35" s="51">
        <v>0</v>
      </c>
      <c r="E35" s="49">
        <v>0</v>
      </c>
      <c r="F35" s="51">
        <v>0</v>
      </c>
      <c r="G35" s="49">
        <v>0</v>
      </c>
      <c r="H35" s="51">
        <v>0</v>
      </c>
      <c r="I35" s="49">
        <v>0</v>
      </c>
      <c r="J35" s="51">
        <v>0</v>
      </c>
      <c r="K35" s="49">
        <v>0</v>
      </c>
      <c r="L35" s="51">
        <v>0</v>
      </c>
      <c r="M35" s="49">
        <v>0</v>
      </c>
      <c r="N35" s="51">
        <v>0</v>
      </c>
      <c r="O35" s="49">
        <v>32</v>
      </c>
      <c r="P35" s="51">
        <v>12</v>
      </c>
      <c r="Q35" s="49">
        <v>15</v>
      </c>
      <c r="R35" s="51">
        <v>24</v>
      </c>
      <c r="S35" s="49">
        <v>9</v>
      </c>
      <c r="T35" s="51">
        <v>18</v>
      </c>
      <c r="U35" s="49">
        <v>2</v>
      </c>
      <c r="V35" s="51">
        <v>7</v>
      </c>
      <c r="W35" s="49">
        <f t="shared" si="2"/>
        <v>58</v>
      </c>
      <c r="X35" s="51">
        <f t="shared" si="2"/>
        <v>61</v>
      </c>
      <c r="Y35" s="113">
        <f>SUM(W35:X35)</f>
        <v>119</v>
      </c>
    </row>
    <row r="36" spans="1:25" ht="11.25">
      <c r="A36" s="112"/>
      <c r="B36" s="92" t="s">
        <v>293</v>
      </c>
      <c r="C36" s="49">
        <v>0</v>
      </c>
      <c r="D36" s="51">
        <v>0</v>
      </c>
      <c r="E36" s="49">
        <v>0</v>
      </c>
      <c r="F36" s="51">
        <v>0</v>
      </c>
      <c r="G36" s="49">
        <v>0</v>
      </c>
      <c r="H36" s="51">
        <v>0</v>
      </c>
      <c r="I36" s="49">
        <v>0</v>
      </c>
      <c r="J36" s="51">
        <v>0</v>
      </c>
      <c r="K36" s="49">
        <v>0</v>
      </c>
      <c r="L36" s="51">
        <v>0</v>
      </c>
      <c r="M36" s="49">
        <v>0</v>
      </c>
      <c r="N36" s="51">
        <v>0</v>
      </c>
      <c r="O36" s="49">
        <v>8</v>
      </c>
      <c r="P36" s="51">
        <v>2</v>
      </c>
      <c r="Q36" s="49">
        <v>6</v>
      </c>
      <c r="R36" s="51">
        <v>7</v>
      </c>
      <c r="S36" s="49">
        <v>4</v>
      </c>
      <c r="T36" s="51">
        <v>0</v>
      </c>
      <c r="U36" s="49">
        <v>2</v>
      </c>
      <c r="V36" s="51">
        <v>1</v>
      </c>
      <c r="W36" s="49">
        <f t="shared" si="2"/>
        <v>20</v>
      </c>
      <c r="X36" s="51">
        <f t="shared" si="2"/>
        <v>10</v>
      </c>
      <c r="Y36" s="113">
        <f>SUM(W36:X36)</f>
        <v>30</v>
      </c>
    </row>
    <row r="37" spans="1:25" ht="11.25">
      <c r="A37" s="110"/>
      <c r="B37" s="92" t="s">
        <v>294</v>
      </c>
      <c r="C37" s="49">
        <v>0</v>
      </c>
      <c r="D37" s="51">
        <v>0</v>
      </c>
      <c r="E37" s="49">
        <v>0</v>
      </c>
      <c r="F37" s="51">
        <v>0</v>
      </c>
      <c r="G37" s="49">
        <v>0</v>
      </c>
      <c r="H37" s="51">
        <v>0</v>
      </c>
      <c r="I37" s="49">
        <v>0</v>
      </c>
      <c r="J37" s="51">
        <v>0</v>
      </c>
      <c r="K37" s="49">
        <v>0</v>
      </c>
      <c r="L37" s="51">
        <v>0</v>
      </c>
      <c r="M37" s="49">
        <v>0</v>
      </c>
      <c r="N37" s="51">
        <v>0</v>
      </c>
      <c r="O37" s="49">
        <v>132</v>
      </c>
      <c r="P37" s="51">
        <v>72</v>
      </c>
      <c r="Q37" s="49">
        <v>117</v>
      </c>
      <c r="R37" s="51">
        <v>62</v>
      </c>
      <c r="S37" s="49">
        <v>43</v>
      </c>
      <c r="T37" s="51">
        <v>26</v>
      </c>
      <c r="U37" s="49">
        <v>14</v>
      </c>
      <c r="V37" s="51">
        <v>3</v>
      </c>
      <c r="W37" s="49">
        <f t="shared" si="2"/>
        <v>306</v>
      </c>
      <c r="X37" s="51">
        <f t="shared" si="2"/>
        <v>163</v>
      </c>
      <c r="Y37" s="113">
        <f>SUM(W37:X37)</f>
        <v>469</v>
      </c>
    </row>
    <row r="38" spans="1:25" ht="11.25">
      <c r="A38" s="112"/>
      <c r="B38" s="92" t="s">
        <v>295</v>
      </c>
      <c r="C38" s="49">
        <v>0</v>
      </c>
      <c r="D38" s="51">
        <v>0</v>
      </c>
      <c r="E38" s="49">
        <v>0</v>
      </c>
      <c r="F38" s="51">
        <v>0</v>
      </c>
      <c r="G38" s="49">
        <v>0</v>
      </c>
      <c r="H38" s="51">
        <v>0</v>
      </c>
      <c r="I38" s="49">
        <v>0</v>
      </c>
      <c r="J38" s="51">
        <v>0</v>
      </c>
      <c r="K38" s="49">
        <v>0</v>
      </c>
      <c r="L38" s="51">
        <v>0</v>
      </c>
      <c r="M38" s="49">
        <v>0</v>
      </c>
      <c r="N38" s="51">
        <v>0</v>
      </c>
      <c r="O38" s="49">
        <v>22</v>
      </c>
      <c r="P38" s="51">
        <v>4</v>
      </c>
      <c r="Q38" s="49">
        <v>17</v>
      </c>
      <c r="R38" s="51">
        <v>3</v>
      </c>
      <c r="S38" s="49">
        <v>5</v>
      </c>
      <c r="T38" s="51">
        <v>1</v>
      </c>
      <c r="U38" s="49">
        <v>1</v>
      </c>
      <c r="V38" s="51">
        <v>0</v>
      </c>
      <c r="W38" s="49">
        <f t="shared" si="2"/>
        <v>45</v>
      </c>
      <c r="X38" s="51">
        <f t="shared" si="2"/>
        <v>8</v>
      </c>
      <c r="Y38" s="113">
        <f>SUM(W38:X38)</f>
        <v>53</v>
      </c>
    </row>
    <row r="39" spans="1:25" ht="11.25">
      <c r="A39" s="92"/>
      <c r="B39" s="92"/>
      <c r="C39" s="111"/>
      <c r="D39" s="92"/>
      <c r="E39" s="111"/>
      <c r="F39" s="92"/>
      <c r="G39" s="111"/>
      <c r="H39" s="92"/>
      <c r="I39" s="111"/>
      <c r="J39" s="92"/>
      <c r="K39" s="111"/>
      <c r="L39" s="92"/>
      <c r="M39" s="111"/>
      <c r="N39" s="92"/>
      <c r="O39" s="111"/>
      <c r="P39" s="92"/>
      <c r="Q39" s="111"/>
      <c r="R39" s="92"/>
      <c r="S39" s="111"/>
      <c r="T39" s="92"/>
      <c r="U39" s="111"/>
      <c r="V39" s="50"/>
      <c r="W39" s="111"/>
      <c r="X39" s="92"/>
      <c r="Y39" s="92"/>
    </row>
    <row r="40" spans="1:25" ht="12">
      <c r="A40" s="152" t="s">
        <v>354</v>
      </c>
      <c r="B40" s="112"/>
      <c r="C40" s="49"/>
      <c r="D40" s="113"/>
      <c r="E40" s="49"/>
      <c r="F40" s="113"/>
      <c r="G40" s="49"/>
      <c r="H40" s="113"/>
      <c r="I40" s="49"/>
      <c r="J40" s="113"/>
      <c r="K40" s="49"/>
      <c r="L40" s="113"/>
      <c r="M40" s="49"/>
      <c r="N40" s="113"/>
      <c r="O40" s="49"/>
      <c r="P40" s="113"/>
      <c r="Q40" s="49"/>
      <c r="R40" s="113"/>
      <c r="S40" s="49"/>
      <c r="T40" s="113"/>
      <c r="U40" s="49"/>
      <c r="V40" s="113"/>
      <c r="W40" s="49"/>
      <c r="X40" s="113"/>
      <c r="Y40" s="113"/>
    </row>
    <row r="41" spans="1:25" ht="12">
      <c r="A41" s="152"/>
      <c r="B41" s="112" t="s">
        <v>518</v>
      </c>
      <c r="C41" s="49">
        <v>0</v>
      </c>
      <c r="D41" s="51">
        <v>0</v>
      </c>
      <c r="E41" s="49">
        <v>0</v>
      </c>
      <c r="F41" s="51">
        <v>0</v>
      </c>
      <c r="G41" s="49">
        <v>0</v>
      </c>
      <c r="H41" s="51">
        <v>0</v>
      </c>
      <c r="I41" s="49">
        <v>13</v>
      </c>
      <c r="J41" s="51">
        <v>0</v>
      </c>
      <c r="K41" s="49">
        <v>11</v>
      </c>
      <c r="L41" s="51">
        <v>0</v>
      </c>
      <c r="M41" s="49">
        <v>4</v>
      </c>
      <c r="N41" s="51">
        <v>0</v>
      </c>
      <c r="O41" s="49">
        <v>0</v>
      </c>
      <c r="P41" s="51">
        <v>0</v>
      </c>
      <c r="Q41" s="49">
        <v>0</v>
      </c>
      <c r="R41" s="51">
        <v>0</v>
      </c>
      <c r="S41" s="49">
        <v>0</v>
      </c>
      <c r="T41" s="51">
        <v>0</v>
      </c>
      <c r="U41" s="49">
        <v>0</v>
      </c>
      <c r="V41" s="51">
        <v>0</v>
      </c>
      <c r="W41" s="49">
        <f aca="true" t="shared" si="3" ref="W41:X44">C41+E41+G41+I41+K41+M41+O41+Q41+S41+U41</f>
        <v>28</v>
      </c>
      <c r="X41" s="51">
        <f t="shared" si="3"/>
        <v>0</v>
      </c>
      <c r="Y41" s="113">
        <f>SUM(W41:X41)</f>
        <v>28</v>
      </c>
    </row>
    <row r="42" spans="1:25" ht="11.25">
      <c r="A42" s="112"/>
      <c r="B42" s="92" t="s">
        <v>290</v>
      </c>
      <c r="C42" s="49">
        <v>0</v>
      </c>
      <c r="D42" s="51">
        <v>0</v>
      </c>
      <c r="E42" s="49">
        <v>0</v>
      </c>
      <c r="F42" s="51">
        <v>0</v>
      </c>
      <c r="G42" s="49">
        <v>0</v>
      </c>
      <c r="H42" s="51">
        <v>0</v>
      </c>
      <c r="I42" s="49">
        <v>0</v>
      </c>
      <c r="J42" s="51">
        <v>0</v>
      </c>
      <c r="K42" s="49">
        <v>0</v>
      </c>
      <c r="L42" s="51">
        <v>0</v>
      </c>
      <c r="M42" s="49">
        <v>9</v>
      </c>
      <c r="N42" s="51">
        <v>2</v>
      </c>
      <c r="O42" s="49">
        <v>13</v>
      </c>
      <c r="P42" s="51">
        <v>1</v>
      </c>
      <c r="Q42" s="49">
        <v>2</v>
      </c>
      <c r="R42" s="51">
        <v>0</v>
      </c>
      <c r="S42" s="49">
        <v>1</v>
      </c>
      <c r="T42" s="51">
        <v>0</v>
      </c>
      <c r="U42" s="49">
        <v>0</v>
      </c>
      <c r="V42" s="51">
        <v>0</v>
      </c>
      <c r="W42" s="49">
        <f t="shared" si="3"/>
        <v>25</v>
      </c>
      <c r="X42" s="51">
        <f t="shared" si="3"/>
        <v>3</v>
      </c>
      <c r="Y42" s="113">
        <f>SUM(W42:X42)</f>
        <v>28</v>
      </c>
    </row>
    <row r="43" spans="1:25" ht="11.25">
      <c r="A43" s="112"/>
      <c r="B43" s="92" t="s">
        <v>373</v>
      </c>
      <c r="C43" s="49">
        <v>0</v>
      </c>
      <c r="D43" s="51">
        <v>0</v>
      </c>
      <c r="E43" s="49">
        <v>0</v>
      </c>
      <c r="F43" s="51">
        <v>0</v>
      </c>
      <c r="G43" s="49">
        <v>0</v>
      </c>
      <c r="H43" s="51">
        <v>0</v>
      </c>
      <c r="I43" s="49">
        <v>0</v>
      </c>
      <c r="J43" s="51">
        <v>0</v>
      </c>
      <c r="K43" s="49">
        <v>0</v>
      </c>
      <c r="L43" s="51">
        <v>0</v>
      </c>
      <c r="M43" s="49">
        <v>0</v>
      </c>
      <c r="N43" s="51">
        <v>0</v>
      </c>
      <c r="O43" s="49">
        <v>0</v>
      </c>
      <c r="P43" s="51">
        <v>0</v>
      </c>
      <c r="Q43" s="49">
        <v>0</v>
      </c>
      <c r="R43" s="51">
        <v>0</v>
      </c>
      <c r="S43" s="49">
        <v>0</v>
      </c>
      <c r="T43" s="51">
        <v>0</v>
      </c>
      <c r="U43" s="49">
        <v>0</v>
      </c>
      <c r="V43" s="51">
        <v>0</v>
      </c>
      <c r="W43" s="49">
        <f t="shared" si="3"/>
        <v>0</v>
      </c>
      <c r="X43" s="51">
        <f t="shared" si="3"/>
        <v>0</v>
      </c>
      <c r="Y43" s="113">
        <f>SUM(W43:X43)</f>
        <v>0</v>
      </c>
    </row>
    <row r="44" spans="1:25" ht="11.25">
      <c r="A44" s="112"/>
      <c r="B44" s="92" t="s">
        <v>519</v>
      </c>
      <c r="C44" s="49">
        <v>0</v>
      </c>
      <c r="D44" s="51">
        <v>0</v>
      </c>
      <c r="E44" s="49">
        <v>0</v>
      </c>
      <c r="F44" s="51">
        <v>0</v>
      </c>
      <c r="G44" s="49">
        <v>0</v>
      </c>
      <c r="H44" s="51">
        <v>0</v>
      </c>
      <c r="I44" s="49">
        <v>0</v>
      </c>
      <c r="J44" s="51">
        <v>0</v>
      </c>
      <c r="K44" s="49">
        <v>0</v>
      </c>
      <c r="L44" s="51">
        <v>0</v>
      </c>
      <c r="M44" s="49">
        <v>0</v>
      </c>
      <c r="N44" s="51">
        <v>0</v>
      </c>
      <c r="O44" s="49">
        <v>3</v>
      </c>
      <c r="P44" s="51">
        <v>0</v>
      </c>
      <c r="Q44" s="49">
        <v>5</v>
      </c>
      <c r="R44" s="51">
        <v>0</v>
      </c>
      <c r="S44" s="49">
        <v>2</v>
      </c>
      <c r="T44" s="51">
        <v>0</v>
      </c>
      <c r="U44" s="49">
        <v>1</v>
      </c>
      <c r="V44" s="51">
        <v>0</v>
      </c>
      <c r="W44" s="49">
        <f t="shared" si="3"/>
        <v>11</v>
      </c>
      <c r="X44" s="51">
        <f t="shared" si="3"/>
        <v>0</v>
      </c>
      <c r="Y44" s="113">
        <f>SUM(W44:X44)</f>
        <v>11</v>
      </c>
    </row>
    <row r="45" spans="1:26" ht="11.25">
      <c r="A45" s="92"/>
      <c r="B45" s="92"/>
      <c r="C45" s="111"/>
      <c r="D45" s="92"/>
      <c r="E45" s="111"/>
      <c r="F45" s="92"/>
      <c r="G45" s="111"/>
      <c r="H45" s="92"/>
      <c r="I45" s="111"/>
      <c r="J45" s="92"/>
      <c r="K45" s="111"/>
      <c r="L45" s="92"/>
      <c r="M45" s="111"/>
      <c r="N45" s="92"/>
      <c r="O45" s="111"/>
      <c r="P45" s="92"/>
      <c r="Q45" s="111"/>
      <c r="R45" s="92"/>
      <c r="S45" s="111"/>
      <c r="T45" s="92"/>
      <c r="U45" s="111"/>
      <c r="V45" s="50"/>
      <c r="W45" s="111"/>
      <c r="X45" s="92"/>
      <c r="Y45" s="92"/>
      <c r="Z45" s="50"/>
    </row>
    <row r="46" spans="1:26" ht="12">
      <c r="A46" s="152" t="s">
        <v>296</v>
      </c>
      <c r="B46" s="112"/>
      <c r="C46" s="49"/>
      <c r="D46" s="113"/>
      <c r="E46" s="49"/>
      <c r="F46" s="113"/>
      <c r="G46" s="49"/>
      <c r="H46" s="113"/>
      <c r="I46" s="49"/>
      <c r="J46" s="113"/>
      <c r="K46" s="49"/>
      <c r="L46" s="113"/>
      <c r="M46" s="49"/>
      <c r="N46" s="113"/>
      <c r="O46" s="49"/>
      <c r="P46" s="113"/>
      <c r="Q46" s="49"/>
      <c r="R46" s="113"/>
      <c r="S46" s="49"/>
      <c r="T46" s="113"/>
      <c r="U46" s="49"/>
      <c r="V46" s="113"/>
      <c r="W46" s="49"/>
      <c r="X46" s="113"/>
      <c r="Y46" s="113"/>
      <c r="Z46" s="50"/>
    </row>
    <row r="47" spans="1:26" ht="12.75">
      <c r="A47" s="153"/>
      <c r="B47" s="110" t="s">
        <v>359</v>
      </c>
      <c r="C47" s="49"/>
      <c r="D47" s="113"/>
      <c r="E47" s="49"/>
      <c r="F47" s="113"/>
      <c r="G47" s="49"/>
      <c r="H47" s="113"/>
      <c r="I47" s="49"/>
      <c r="J47" s="113"/>
      <c r="K47" s="49"/>
      <c r="L47" s="113"/>
      <c r="M47" s="49"/>
      <c r="N47" s="113"/>
      <c r="O47" s="49"/>
      <c r="P47" s="113"/>
      <c r="Q47" s="49"/>
      <c r="R47" s="113"/>
      <c r="S47" s="49"/>
      <c r="T47" s="113"/>
      <c r="U47" s="49"/>
      <c r="V47" s="113"/>
      <c r="W47" s="49"/>
      <c r="X47" s="113"/>
      <c r="Y47" s="113"/>
      <c r="Z47" s="50"/>
    </row>
    <row r="48" spans="1:26" ht="11.25">
      <c r="A48" s="112"/>
      <c r="B48" s="92" t="s">
        <v>297</v>
      </c>
      <c r="C48" s="49">
        <v>0</v>
      </c>
      <c r="D48" s="51">
        <v>0</v>
      </c>
      <c r="E48" s="49">
        <v>0</v>
      </c>
      <c r="F48" s="51">
        <v>0</v>
      </c>
      <c r="G48" s="49">
        <v>0</v>
      </c>
      <c r="H48" s="51">
        <v>0</v>
      </c>
      <c r="I48" s="49">
        <v>0</v>
      </c>
      <c r="J48" s="51">
        <v>0</v>
      </c>
      <c r="K48" s="49">
        <v>0</v>
      </c>
      <c r="L48" s="51">
        <v>0</v>
      </c>
      <c r="M48" s="49">
        <v>0</v>
      </c>
      <c r="N48" s="51">
        <v>0</v>
      </c>
      <c r="O48" s="49">
        <v>0</v>
      </c>
      <c r="P48" s="51">
        <v>0</v>
      </c>
      <c r="Q48" s="49">
        <v>0</v>
      </c>
      <c r="R48" s="51">
        <v>0</v>
      </c>
      <c r="S48" s="49">
        <v>0</v>
      </c>
      <c r="T48" s="51">
        <v>0</v>
      </c>
      <c r="U48" s="49">
        <v>0</v>
      </c>
      <c r="V48" s="51">
        <v>0</v>
      </c>
      <c r="W48" s="49">
        <f>C48+E48+G48+I48+K48+M48+O48+Q48+S48+U48</f>
        <v>0</v>
      </c>
      <c r="X48" s="51">
        <f>D48+F48+H48+J48+L48+N48+P48+R48+T48+V48</f>
        <v>0</v>
      </c>
      <c r="Y48" s="113">
        <f>SUM(W48:X48)</f>
        <v>0</v>
      </c>
      <c r="Z48" s="50"/>
    </row>
    <row r="49" spans="1:26" ht="11.25">
      <c r="A49" s="112"/>
      <c r="B49" s="92" t="s">
        <v>140</v>
      </c>
      <c r="C49" s="49">
        <v>0</v>
      </c>
      <c r="D49" s="51">
        <v>0</v>
      </c>
      <c r="E49" s="49">
        <v>0</v>
      </c>
      <c r="F49" s="51">
        <v>0</v>
      </c>
      <c r="G49" s="49">
        <v>0</v>
      </c>
      <c r="H49" s="51">
        <v>0</v>
      </c>
      <c r="I49" s="49">
        <v>0</v>
      </c>
      <c r="J49" s="51">
        <v>0</v>
      </c>
      <c r="K49" s="49">
        <v>0</v>
      </c>
      <c r="L49" s="51">
        <v>0</v>
      </c>
      <c r="M49" s="49">
        <v>0</v>
      </c>
      <c r="N49" s="51">
        <v>0</v>
      </c>
      <c r="O49" s="49">
        <v>0</v>
      </c>
      <c r="P49" s="51">
        <v>0</v>
      </c>
      <c r="Q49" s="49">
        <v>0</v>
      </c>
      <c r="R49" s="51">
        <v>0</v>
      </c>
      <c r="S49" s="49">
        <v>0</v>
      </c>
      <c r="T49" s="51">
        <v>0</v>
      </c>
      <c r="U49" s="49">
        <v>0</v>
      </c>
      <c r="V49" s="51">
        <v>0</v>
      </c>
      <c r="W49" s="49">
        <f>C49+E49+G49+I49+K49+M49+O49+Q49+S49+U49</f>
        <v>0</v>
      </c>
      <c r="X49" s="51">
        <f>D49+F49+H49+J49+L49+N49+P49+R49+T49+V49</f>
        <v>0</v>
      </c>
      <c r="Y49" s="113">
        <f>SUM(W49:X49)</f>
        <v>0</v>
      </c>
      <c r="Z49" s="50"/>
    </row>
    <row r="50" spans="1:26" ht="11.25">
      <c r="A50" s="92"/>
      <c r="B50" s="92"/>
      <c r="C50" s="49"/>
      <c r="D50" s="51"/>
      <c r="E50" s="49"/>
      <c r="F50" s="51"/>
      <c r="G50" s="49"/>
      <c r="H50" s="51"/>
      <c r="I50" s="49"/>
      <c r="J50" s="51"/>
      <c r="K50" s="49"/>
      <c r="L50" s="51"/>
      <c r="M50" s="49"/>
      <c r="N50" s="51"/>
      <c r="O50" s="49"/>
      <c r="P50" s="51"/>
      <c r="Q50" s="49"/>
      <c r="R50" s="51"/>
      <c r="S50" s="49"/>
      <c r="T50" s="51"/>
      <c r="U50" s="49"/>
      <c r="V50" s="51"/>
      <c r="W50" s="49"/>
      <c r="X50" s="51"/>
      <c r="Y50" s="113"/>
      <c r="Z50" s="50"/>
    </row>
    <row r="51" spans="1:26" ht="12.75">
      <c r="A51" s="153"/>
      <c r="B51" s="110" t="s">
        <v>357</v>
      </c>
      <c r="C51" s="49"/>
      <c r="D51" s="113"/>
      <c r="E51" s="49"/>
      <c r="F51" s="113"/>
      <c r="G51" s="49"/>
      <c r="H51" s="113"/>
      <c r="I51" s="49"/>
      <c r="J51" s="113"/>
      <c r="K51" s="49"/>
      <c r="L51" s="113"/>
      <c r="M51" s="49"/>
      <c r="N51" s="113"/>
      <c r="O51" s="49"/>
      <c r="P51" s="113"/>
      <c r="Q51" s="49"/>
      <c r="R51" s="113"/>
      <c r="S51" s="49"/>
      <c r="T51" s="113"/>
      <c r="U51" s="49"/>
      <c r="V51" s="113"/>
      <c r="W51" s="49"/>
      <c r="X51" s="113"/>
      <c r="Y51" s="113"/>
      <c r="Z51" s="50"/>
    </row>
    <row r="52" spans="1:26" ht="11.25">
      <c r="A52" s="112"/>
      <c r="B52" s="92" t="s">
        <v>140</v>
      </c>
      <c r="C52" s="49">
        <v>0</v>
      </c>
      <c r="D52" s="51">
        <v>0</v>
      </c>
      <c r="E52" s="49">
        <v>0</v>
      </c>
      <c r="F52" s="51">
        <v>0</v>
      </c>
      <c r="G52" s="49">
        <v>0</v>
      </c>
      <c r="H52" s="51">
        <v>0</v>
      </c>
      <c r="I52" s="49">
        <v>0</v>
      </c>
      <c r="J52" s="51">
        <v>0</v>
      </c>
      <c r="K52" s="49">
        <v>0</v>
      </c>
      <c r="L52" s="51">
        <v>0</v>
      </c>
      <c r="M52" s="49">
        <v>0</v>
      </c>
      <c r="N52" s="51">
        <v>0</v>
      </c>
      <c r="O52" s="49">
        <v>0</v>
      </c>
      <c r="P52" s="51">
        <v>11</v>
      </c>
      <c r="Q52" s="49">
        <v>3</v>
      </c>
      <c r="R52" s="51">
        <v>21</v>
      </c>
      <c r="S52" s="49">
        <v>8</v>
      </c>
      <c r="T52" s="51">
        <v>23</v>
      </c>
      <c r="U52" s="49">
        <v>7</v>
      </c>
      <c r="V52" s="51">
        <v>22</v>
      </c>
      <c r="W52" s="49">
        <f>C52+E52+G52+I52+K52+M52+O52+Q52+S52+U52</f>
        <v>18</v>
      </c>
      <c r="X52" s="51">
        <f>D52+F52+H52+J52+L52+N52+P52+R52+T52+V52</f>
        <v>77</v>
      </c>
      <c r="Y52" s="113">
        <f>SUM(W52:X52)</f>
        <v>95</v>
      </c>
      <c r="Z52" s="50"/>
    </row>
    <row r="53" spans="1:26" ht="11.25">
      <c r="A53" s="112"/>
      <c r="B53" s="92" t="s">
        <v>298</v>
      </c>
      <c r="C53" s="49">
        <v>0</v>
      </c>
      <c r="D53" s="51">
        <v>0</v>
      </c>
      <c r="E53" s="49">
        <v>0</v>
      </c>
      <c r="F53" s="51">
        <v>0</v>
      </c>
      <c r="G53" s="49">
        <v>0</v>
      </c>
      <c r="H53" s="51">
        <v>0</v>
      </c>
      <c r="I53" s="49">
        <v>0</v>
      </c>
      <c r="J53" s="51">
        <v>0</v>
      </c>
      <c r="K53" s="49">
        <v>0</v>
      </c>
      <c r="L53" s="51">
        <v>0</v>
      </c>
      <c r="M53" s="49">
        <v>0</v>
      </c>
      <c r="N53" s="51">
        <v>0</v>
      </c>
      <c r="O53" s="49">
        <v>0</v>
      </c>
      <c r="P53" s="51">
        <v>0</v>
      </c>
      <c r="Q53" s="49">
        <v>0</v>
      </c>
      <c r="R53" s="51">
        <v>0</v>
      </c>
      <c r="S53" s="49">
        <v>1</v>
      </c>
      <c r="T53" s="51">
        <v>9</v>
      </c>
      <c r="U53" s="49">
        <v>17</v>
      </c>
      <c r="V53" s="51">
        <v>49</v>
      </c>
      <c r="W53" s="49">
        <f>C53+E53+G53+I53+K53+M53+O53+Q53+S53+U53</f>
        <v>18</v>
      </c>
      <c r="X53" s="51">
        <f>D53+F53+H53+J53+L53+N53+P53+R53+T53+V53</f>
        <v>58</v>
      </c>
      <c r="Y53" s="113">
        <f>SUM(W53:X53)</f>
        <v>76</v>
      </c>
      <c r="Z53" s="50"/>
    </row>
    <row r="54" spans="1:26" ht="11.25">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1"/>
    </row>
    <row r="55" spans="1:26" ht="23.25" customHeight="1">
      <c r="A55" s="212" t="s">
        <v>544</v>
      </c>
      <c r="B55" s="212"/>
      <c r="C55" s="212"/>
      <c r="D55" s="212"/>
      <c r="E55" s="212"/>
      <c r="F55" s="212"/>
      <c r="G55" s="212"/>
      <c r="H55" s="212"/>
      <c r="I55" s="212"/>
      <c r="J55" s="212"/>
      <c r="K55" s="212"/>
      <c r="L55" s="212"/>
      <c r="M55" s="212"/>
      <c r="N55" s="212"/>
      <c r="O55" s="212"/>
      <c r="P55" s="212"/>
      <c r="Q55" s="212"/>
      <c r="R55" s="212"/>
      <c r="S55" s="212"/>
      <c r="T55" s="212"/>
      <c r="U55" s="212"/>
      <c r="V55" s="212"/>
      <c r="W55" s="212"/>
      <c r="X55" s="212"/>
      <c r="Y55" s="212"/>
      <c r="Z55" s="50"/>
    </row>
    <row r="56" spans="1:26" ht="11.25">
      <c r="A56" s="92" t="s">
        <v>299</v>
      </c>
      <c r="B56" s="50"/>
      <c r="C56" s="50"/>
      <c r="D56" s="50"/>
      <c r="E56" s="50"/>
      <c r="F56" s="50"/>
      <c r="G56" s="50"/>
      <c r="H56" s="50"/>
      <c r="I56" s="50"/>
      <c r="J56" s="50"/>
      <c r="K56" s="50"/>
      <c r="L56" s="50"/>
      <c r="M56" s="50"/>
      <c r="N56" s="50"/>
      <c r="O56" s="50"/>
      <c r="P56" s="50"/>
      <c r="Q56" s="50"/>
      <c r="R56" s="50"/>
      <c r="S56" s="50"/>
      <c r="T56" s="50"/>
      <c r="U56" s="50"/>
      <c r="V56" s="50"/>
      <c r="W56" s="50"/>
      <c r="X56" s="50"/>
      <c r="Y56" s="50"/>
      <c r="Z56" s="50"/>
    </row>
    <row r="57" spans="1:26" ht="11.25">
      <c r="A57" s="50"/>
      <c r="B57" s="50"/>
      <c r="C57" s="50"/>
      <c r="D57" s="50"/>
      <c r="E57" s="50"/>
      <c r="F57" s="50"/>
      <c r="G57" s="50"/>
      <c r="H57" s="50"/>
      <c r="I57" s="50"/>
      <c r="J57" s="50"/>
      <c r="K57" s="50"/>
      <c r="L57" s="50"/>
      <c r="M57" s="50"/>
      <c r="N57" s="50"/>
      <c r="O57" s="50"/>
      <c r="P57" s="50"/>
      <c r="Q57" s="50"/>
      <c r="R57" s="50"/>
      <c r="S57" s="50"/>
      <c r="T57" s="50"/>
      <c r="U57" s="50"/>
      <c r="V57" s="50"/>
      <c r="Z57" s="50"/>
    </row>
    <row r="58" spans="1:21" ht="11.25">
      <c r="A58" s="50"/>
      <c r="B58" s="50"/>
      <c r="C58" s="50"/>
      <c r="D58" s="50"/>
      <c r="E58" s="50"/>
      <c r="F58" s="50"/>
      <c r="G58" s="50"/>
      <c r="H58" s="50"/>
      <c r="I58" s="50"/>
      <c r="J58" s="50"/>
      <c r="K58" s="50"/>
      <c r="L58" s="50"/>
      <c r="M58" s="50"/>
      <c r="N58" s="50"/>
      <c r="O58" s="50"/>
      <c r="P58" s="50"/>
      <c r="Q58" s="50"/>
      <c r="R58" s="50"/>
      <c r="S58" s="50"/>
      <c r="T58" s="50"/>
      <c r="U58" s="50"/>
    </row>
    <row r="59" spans="1:21" ht="11.25">
      <c r="A59" s="50"/>
      <c r="B59" s="50"/>
      <c r="C59" s="50"/>
      <c r="D59" s="50"/>
      <c r="E59" s="50"/>
      <c r="F59" s="50"/>
      <c r="G59" s="50"/>
      <c r="H59" s="50"/>
      <c r="I59" s="50"/>
      <c r="J59" s="50"/>
      <c r="K59" s="50"/>
      <c r="L59" s="50"/>
      <c r="M59" s="50"/>
      <c r="N59" s="50"/>
      <c r="O59" s="50"/>
      <c r="P59" s="50"/>
      <c r="Q59" s="50"/>
      <c r="R59" s="50"/>
      <c r="S59" s="50"/>
      <c r="T59" s="50"/>
      <c r="U59" s="50"/>
    </row>
    <row r="60" spans="1:21" ht="11.25">
      <c r="A60" s="50"/>
      <c r="B60" s="50"/>
      <c r="C60" s="50"/>
      <c r="D60" s="50"/>
      <c r="E60" s="50"/>
      <c r="F60" s="50"/>
      <c r="G60" s="50"/>
      <c r="H60" s="50"/>
      <c r="I60" s="50"/>
      <c r="J60" s="50"/>
      <c r="K60" s="50"/>
      <c r="L60" s="50"/>
      <c r="M60" s="50"/>
      <c r="N60" s="50"/>
      <c r="O60" s="50"/>
      <c r="P60" s="50"/>
      <c r="Q60" s="50"/>
      <c r="R60" s="50"/>
      <c r="S60" s="50"/>
      <c r="T60" s="50"/>
      <c r="U60" s="50"/>
    </row>
    <row r="61" spans="1:21" ht="11.25">
      <c r="A61" s="50"/>
      <c r="B61" s="50"/>
      <c r="C61" s="50"/>
      <c r="D61" s="50"/>
      <c r="E61" s="50"/>
      <c r="F61" s="50"/>
      <c r="G61" s="50"/>
      <c r="H61" s="50"/>
      <c r="I61" s="50"/>
      <c r="J61" s="50"/>
      <c r="K61" s="50"/>
      <c r="L61" s="50"/>
      <c r="M61" s="50"/>
      <c r="N61" s="50"/>
      <c r="O61" s="50"/>
      <c r="P61" s="50"/>
      <c r="Q61" s="50"/>
      <c r="R61" s="50"/>
      <c r="S61" s="50"/>
      <c r="T61" s="50"/>
      <c r="U61" s="50"/>
    </row>
    <row r="62" spans="1:21" ht="11.25">
      <c r="A62" s="50"/>
      <c r="B62" s="50"/>
      <c r="C62" s="50"/>
      <c r="D62" s="50"/>
      <c r="E62" s="50"/>
      <c r="F62" s="50"/>
      <c r="G62" s="50"/>
      <c r="H62" s="50"/>
      <c r="I62" s="50"/>
      <c r="J62" s="50"/>
      <c r="K62" s="50"/>
      <c r="L62" s="50"/>
      <c r="M62" s="50"/>
      <c r="N62" s="50"/>
      <c r="O62" s="50"/>
      <c r="P62" s="50"/>
      <c r="Q62" s="50"/>
      <c r="R62" s="50"/>
      <c r="S62" s="50"/>
      <c r="T62" s="50"/>
      <c r="U62" s="50"/>
    </row>
    <row r="63" spans="1:21" ht="11.25">
      <c r="A63" s="50"/>
      <c r="B63" s="50"/>
      <c r="C63" s="50"/>
      <c r="D63" s="50"/>
      <c r="E63" s="50"/>
      <c r="F63" s="50"/>
      <c r="G63" s="50"/>
      <c r="H63" s="50"/>
      <c r="I63" s="50"/>
      <c r="J63" s="50"/>
      <c r="K63" s="50"/>
      <c r="L63" s="50"/>
      <c r="M63" s="50"/>
      <c r="N63" s="50"/>
      <c r="O63" s="50"/>
      <c r="P63" s="50"/>
      <c r="Q63" s="50"/>
      <c r="R63" s="50"/>
      <c r="S63" s="50"/>
      <c r="T63" s="50"/>
      <c r="U63" s="50"/>
    </row>
    <row r="64" spans="1:21" ht="11.25">
      <c r="A64" s="50"/>
      <c r="B64" s="50"/>
      <c r="C64" s="50"/>
      <c r="D64" s="50"/>
      <c r="E64" s="50"/>
      <c r="F64" s="50"/>
      <c r="G64" s="50"/>
      <c r="H64" s="50"/>
      <c r="I64" s="50"/>
      <c r="J64" s="50"/>
      <c r="K64" s="50"/>
      <c r="L64" s="50"/>
      <c r="M64" s="50"/>
      <c r="N64" s="50"/>
      <c r="O64" s="50"/>
      <c r="P64" s="50"/>
      <c r="Q64" s="50"/>
      <c r="R64" s="50"/>
      <c r="S64" s="50"/>
      <c r="T64" s="50"/>
      <c r="U64" s="50"/>
    </row>
    <row r="65" spans="1:21" ht="11.25">
      <c r="A65" s="50"/>
      <c r="B65" s="50"/>
      <c r="C65" s="50"/>
      <c r="D65" s="50"/>
      <c r="E65" s="50"/>
      <c r="F65" s="50"/>
      <c r="G65" s="50"/>
      <c r="H65" s="50"/>
      <c r="I65" s="50"/>
      <c r="J65" s="50"/>
      <c r="K65" s="50"/>
      <c r="L65" s="50"/>
      <c r="M65" s="50"/>
      <c r="N65" s="50"/>
      <c r="O65" s="50"/>
      <c r="P65" s="50"/>
      <c r="Q65" s="50"/>
      <c r="R65" s="50"/>
      <c r="S65" s="50"/>
      <c r="T65" s="50"/>
      <c r="U65" s="50"/>
    </row>
    <row r="66" spans="1:21" ht="11.25">
      <c r="A66" s="50"/>
      <c r="B66" s="50"/>
      <c r="C66" s="50"/>
      <c r="D66" s="50"/>
      <c r="E66" s="50"/>
      <c r="F66" s="50"/>
      <c r="G66" s="50"/>
      <c r="H66" s="50"/>
      <c r="I66" s="50"/>
      <c r="J66" s="50"/>
      <c r="K66" s="50"/>
      <c r="L66" s="50"/>
      <c r="M66" s="50"/>
      <c r="N66" s="50"/>
      <c r="O66" s="50"/>
      <c r="P66" s="50"/>
      <c r="Q66" s="50"/>
      <c r="R66" s="50"/>
      <c r="S66" s="50"/>
      <c r="T66" s="50"/>
      <c r="U66" s="50"/>
    </row>
    <row r="67" spans="1:21" ht="11.25">
      <c r="A67" s="50"/>
      <c r="B67" s="50"/>
      <c r="C67" s="50"/>
      <c r="D67" s="50"/>
      <c r="E67" s="50"/>
      <c r="F67" s="50"/>
      <c r="G67" s="50"/>
      <c r="H67" s="50"/>
      <c r="I67" s="50"/>
      <c r="J67" s="50"/>
      <c r="K67" s="50"/>
      <c r="L67" s="50"/>
      <c r="M67" s="50"/>
      <c r="N67" s="50"/>
      <c r="O67" s="50"/>
      <c r="P67" s="50"/>
      <c r="Q67" s="50"/>
      <c r="R67" s="50"/>
      <c r="S67" s="50"/>
      <c r="T67" s="50"/>
      <c r="U67" s="50"/>
    </row>
    <row r="68" spans="1:21" ht="11.25">
      <c r="A68" s="50"/>
      <c r="B68" s="50"/>
      <c r="C68" s="50"/>
      <c r="D68" s="50"/>
      <c r="E68" s="50"/>
      <c r="F68" s="50"/>
      <c r="G68" s="50"/>
      <c r="H68" s="50"/>
      <c r="I68" s="50"/>
      <c r="J68" s="50"/>
      <c r="K68" s="50"/>
      <c r="L68" s="50"/>
      <c r="M68" s="50"/>
      <c r="N68" s="50"/>
      <c r="O68" s="50"/>
      <c r="P68" s="50"/>
      <c r="Q68" s="50"/>
      <c r="R68" s="50"/>
      <c r="S68" s="50"/>
      <c r="T68" s="50"/>
      <c r="U68" s="50"/>
    </row>
    <row r="69" spans="1:21" ht="11.25">
      <c r="A69" s="50"/>
      <c r="B69" s="50"/>
      <c r="C69" s="50"/>
      <c r="D69" s="50"/>
      <c r="E69" s="50"/>
      <c r="F69" s="50"/>
      <c r="G69" s="50"/>
      <c r="H69" s="50"/>
      <c r="I69" s="50"/>
      <c r="J69" s="50"/>
      <c r="K69" s="50"/>
      <c r="L69" s="50"/>
      <c r="M69" s="50"/>
      <c r="N69" s="50"/>
      <c r="O69" s="50"/>
      <c r="P69" s="50"/>
      <c r="Q69" s="50"/>
      <c r="R69" s="50"/>
      <c r="S69" s="50"/>
      <c r="T69" s="50"/>
      <c r="U69" s="50"/>
    </row>
    <row r="70" spans="1:21" ht="409.5">
      <c r="A70" s="50"/>
      <c r="B70" s="50"/>
      <c r="C70" s="50"/>
      <c r="D70" s="50"/>
      <c r="E70" s="50"/>
      <c r="F70" s="50"/>
      <c r="G70" s="50"/>
      <c r="H70" s="50"/>
      <c r="I70" s="50"/>
      <c r="J70" s="50"/>
      <c r="K70" s="50"/>
      <c r="L70" s="50"/>
      <c r="M70" s="50"/>
      <c r="N70" s="50"/>
      <c r="O70" s="50"/>
      <c r="P70" s="50"/>
      <c r="Q70" s="50"/>
      <c r="R70" s="50"/>
      <c r="S70" s="50"/>
      <c r="T70" s="50"/>
      <c r="U70" s="50"/>
    </row>
    <row r="71" spans="1:21" ht="11.25">
      <c r="A71" s="50"/>
      <c r="B71" s="50"/>
      <c r="C71" s="50"/>
      <c r="D71" s="50"/>
      <c r="E71" s="50"/>
      <c r="F71" s="50"/>
      <c r="G71" s="50"/>
      <c r="H71" s="50"/>
      <c r="I71" s="50"/>
      <c r="J71" s="50"/>
      <c r="K71" s="50"/>
      <c r="L71" s="50"/>
      <c r="M71" s="50"/>
      <c r="N71" s="50"/>
      <c r="O71" s="50"/>
      <c r="P71" s="50"/>
      <c r="Q71" s="50"/>
      <c r="R71" s="50"/>
      <c r="S71" s="50"/>
      <c r="T71" s="50"/>
      <c r="U71" s="50"/>
    </row>
    <row r="72" spans="1:21" ht="11.25">
      <c r="A72" s="50"/>
      <c r="B72" s="50"/>
      <c r="C72" s="50"/>
      <c r="D72" s="50"/>
      <c r="E72" s="50"/>
      <c r="F72" s="50"/>
      <c r="G72" s="50"/>
      <c r="H72" s="50"/>
      <c r="I72" s="50"/>
      <c r="J72" s="50"/>
      <c r="K72" s="50"/>
      <c r="L72" s="50"/>
      <c r="M72" s="50"/>
      <c r="N72" s="50"/>
      <c r="O72" s="50"/>
      <c r="P72" s="50"/>
      <c r="Q72" s="50"/>
      <c r="R72" s="50"/>
      <c r="S72" s="50"/>
      <c r="T72" s="50"/>
      <c r="U72" s="50"/>
    </row>
    <row r="73" spans="1:21" ht="11.25">
      <c r="A73" s="50"/>
      <c r="B73" s="50"/>
      <c r="C73" s="50"/>
      <c r="D73" s="50"/>
      <c r="E73" s="50"/>
      <c r="F73" s="50"/>
      <c r="G73" s="50"/>
      <c r="H73" s="50"/>
      <c r="I73" s="50"/>
      <c r="J73" s="50"/>
      <c r="K73" s="50"/>
      <c r="L73" s="50"/>
      <c r="M73" s="50"/>
      <c r="N73" s="50"/>
      <c r="O73" s="50"/>
      <c r="P73" s="50"/>
      <c r="Q73" s="50"/>
      <c r="R73" s="50"/>
      <c r="S73" s="50"/>
      <c r="T73" s="50"/>
      <c r="U73" s="50"/>
    </row>
    <row r="74" spans="1:21" ht="11.25">
      <c r="A74" s="50"/>
      <c r="B74" s="50"/>
      <c r="C74" s="50"/>
      <c r="D74" s="50"/>
      <c r="E74" s="50"/>
      <c r="F74" s="50"/>
      <c r="G74" s="50"/>
      <c r="H74" s="50"/>
      <c r="I74" s="50"/>
      <c r="J74" s="50"/>
      <c r="K74" s="50"/>
      <c r="L74" s="50"/>
      <c r="M74" s="50"/>
      <c r="N74" s="50"/>
      <c r="O74" s="50"/>
      <c r="P74" s="50"/>
      <c r="Q74" s="50"/>
      <c r="R74" s="50"/>
      <c r="S74" s="50"/>
      <c r="T74" s="50"/>
      <c r="U74" s="50"/>
    </row>
    <row r="75" spans="1:21" ht="11.25">
      <c r="A75" s="50"/>
      <c r="B75" s="50"/>
      <c r="C75" s="50"/>
      <c r="D75" s="50"/>
      <c r="E75" s="50"/>
      <c r="F75" s="50"/>
      <c r="G75" s="50"/>
      <c r="H75" s="50"/>
      <c r="I75" s="50"/>
      <c r="J75" s="50"/>
      <c r="K75" s="50"/>
      <c r="L75" s="50"/>
      <c r="M75" s="50"/>
      <c r="N75" s="50"/>
      <c r="O75" s="50"/>
      <c r="P75" s="50"/>
      <c r="Q75" s="50"/>
      <c r="R75" s="50"/>
      <c r="S75" s="50"/>
      <c r="T75" s="50"/>
      <c r="U75" s="50"/>
    </row>
    <row r="76" spans="1:21" ht="11.25">
      <c r="A76" s="50"/>
      <c r="B76" s="50"/>
      <c r="C76" s="50"/>
      <c r="D76" s="50"/>
      <c r="E76" s="50"/>
      <c r="F76" s="50"/>
      <c r="G76" s="50"/>
      <c r="H76" s="50"/>
      <c r="I76" s="50"/>
      <c r="J76" s="50"/>
      <c r="K76" s="50"/>
      <c r="L76" s="50"/>
      <c r="M76" s="50"/>
      <c r="N76" s="50"/>
      <c r="O76" s="50"/>
      <c r="P76" s="50"/>
      <c r="Q76" s="50"/>
      <c r="R76" s="50"/>
      <c r="S76" s="50"/>
      <c r="T76" s="50"/>
      <c r="U76" s="50"/>
    </row>
    <row r="77" spans="1:21" ht="11.25">
      <c r="A77" s="50"/>
      <c r="B77" s="50"/>
      <c r="C77" s="50"/>
      <c r="D77" s="50"/>
      <c r="E77" s="50"/>
      <c r="F77" s="50"/>
      <c r="G77" s="50"/>
      <c r="H77" s="50"/>
      <c r="I77" s="50"/>
      <c r="J77" s="50"/>
      <c r="K77" s="50"/>
      <c r="L77" s="50"/>
      <c r="M77" s="50"/>
      <c r="N77" s="50"/>
      <c r="O77" s="50"/>
      <c r="P77" s="50"/>
      <c r="Q77" s="50"/>
      <c r="R77" s="50"/>
      <c r="S77" s="50"/>
      <c r="T77" s="50"/>
      <c r="U77" s="50"/>
    </row>
    <row r="78" spans="1:21" ht="11.25">
      <c r="A78" s="50"/>
      <c r="B78" s="50"/>
      <c r="C78" s="50"/>
      <c r="D78" s="50"/>
      <c r="E78" s="50"/>
      <c r="F78" s="50"/>
      <c r="G78" s="50"/>
      <c r="H78" s="50"/>
      <c r="I78" s="50"/>
      <c r="J78" s="50"/>
      <c r="K78" s="50"/>
      <c r="L78" s="50"/>
      <c r="M78" s="50"/>
      <c r="N78" s="50"/>
      <c r="O78" s="50"/>
      <c r="P78" s="50"/>
      <c r="Q78" s="50"/>
      <c r="R78" s="50"/>
      <c r="S78" s="50"/>
      <c r="T78" s="50"/>
      <c r="U78" s="50"/>
    </row>
    <row r="79" spans="1:21" ht="11.25">
      <c r="A79" s="50"/>
      <c r="B79" s="50"/>
      <c r="C79" s="50"/>
      <c r="D79" s="50"/>
      <c r="E79" s="50"/>
      <c r="F79" s="50"/>
      <c r="G79" s="50"/>
      <c r="H79" s="50"/>
      <c r="I79" s="50"/>
      <c r="J79" s="50"/>
      <c r="K79" s="50"/>
      <c r="L79" s="50"/>
      <c r="M79" s="50"/>
      <c r="N79" s="50"/>
      <c r="O79" s="50"/>
      <c r="P79" s="50"/>
      <c r="Q79" s="50"/>
      <c r="R79" s="50"/>
      <c r="S79" s="50"/>
      <c r="T79" s="50"/>
      <c r="U79" s="50"/>
    </row>
    <row r="80" spans="1:21" ht="11.25">
      <c r="A80" s="50"/>
      <c r="B80" s="50"/>
      <c r="C80" s="50"/>
      <c r="D80" s="50"/>
      <c r="E80" s="50"/>
      <c r="F80" s="50"/>
      <c r="G80" s="50"/>
      <c r="H80" s="50"/>
      <c r="I80" s="50"/>
      <c r="J80" s="50"/>
      <c r="K80" s="50"/>
      <c r="L80" s="50"/>
      <c r="M80" s="50"/>
      <c r="N80" s="50"/>
      <c r="O80" s="50"/>
      <c r="P80" s="50"/>
      <c r="Q80" s="50"/>
      <c r="R80" s="50"/>
      <c r="S80" s="50"/>
      <c r="T80" s="50"/>
      <c r="U80" s="50"/>
    </row>
    <row r="81" spans="1:21" ht="11.25">
      <c r="A81" s="50"/>
      <c r="B81" s="50"/>
      <c r="C81" s="50"/>
      <c r="D81" s="50"/>
      <c r="E81" s="50"/>
      <c r="F81" s="50"/>
      <c r="G81" s="50"/>
      <c r="H81" s="50"/>
      <c r="I81" s="50"/>
      <c r="J81" s="50"/>
      <c r="K81" s="50"/>
      <c r="L81" s="50"/>
      <c r="M81" s="50"/>
      <c r="N81" s="50"/>
      <c r="O81" s="50"/>
      <c r="P81" s="50"/>
      <c r="Q81" s="50"/>
      <c r="R81" s="50"/>
      <c r="S81" s="50"/>
      <c r="T81" s="50"/>
      <c r="U81" s="50"/>
    </row>
    <row r="82" spans="1:21" ht="11.25">
      <c r="A82" s="50"/>
      <c r="B82" s="50"/>
      <c r="C82" s="50"/>
      <c r="D82" s="50"/>
      <c r="E82" s="50"/>
      <c r="F82" s="50"/>
      <c r="G82" s="50"/>
      <c r="H82" s="50"/>
      <c r="I82" s="50"/>
      <c r="J82" s="50"/>
      <c r="K82" s="50"/>
      <c r="L82" s="50"/>
      <c r="M82" s="50"/>
      <c r="N82" s="50"/>
      <c r="O82" s="50"/>
      <c r="P82" s="50"/>
      <c r="Q82" s="50"/>
      <c r="R82" s="50"/>
      <c r="S82" s="50"/>
      <c r="T82" s="50"/>
      <c r="U82" s="50"/>
    </row>
    <row r="83" spans="1:21" ht="11.25">
      <c r="A83" s="50"/>
      <c r="B83" s="50"/>
      <c r="C83" s="50"/>
      <c r="D83" s="50"/>
      <c r="E83" s="50"/>
      <c r="F83" s="50"/>
      <c r="G83" s="50"/>
      <c r="H83" s="50"/>
      <c r="I83" s="50"/>
      <c r="J83" s="50"/>
      <c r="K83" s="50"/>
      <c r="L83" s="50"/>
      <c r="M83" s="50"/>
      <c r="N83" s="50"/>
      <c r="O83" s="50"/>
      <c r="P83" s="50"/>
      <c r="Q83" s="50"/>
      <c r="R83" s="50"/>
      <c r="S83" s="50"/>
      <c r="T83" s="50"/>
      <c r="U83" s="50"/>
    </row>
    <row r="84" spans="1:21" ht="11.25">
      <c r="A84" s="50"/>
      <c r="B84" s="50"/>
      <c r="C84" s="50"/>
      <c r="D84" s="50"/>
      <c r="E84" s="50"/>
      <c r="F84" s="50"/>
      <c r="G84" s="50"/>
      <c r="H84" s="50"/>
      <c r="I84" s="50"/>
      <c r="J84" s="50"/>
      <c r="K84" s="50"/>
      <c r="L84" s="50"/>
      <c r="M84" s="50"/>
      <c r="N84" s="50"/>
      <c r="O84" s="50"/>
      <c r="P84" s="50"/>
      <c r="Q84" s="50"/>
      <c r="R84" s="50"/>
      <c r="S84" s="50"/>
      <c r="T84" s="50"/>
      <c r="U84" s="50"/>
    </row>
    <row r="85" spans="1:21" ht="11.25">
      <c r="A85" s="50"/>
      <c r="B85" s="50"/>
      <c r="C85" s="50"/>
      <c r="D85" s="50"/>
      <c r="E85" s="50"/>
      <c r="F85" s="50"/>
      <c r="G85" s="50"/>
      <c r="H85" s="50"/>
      <c r="I85" s="50"/>
      <c r="J85" s="50"/>
      <c r="K85" s="50"/>
      <c r="L85" s="50"/>
      <c r="M85" s="50"/>
      <c r="N85" s="50"/>
      <c r="O85" s="50"/>
      <c r="P85" s="50"/>
      <c r="Q85" s="50"/>
      <c r="R85" s="50"/>
      <c r="S85" s="50"/>
      <c r="T85" s="50"/>
      <c r="U85" s="50"/>
    </row>
    <row r="86" spans="1:21" ht="11.25">
      <c r="A86" s="50"/>
      <c r="B86" s="50"/>
      <c r="C86" s="50"/>
      <c r="D86" s="50"/>
      <c r="E86" s="50"/>
      <c r="F86" s="50"/>
      <c r="G86" s="50"/>
      <c r="H86" s="50"/>
      <c r="I86" s="50"/>
      <c r="J86" s="50"/>
      <c r="K86" s="50"/>
      <c r="L86" s="50"/>
      <c r="M86" s="50"/>
      <c r="N86" s="50"/>
      <c r="O86" s="50"/>
      <c r="P86" s="50"/>
      <c r="Q86" s="50"/>
      <c r="R86" s="50"/>
      <c r="S86" s="50"/>
      <c r="T86" s="50"/>
      <c r="U86" s="50"/>
    </row>
    <row r="87" spans="1:21" ht="11.25">
      <c r="A87" s="50"/>
      <c r="B87" s="50"/>
      <c r="C87" s="50"/>
      <c r="D87" s="50"/>
      <c r="E87" s="50"/>
      <c r="F87" s="50"/>
      <c r="G87" s="50"/>
      <c r="H87" s="50"/>
      <c r="I87" s="50"/>
      <c r="J87" s="50"/>
      <c r="K87" s="50"/>
      <c r="L87" s="50"/>
      <c r="M87" s="50"/>
      <c r="N87" s="50"/>
      <c r="O87" s="50"/>
      <c r="P87" s="50"/>
      <c r="Q87" s="50"/>
      <c r="R87" s="50"/>
      <c r="S87" s="50"/>
      <c r="T87" s="50"/>
      <c r="U87" s="50"/>
    </row>
    <row r="88" spans="1:21" ht="11.25">
      <c r="A88" s="50"/>
      <c r="B88" s="50"/>
      <c r="C88" s="50"/>
      <c r="D88" s="50"/>
      <c r="E88" s="50"/>
      <c r="F88" s="50"/>
      <c r="G88" s="50"/>
      <c r="H88" s="50"/>
      <c r="I88" s="50"/>
      <c r="J88" s="50"/>
      <c r="K88" s="50"/>
      <c r="L88" s="50"/>
      <c r="M88" s="50"/>
      <c r="N88" s="50"/>
      <c r="O88" s="50"/>
      <c r="P88" s="50"/>
      <c r="Q88" s="50"/>
      <c r="R88" s="50"/>
      <c r="S88" s="50"/>
      <c r="T88" s="50"/>
      <c r="U88" s="50"/>
    </row>
    <row r="89" spans="1:21" ht="11.25">
      <c r="A89" s="50"/>
      <c r="B89" s="50"/>
      <c r="C89" s="50"/>
      <c r="D89" s="50"/>
      <c r="E89" s="50"/>
      <c r="F89" s="50"/>
      <c r="G89" s="50"/>
      <c r="H89" s="50"/>
      <c r="I89" s="50"/>
      <c r="J89" s="50"/>
      <c r="K89" s="50"/>
      <c r="L89" s="50"/>
      <c r="M89" s="50"/>
      <c r="N89" s="50"/>
      <c r="O89" s="50"/>
      <c r="P89" s="50"/>
      <c r="Q89" s="50"/>
      <c r="R89" s="50"/>
      <c r="S89" s="50"/>
      <c r="T89" s="50"/>
      <c r="U89" s="50"/>
    </row>
    <row r="90" spans="1:21" ht="11.25">
      <c r="A90" s="50"/>
      <c r="B90" s="50"/>
      <c r="C90" s="50"/>
      <c r="D90" s="50"/>
      <c r="E90" s="50"/>
      <c r="F90" s="50"/>
      <c r="G90" s="50"/>
      <c r="H90" s="50"/>
      <c r="I90" s="50"/>
      <c r="J90" s="50"/>
      <c r="K90" s="50"/>
      <c r="L90" s="50"/>
      <c r="M90" s="50"/>
      <c r="N90" s="50"/>
      <c r="O90" s="50"/>
      <c r="P90" s="50"/>
      <c r="Q90" s="50"/>
      <c r="R90" s="50"/>
      <c r="S90" s="50"/>
      <c r="T90" s="50"/>
      <c r="U90" s="50"/>
    </row>
    <row r="91" spans="1:21" ht="11.25">
      <c r="A91" s="50"/>
      <c r="B91" s="50"/>
      <c r="C91" s="50"/>
      <c r="D91" s="50"/>
      <c r="E91" s="50"/>
      <c r="F91" s="50"/>
      <c r="G91" s="50"/>
      <c r="H91" s="50"/>
      <c r="I91" s="50"/>
      <c r="J91" s="50"/>
      <c r="K91" s="50"/>
      <c r="L91" s="50"/>
      <c r="M91" s="50"/>
      <c r="N91" s="50"/>
      <c r="O91" s="50"/>
      <c r="P91" s="50"/>
      <c r="Q91" s="50"/>
      <c r="R91" s="50"/>
      <c r="S91" s="50"/>
      <c r="T91" s="50"/>
      <c r="U91" s="50"/>
    </row>
    <row r="92" spans="1:21" ht="11.25">
      <c r="A92" s="50"/>
      <c r="B92" s="50"/>
      <c r="C92" s="50"/>
      <c r="D92" s="50"/>
      <c r="E92" s="50"/>
      <c r="F92" s="50"/>
      <c r="G92" s="50"/>
      <c r="H92" s="50"/>
      <c r="I92" s="50"/>
      <c r="J92" s="50"/>
      <c r="K92" s="50"/>
      <c r="L92" s="50"/>
      <c r="M92" s="50"/>
      <c r="N92" s="50"/>
      <c r="O92" s="50"/>
      <c r="P92" s="50"/>
      <c r="Q92" s="50"/>
      <c r="R92" s="50"/>
      <c r="S92" s="50"/>
      <c r="T92" s="50"/>
      <c r="U92" s="50"/>
    </row>
    <row r="93" spans="1:21" ht="11.25">
      <c r="A93" s="50"/>
      <c r="B93" s="50"/>
      <c r="C93" s="50"/>
      <c r="D93" s="50"/>
      <c r="E93" s="50"/>
      <c r="F93" s="50"/>
      <c r="G93" s="50"/>
      <c r="H93" s="50"/>
      <c r="I93" s="50"/>
      <c r="J93" s="50"/>
      <c r="K93" s="50"/>
      <c r="L93" s="50"/>
      <c r="M93" s="50"/>
      <c r="N93" s="50"/>
      <c r="O93" s="50"/>
      <c r="P93" s="50"/>
      <c r="Q93" s="50"/>
      <c r="R93" s="50"/>
      <c r="S93" s="50"/>
      <c r="T93" s="50"/>
      <c r="U93" s="50"/>
    </row>
    <row r="94" spans="1:21" ht="11.25">
      <c r="A94" s="50"/>
      <c r="B94" s="50"/>
      <c r="C94" s="50"/>
      <c r="D94" s="50"/>
      <c r="E94" s="50"/>
      <c r="F94" s="50"/>
      <c r="G94" s="50"/>
      <c r="H94" s="50"/>
      <c r="I94" s="50"/>
      <c r="J94" s="50"/>
      <c r="K94" s="50"/>
      <c r="L94" s="50"/>
      <c r="M94" s="50"/>
      <c r="N94" s="50"/>
      <c r="O94" s="50"/>
      <c r="P94" s="50"/>
      <c r="Q94" s="50"/>
      <c r="R94" s="50"/>
      <c r="S94" s="50"/>
      <c r="T94" s="50"/>
      <c r="U94" s="50"/>
    </row>
    <row r="95" spans="1:21" ht="11.25">
      <c r="A95" s="50"/>
      <c r="B95" s="50"/>
      <c r="C95" s="50"/>
      <c r="D95" s="50"/>
      <c r="E95" s="50"/>
      <c r="F95" s="50"/>
      <c r="G95" s="50"/>
      <c r="H95" s="50"/>
      <c r="I95" s="50"/>
      <c r="J95" s="50"/>
      <c r="K95" s="50"/>
      <c r="L95" s="50"/>
      <c r="M95" s="50"/>
      <c r="N95" s="50"/>
      <c r="O95" s="50"/>
      <c r="P95" s="50"/>
      <c r="Q95" s="50"/>
      <c r="R95" s="50"/>
      <c r="S95" s="50"/>
      <c r="T95" s="50"/>
      <c r="U95" s="50"/>
    </row>
    <row r="96" spans="1:21" ht="11.25">
      <c r="A96" s="50"/>
      <c r="B96" s="50"/>
      <c r="C96" s="50"/>
      <c r="D96" s="50"/>
      <c r="E96" s="50"/>
      <c r="F96" s="50"/>
      <c r="G96" s="50"/>
      <c r="H96" s="50"/>
      <c r="I96" s="50"/>
      <c r="J96" s="50"/>
      <c r="K96" s="50"/>
      <c r="L96" s="50"/>
      <c r="M96" s="50"/>
      <c r="N96" s="50"/>
      <c r="O96" s="50"/>
      <c r="P96" s="50"/>
      <c r="Q96" s="50"/>
      <c r="R96" s="50"/>
      <c r="S96" s="50"/>
      <c r="T96" s="50"/>
      <c r="U96" s="50"/>
    </row>
    <row r="97" spans="1:21" ht="11.25">
      <c r="A97" s="50"/>
      <c r="B97" s="50"/>
      <c r="C97" s="50"/>
      <c r="D97" s="50"/>
      <c r="E97" s="50"/>
      <c r="F97" s="50"/>
      <c r="G97" s="50"/>
      <c r="H97" s="50"/>
      <c r="I97" s="50"/>
      <c r="J97" s="50"/>
      <c r="K97" s="50"/>
      <c r="L97" s="50"/>
      <c r="M97" s="50"/>
      <c r="N97" s="50"/>
      <c r="O97" s="50"/>
      <c r="P97" s="50"/>
      <c r="Q97" s="50"/>
      <c r="R97" s="50"/>
      <c r="S97" s="50"/>
      <c r="T97" s="50"/>
      <c r="U97" s="50"/>
    </row>
    <row r="98" spans="1:21" ht="11.25">
      <c r="A98" s="50"/>
      <c r="B98" s="50"/>
      <c r="C98" s="50"/>
      <c r="D98" s="50"/>
      <c r="E98" s="50"/>
      <c r="F98" s="50"/>
      <c r="G98" s="50"/>
      <c r="H98" s="50"/>
      <c r="I98" s="50"/>
      <c r="J98" s="50"/>
      <c r="K98" s="50"/>
      <c r="L98" s="50"/>
      <c r="M98" s="50"/>
      <c r="N98" s="50"/>
      <c r="O98" s="50"/>
      <c r="P98" s="50"/>
      <c r="Q98" s="50"/>
      <c r="R98" s="50"/>
      <c r="S98" s="50"/>
      <c r="T98" s="50"/>
      <c r="U98" s="50"/>
    </row>
    <row r="99" spans="1:21" ht="11.25">
      <c r="A99" s="50"/>
      <c r="B99" s="50"/>
      <c r="C99" s="50"/>
      <c r="D99" s="50"/>
      <c r="E99" s="50"/>
      <c r="F99" s="50"/>
      <c r="G99" s="50"/>
      <c r="H99" s="50"/>
      <c r="I99" s="50"/>
      <c r="J99" s="50"/>
      <c r="K99" s="50"/>
      <c r="L99" s="50"/>
      <c r="M99" s="50"/>
      <c r="N99" s="50"/>
      <c r="O99" s="50"/>
      <c r="P99" s="50"/>
      <c r="Q99" s="50"/>
      <c r="R99" s="50"/>
      <c r="S99" s="50"/>
      <c r="T99" s="50"/>
      <c r="U99" s="50"/>
    </row>
    <row r="100" spans="1:21" ht="11.25">
      <c r="A100" s="50"/>
      <c r="B100" s="50"/>
      <c r="C100" s="50"/>
      <c r="D100" s="50"/>
      <c r="E100" s="50"/>
      <c r="F100" s="50"/>
      <c r="G100" s="50"/>
      <c r="H100" s="50"/>
      <c r="I100" s="50"/>
      <c r="J100" s="50"/>
      <c r="K100" s="50"/>
      <c r="L100" s="50"/>
      <c r="M100" s="50"/>
      <c r="N100" s="50"/>
      <c r="O100" s="50"/>
      <c r="P100" s="50"/>
      <c r="Q100" s="50"/>
      <c r="R100" s="50"/>
      <c r="S100" s="50"/>
      <c r="T100" s="50"/>
      <c r="U100" s="50"/>
    </row>
    <row r="101" spans="1:21" ht="11.25">
      <c r="A101" s="50"/>
      <c r="B101" s="50"/>
      <c r="C101" s="50"/>
      <c r="D101" s="50"/>
      <c r="E101" s="50"/>
      <c r="F101" s="50"/>
      <c r="G101" s="50"/>
      <c r="H101" s="50"/>
      <c r="I101" s="50"/>
      <c r="J101" s="50"/>
      <c r="K101" s="50"/>
      <c r="L101" s="50"/>
      <c r="M101" s="50"/>
      <c r="N101" s="50"/>
      <c r="O101" s="50"/>
      <c r="P101" s="50"/>
      <c r="Q101" s="50"/>
      <c r="R101" s="50"/>
      <c r="S101" s="50"/>
      <c r="T101" s="50"/>
      <c r="U101" s="50"/>
    </row>
    <row r="102" spans="1:21" ht="11.25">
      <c r="A102" s="50"/>
      <c r="B102" s="50"/>
      <c r="C102" s="50"/>
      <c r="D102" s="50"/>
      <c r="E102" s="50"/>
      <c r="F102" s="50"/>
      <c r="G102" s="50"/>
      <c r="H102" s="50"/>
      <c r="I102" s="50"/>
      <c r="J102" s="50"/>
      <c r="K102" s="50"/>
      <c r="L102" s="50"/>
      <c r="M102" s="50"/>
      <c r="N102" s="50"/>
      <c r="O102" s="50"/>
      <c r="P102" s="50"/>
      <c r="Q102" s="50"/>
      <c r="R102" s="50"/>
      <c r="S102" s="50"/>
      <c r="T102" s="50"/>
      <c r="U102" s="50"/>
    </row>
    <row r="103" spans="1:21" ht="11.25">
      <c r="A103" s="50"/>
      <c r="B103" s="50"/>
      <c r="C103" s="50"/>
      <c r="D103" s="50"/>
      <c r="E103" s="50"/>
      <c r="F103" s="50"/>
      <c r="G103" s="50"/>
      <c r="H103" s="50"/>
      <c r="I103" s="50"/>
      <c r="J103" s="50"/>
      <c r="K103" s="50"/>
      <c r="L103" s="50"/>
      <c r="M103" s="50"/>
      <c r="N103" s="50"/>
      <c r="O103" s="50"/>
      <c r="P103" s="50"/>
      <c r="Q103" s="50"/>
      <c r="R103" s="50"/>
      <c r="S103" s="50"/>
      <c r="T103" s="50"/>
      <c r="U103" s="50"/>
    </row>
    <row r="104" spans="1:21" ht="11.25">
      <c r="A104" s="50"/>
      <c r="B104" s="50"/>
      <c r="C104" s="50"/>
      <c r="D104" s="50"/>
      <c r="E104" s="50"/>
      <c r="F104" s="50"/>
      <c r="G104" s="50"/>
      <c r="H104" s="50"/>
      <c r="I104" s="50"/>
      <c r="J104" s="50"/>
      <c r="K104" s="50"/>
      <c r="L104" s="50"/>
      <c r="M104" s="50"/>
      <c r="N104" s="50"/>
      <c r="O104" s="50"/>
      <c r="P104" s="50"/>
      <c r="Q104" s="50"/>
      <c r="R104" s="50"/>
      <c r="S104" s="50"/>
      <c r="T104" s="50"/>
      <c r="U104" s="50"/>
    </row>
    <row r="105" spans="1:21" ht="11.25">
      <c r="A105" s="50"/>
      <c r="B105" s="50"/>
      <c r="C105" s="50"/>
      <c r="D105" s="50"/>
      <c r="E105" s="50"/>
      <c r="F105" s="50"/>
      <c r="G105" s="50"/>
      <c r="H105" s="50"/>
      <c r="I105" s="50"/>
      <c r="J105" s="50"/>
      <c r="K105" s="50"/>
      <c r="L105" s="50"/>
      <c r="M105" s="50"/>
      <c r="N105" s="50"/>
      <c r="O105" s="50"/>
      <c r="P105" s="50"/>
      <c r="Q105" s="50"/>
      <c r="R105" s="50"/>
      <c r="S105" s="50"/>
      <c r="T105" s="50"/>
      <c r="U105" s="50"/>
    </row>
    <row r="106" spans="1:21" ht="11.25">
      <c r="A106" s="50"/>
      <c r="B106" s="50"/>
      <c r="C106" s="50"/>
      <c r="D106" s="50"/>
      <c r="E106" s="50"/>
      <c r="F106" s="50"/>
      <c r="G106" s="50"/>
      <c r="H106" s="50"/>
      <c r="I106" s="50"/>
      <c r="J106" s="50"/>
      <c r="K106" s="50"/>
      <c r="L106" s="50"/>
      <c r="M106" s="50"/>
      <c r="N106" s="50"/>
      <c r="O106" s="50"/>
      <c r="P106" s="50"/>
      <c r="Q106" s="50"/>
      <c r="R106" s="50"/>
      <c r="S106" s="50"/>
      <c r="T106" s="50"/>
      <c r="U106" s="50"/>
    </row>
    <row r="107" spans="1:21" ht="11.25">
      <c r="A107" s="50"/>
      <c r="B107" s="50"/>
      <c r="C107" s="50"/>
      <c r="D107" s="50"/>
      <c r="E107" s="50"/>
      <c r="F107" s="50"/>
      <c r="G107" s="50"/>
      <c r="H107" s="50"/>
      <c r="I107" s="50"/>
      <c r="J107" s="50"/>
      <c r="K107" s="50"/>
      <c r="L107" s="50"/>
      <c r="M107" s="50"/>
      <c r="N107" s="50"/>
      <c r="O107" s="50"/>
      <c r="P107" s="50"/>
      <c r="Q107" s="50"/>
      <c r="R107" s="50"/>
      <c r="S107" s="50"/>
      <c r="T107" s="50"/>
      <c r="U107" s="50"/>
    </row>
    <row r="108" spans="1:21" ht="11.25">
      <c r="A108" s="50"/>
      <c r="B108" s="50"/>
      <c r="C108" s="50"/>
      <c r="D108" s="50"/>
      <c r="E108" s="50"/>
      <c r="F108" s="50"/>
      <c r="G108" s="50"/>
      <c r="H108" s="50"/>
      <c r="I108" s="50"/>
      <c r="J108" s="50"/>
      <c r="K108" s="50"/>
      <c r="L108" s="50"/>
      <c r="M108" s="50"/>
      <c r="N108" s="50"/>
      <c r="O108" s="50"/>
      <c r="P108" s="50"/>
      <c r="Q108" s="50"/>
      <c r="R108" s="50"/>
      <c r="S108" s="50"/>
      <c r="T108" s="50"/>
      <c r="U108" s="50"/>
    </row>
    <row r="109" spans="1:21" ht="11.25">
      <c r="A109" s="50"/>
      <c r="B109" s="50"/>
      <c r="C109" s="50"/>
      <c r="D109" s="50"/>
      <c r="E109" s="50"/>
      <c r="F109" s="50"/>
      <c r="G109" s="50"/>
      <c r="H109" s="50"/>
      <c r="I109" s="50"/>
      <c r="J109" s="50"/>
      <c r="K109" s="50"/>
      <c r="L109" s="50"/>
      <c r="M109" s="50"/>
      <c r="N109" s="50"/>
      <c r="O109" s="50"/>
      <c r="P109" s="50"/>
      <c r="Q109" s="50"/>
      <c r="R109" s="50"/>
      <c r="S109" s="50"/>
      <c r="T109" s="50"/>
      <c r="U109" s="50"/>
    </row>
    <row r="110" spans="1:21" ht="11.25">
      <c r="A110" s="50"/>
      <c r="B110" s="50"/>
      <c r="C110" s="50"/>
      <c r="D110" s="50"/>
      <c r="E110" s="50"/>
      <c r="F110" s="50"/>
      <c r="G110" s="50"/>
      <c r="H110" s="50"/>
      <c r="I110" s="50"/>
      <c r="J110" s="50"/>
      <c r="K110" s="50"/>
      <c r="L110" s="50"/>
      <c r="M110" s="50"/>
      <c r="N110" s="50"/>
      <c r="O110" s="50"/>
      <c r="P110" s="50"/>
      <c r="Q110" s="50"/>
      <c r="R110" s="50"/>
      <c r="S110" s="50"/>
      <c r="T110" s="50"/>
      <c r="U110" s="50"/>
    </row>
    <row r="111" spans="1:21" ht="11.25">
      <c r="A111" s="50"/>
      <c r="B111" s="50"/>
      <c r="C111" s="50"/>
      <c r="D111" s="50"/>
      <c r="E111" s="50"/>
      <c r="F111" s="50"/>
      <c r="G111" s="50"/>
      <c r="H111" s="50"/>
      <c r="I111" s="50"/>
      <c r="J111" s="50"/>
      <c r="K111" s="50"/>
      <c r="L111" s="50"/>
      <c r="M111" s="50"/>
      <c r="N111" s="50"/>
      <c r="O111" s="50"/>
      <c r="P111" s="50"/>
      <c r="Q111" s="50"/>
      <c r="R111" s="50"/>
      <c r="S111" s="50"/>
      <c r="T111" s="50"/>
      <c r="U111" s="50"/>
    </row>
    <row r="112" spans="1:21" ht="11.25">
      <c r="A112" s="50"/>
      <c r="B112" s="50"/>
      <c r="C112" s="50"/>
      <c r="D112" s="50"/>
      <c r="E112" s="50"/>
      <c r="F112" s="50"/>
      <c r="G112" s="50"/>
      <c r="H112" s="50"/>
      <c r="I112" s="50"/>
      <c r="J112" s="50"/>
      <c r="K112" s="50"/>
      <c r="L112" s="50"/>
      <c r="M112" s="50"/>
      <c r="N112" s="50"/>
      <c r="O112" s="50"/>
      <c r="P112" s="50"/>
      <c r="Q112" s="50"/>
      <c r="R112" s="50"/>
      <c r="S112" s="50"/>
      <c r="T112" s="50"/>
      <c r="U112" s="50"/>
    </row>
    <row r="113" spans="1:21" ht="11.25">
      <c r="A113" s="50"/>
      <c r="B113" s="50"/>
      <c r="C113" s="50"/>
      <c r="D113" s="50"/>
      <c r="E113" s="50"/>
      <c r="F113" s="50"/>
      <c r="G113" s="50"/>
      <c r="H113" s="50"/>
      <c r="I113" s="50"/>
      <c r="J113" s="50"/>
      <c r="K113" s="50"/>
      <c r="L113" s="50"/>
      <c r="M113" s="50"/>
      <c r="N113" s="50"/>
      <c r="O113" s="50"/>
      <c r="P113" s="50"/>
      <c r="Q113" s="50"/>
      <c r="R113" s="50"/>
      <c r="S113" s="50"/>
      <c r="T113" s="50"/>
      <c r="U113" s="50"/>
    </row>
    <row r="114" spans="1:21" ht="11.25">
      <c r="A114" s="50"/>
      <c r="B114" s="50"/>
      <c r="C114" s="50"/>
      <c r="D114" s="50"/>
      <c r="E114" s="50"/>
      <c r="F114" s="50"/>
      <c r="G114" s="50"/>
      <c r="H114" s="50"/>
      <c r="I114" s="50"/>
      <c r="J114" s="50"/>
      <c r="K114" s="50"/>
      <c r="L114" s="50"/>
      <c r="M114" s="50"/>
      <c r="N114" s="50"/>
      <c r="O114" s="50"/>
      <c r="P114" s="50"/>
      <c r="Q114" s="50"/>
      <c r="R114" s="50"/>
      <c r="S114" s="50"/>
      <c r="T114" s="50"/>
      <c r="U114" s="50"/>
    </row>
    <row r="115" spans="1:21" ht="11.25">
      <c r="A115" s="50"/>
      <c r="B115" s="50"/>
      <c r="C115" s="50"/>
      <c r="D115" s="50"/>
      <c r="E115" s="50"/>
      <c r="F115" s="50"/>
      <c r="G115" s="50"/>
      <c r="H115" s="50"/>
      <c r="I115" s="50"/>
      <c r="J115" s="50"/>
      <c r="K115" s="50"/>
      <c r="L115" s="50"/>
      <c r="M115" s="50"/>
      <c r="N115" s="50"/>
      <c r="O115" s="50"/>
      <c r="P115" s="50"/>
      <c r="Q115" s="50"/>
      <c r="R115" s="50"/>
      <c r="S115" s="50"/>
      <c r="T115" s="50"/>
      <c r="U115" s="50"/>
    </row>
    <row r="116" spans="1:21" ht="11.25">
      <c r="A116" s="50"/>
      <c r="B116" s="50"/>
      <c r="C116" s="50"/>
      <c r="D116" s="50"/>
      <c r="E116" s="50"/>
      <c r="F116" s="50"/>
      <c r="G116" s="50"/>
      <c r="H116" s="50"/>
      <c r="I116" s="50"/>
      <c r="J116" s="50"/>
      <c r="K116" s="50"/>
      <c r="L116" s="50"/>
      <c r="M116" s="50"/>
      <c r="N116" s="50"/>
      <c r="O116" s="50"/>
      <c r="P116" s="50"/>
      <c r="Q116" s="50"/>
      <c r="R116" s="50"/>
      <c r="S116" s="50"/>
      <c r="T116" s="50"/>
      <c r="U116" s="50"/>
    </row>
    <row r="117" spans="1:21" ht="11.25">
      <c r="A117" s="50"/>
      <c r="B117" s="50"/>
      <c r="C117" s="50"/>
      <c r="D117" s="50"/>
      <c r="E117" s="50"/>
      <c r="F117" s="50"/>
      <c r="G117" s="50"/>
      <c r="H117" s="50"/>
      <c r="I117" s="50"/>
      <c r="J117" s="50"/>
      <c r="K117" s="50"/>
      <c r="L117" s="50"/>
      <c r="M117" s="50"/>
      <c r="N117" s="50"/>
      <c r="O117" s="50"/>
      <c r="P117" s="50"/>
      <c r="Q117" s="50"/>
      <c r="R117" s="50"/>
      <c r="S117" s="50"/>
      <c r="T117" s="50"/>
      <c r="U117" s="50"/>
    </row>
    <row r="118" spans="1:21" ht="11.25">
      <c r="A118" s="50"/>
      <c r="B118" s="50"/>
      <c r="C118" s="50"/>
      <c r="D118" s="50"/>
      <c r="E118" s="50"/>
      <c r="F118" s="50"/>
      <c r="G118" s="50"/>
      <c r="H118" s="50"/>
      <c r="I118" s="50"/>
      <c r="J118" s="50"/>
      <c r="K118" s="50"/>
      <c r="L118" s="50"/>
      <c r="M118" s="50"/>
      <c r="N118" s="50"/>
      <c r="O118" s="50"/>
      <c r="P118" s="50"/>
      <c r="Q118" s="50"/>
      <c r="R118" s="50"/>
      <c r="S118" s="50"/>
      <c r="T118" s="50"/>
      <c r="U118" s="50"/>
    </row>
    <row r="119" spans="1:21" ht="11.25">
      <c r="A119" s="50"/>
      <c r="B119" s="50"/>
      <c r="C119" s="50"/>
      <c r="D119" s="50"/>
      <c r="E119" s="50"/>
      <c r="F119" s="50"/>
      <c r="G119" s="50"/>
      <c r="H119" s="50"/>
      <c r="I119" s="50"/>
      <c r="J119" s="50"/>
      <c r="K119" s="50"/>
      <c r="L119" s="50"/>
      <c r="M119" s="50"/>
      <c r="N119" s="50"/>
      <c r="O119" s="50"/>
      <c r="P119" s="50"/>
      <c r="Q119" s="50"/>
      <c r="R119" s="50"/>
      <c r="S119" s="50"/>
      <c r="T119" s="50"/>
      <c r="U119" s="50"/>
    </row>
    <row r="120" spans="1:21" ht="11.25">
      <c r="A120" s="50"/>
      <c r="B120" s="50"/>
      <c r="C120" s="50"/>
      <c r="D120" s="50"/>
      <c r="E120" s="50"/>
      <c r="F120" s="50"/>
      <c r="G120" s="50"/>
      <c r="H120" s="50"/>
      <c r="I120" s="50"/>
      <c r="J120" s="50"/>
      <c r="K120" s="50"/>
      <c r="L120" s="50"/>
      <c r="M120" s="50"/>
      <c r="N120" s="50"/>
      <c r="O120" s="50"/>
      <c r="P120" s="50"/>
      <c r="Q120" s="50"/>
      <c r="R120" s="50"/>
      <c r="S120" s="50"/>
      <c r="T120" s="50"/>
      <c r="U120" s="50"/>
    </row>
    <row r="121" spans="1:21" ht="11.25">
      <c r="A121" s="50"/>
      <c r="B121" s="50"/>
      <c r="C121" s="50"/>
      <c r="D121" s="50"/>
      <c r="E121" s="50"/>
      <c r="F121" s="50"/>
      <c r="G121" s="50"/>
      <c r="H121" s="50"/>
      <c r="I121" s="50"/>
      <c r="J121" s="50"/>
      <c r="K121" s="50"/>
      <c r="L121" s="50"/>
      <c r="M121" s="50"/>
      <c r="N121" s="50"/>
      <c r="O121" s="50"/>
      <c r="P121" s="50"/>
      <c r="Q121" s="50"/>
      <c r="R121" s="50"/>
      <c r="S121" s="50"/>
      <c r="T121" s="50"/>
      <c r="U121" s="50"/>
    </row>
    <row r="122" spans="1:21" ht="11.25">
      <c r="A122" s="50"/>
      <c r="B122" s="50"/>
      <c r="C122" s="50"/>
      <c r="D122" s="50"/>
      <c r="E122" s="50"/>
      <c r="F122" s="50"/>
      <c r="G122" s="50"/>
      <c r="H122" s="50"/>
      <c r="I122" s="50"/>
      <c r="J122" s="50"/>
      <c r="K122" s="50"/>
      <c r="L122" s="50"/>
      <c r="M122" s="50"/>
      <c r="N122" s="50"/>
      <c r="O122" s="50"/>
      <c r="P122" s="50"/>
      <c r="Q122" s="50"/>
      <c r="R122" s="50"/>
      <c r="S122" s="50"/>
      <c r="T122" s="50"/>
      <c r="U122" s="50"/>
    </row>
    <row r="123" spans="1:21" ht="11.25">
      <c r="A123" s="50"/>
      <c r="B123" s="50"/>
      <c r="C123" s="50"/>
      <c r="D123" s="50"/>
      <c r="E123" s="50"/>
      <c r="F123" s="50"/>
      <c r="G123" s="50"/>
      <c r="H123" s="50"/>
      <c r="I123" s="50"/>
      <c r="J123" s="50"/>
      <c r="K123" s="50"/>
      <c r="L123" s="50"/>
      <c r="M123" s="50"/>
      <c r="N123" s="50"/>
      <c r="O123" s="50"/>
      <c r="P123" s="50"/>
      <c r="Q123" s="50"/>
      <c r="R123" s="50"/>
      <c r="S123" s="50"/>
      <c r="T123" s="50"/>
      <c r="U123" s="50"/>
    </row>
    <row r="124" spans="1:21" ht="11.25">
      <c r="A124" s="50"/>
      <c r="B124" s="50"/>
      <c r="C124" s="50"/>
      <c r="D124" s="50"/>
      <c r="E124" s="50"/>
      <c r="F124" s="50"/>
      <c r="G124" s="50"/>
      <c r="H124" s="50"/>
      <c r="I124" s="50"/>
      <c r="J124" s="50"/>
      <c r="K124" s="50"/>
      <c r="L124" s="50"/>
      <c r="M124" s="50"/>
      <c r="N124" s="50"/>
      <c r="O124" s="50"/>
      <c r="P124" s="50"/>
      <c r="Q124" s="50"/>
      <c r="R124" s="50"/>
      <c r="S124" s="50"/>
      <c r="T124" s="50"/>
      <c r="U124" s="50"/>
    </row>
    <row r="125" spans="1:21" ht="11.25">
      <c r="A125" s="50"/>
      <c r="B125" s="50"/>
      <c r="C125" s="50"/>
      <c r="D125" s="50"/>
      <c r="E125" s="50"/>
      <c r="F125" s="50"/>
      <c r="G125" s="50"/>
      <c r="H125" s="50"/>
      <c r="I125" s="50"/>
      <c r="J125" s="50"/>
      <c r="K125" s="50"/>
      <c r="L125" s="50"/>
      <c r="M125" s="50"/>
      <c r="N125" s="50"/>
      <c r="O125" s="50"/>
      <c r="P125" s="50"/>
      <c r="Q125" s="50"/>
      <c r="R125" s="50"/>
      <c r="S125" s="50"/>
      <c r="T125" s="50"/>
      <c r="U125" s="50"/>
    </row>
    <row r="126" spans="1:21" ht="11.25">
      <c r="A126" s="50"/>
      <c r="B126" s="50"/>
      <c r="C126" s="50"/>
      <c r="D126" s="50"/>
      <c r="E126" s="50"/>
      <c r="F126" s="50"/>
      <c r="G126" s="50"/>
      <c r="H126" s="50"/>
      <c r="I126" s="50"/>
      <c r="J126" s="50"/>
      <c r="K126" s="50"/>
      <c r="L126" s="50"/>
      <c r="M126" s="50"/>
      <c r="N126" s="50"/>
      <c r="O126" s="50"/>
      <c r="P126" s="50"/>
      <c r="Q126" s="50"/>
      <c r="R126" s="50"/>
      <c r="S126" s="50"/>
      <c r="T126" s="50"/>
      <c r="U126" s="50"/>
    </row>
    <row r="127" spans="1:21" ht="11.25">
      <c r="A127" s="50"/>
      <c r="B127" s="50"/>
      <c r="C127" s="50"/>
      <c r="D127" s="50"/>
      <c r="E127" s="50"/>
      <c r="F127" s="50"/>
      <c r="G127" s="50"/>
      <c r="H127" s="50"/>
      <c r="I127" s="50"/>
      <c r="J127" s="50"/>
      <c r="K127" s="50"/>
      <c r="L127" s="50"/>
      <c r="M127" s="50"/>
      <c r="N127" s="50"/>
      <c r="O127" s="50"/>
      <c r="P127" s="50"/>
      <c r="Q127" s="50"/>
      <c r="R127" s="50"/>
      <c r="S127" s="50"/>
      <c r="T127" s="50"/>
      <c r="U127" s="50"/>
    </row>
    <row r="128" spans="1:21" ht="11.25">
      <c r="A128" s="50"/>
      <c r="B128" s="50"/>
      <c r="C128" s="50"/>
      <c r="D128" s="50"/>
      <c r="E128" s="50"/>
      <c r="F128" s="50"/>
      <c r="G128" s="50"/>
      <c r="H128" s="50"/>
      <c r="I128" s="50"/>
      <c r="J128" s="50"/>
      <c r="K128" s="50"/>
      <c r="L128" s="50"/>
      <c r="M128" s="50"/>
      <c r="N128" s="50"/>
      <c r="O128" s="50"/>
      <c r="P128" s="50"/>
      <c r="Q128" s="50"/>
      <c r="R128" s="50"/>
      <c r="S128" s="50"/>
      <c r="T128" s="50"/>
      <c r="U128" s="50"/>
    </row>
    <row r="129" spans="1:21" ht="11.25">
      <c r="A129" s="50"/>
      <c r="B129" s="50"/>
      <c r="C129" s="50"/>
      <c r="D129" s="50"/>
      <c r="E129" s="50"/>
      <c r="F129" s="50"/>
      <c r="G129" s="50"/>
      <c r="H129" s="50"/>
      <c r="I129" s="50"/>
      <c r="J129" s="50"/>
      <c r="K129" s="50"/>
      <c r="L129" s="50"/>
      <c r="M129" s="50"/>
      <c r="N129" s="50"/>
      <c r="O129" s="50"/>
      <c r="P129" s="50"/>
      <c r="Q129" s="50"/>
      <c r="R129" s="50"/>
      <c r="S129" s="50"/>
      <c r="T129" s="50"/>
      <c r="U129" s="50"/>
    </row>
    <row r="130" spans="1:21" ht="11.25">
      <c r="A130" s="50"/>
      <c r="B130" s="50"/>
      <c r="C130" s="50"/>
      <c r="D130" s="50"/>
      <c r="E130" s="50"/>
      <c r="F130" s="50"/>
      <c r="G130" s="50"/>
      <c r="H130" s="50"/>
      <c r="I130" s="50"/>
      <c r="J130" s="50"/>
      <c r="K130" s="50"/>
      <c r="L130" s="50"/>
      <c r="M130" s="50"/>
      <c r="N130" s="50"/>
      <c r="O130" s="50"/>
      <c r="P130" s="50"/>
      <c r="Q130" s="50"/>
      <c r="R130" s="50"/>
      <c r="S130" s="50"/>
      <c r="T130" s="50"/>
      <c r="U130" s="50"/>
    </row>
    <row r="131" spans="1:21" ht="11.25">
      <c r="A131" s="50"/>
      <c r="B131" s="50"/>
      <c r="C131" s="50"/>
      <c r="D131" s="50"/>
      <c r="E131" s="50"/>
      <c r="F131" s="50"/>
      <c r="G131" s="50"/>
      <c r="H131" s="50"/>
      <c r="I131" s="50"/>
      <c r="J131" s="50"/>
      <c r="K131" s="50"/>
      <c r="L131" s="50"/>
      <c r="M131" s="50"/>
      <c r="N131" s="50"/>
      <c r="O131" s="50"/>
      <c r="P131" s="50"/>
      <c r="Q131" s="50"/>
      <c r="R131" s="50"/>
      <c r="S131" s="50"/>
      <c r="T131" s="50"/>
      <c r="U131" s="50"/>
    </row>
    <row r="132" spans="1:21" ht="11.25">
      <c r="A132" s="50"/>
      <c r="B132" s="50"/>
      <c r="C132" s="50"/>
      <c r="D132" s="50"/>
      <c r="E132" s="50"/>
      <c r="F132" s="50"/>
      <c r="G132" s="50"/>
      <c r="H132" s="50"/>
      <c r="I132" s="50"/>
      <c r="J132" s="50"/>
      <c r="K132" s="50"/>
      <c r="L132" s="50"/>
      <c r="M132" s="50"/>
      <c r="N132" s="50"/>
      <c r="O132" s="50"/>
      <c r="P132" s="50"/>
      <c r="Q132" s="50"/>
      <c r="R132" s="50"/>
      <c r="S132" s="50"/>
      <c r="T132" s="50"/>
      <c r="U132" s="50"/>
    </row>
    <row r="133" spans="1:21" ht="11.25">
      <c r="A133" s="50"/>
      <c r="B133" s="50"/>
      <c r="C133" s="50"/>
      <c r="D133" s="50"/>
      <c r="E133" s="50"/>
      <c r="F133" s="50"/>
      <c r="G133" s="50"/>
      <c r="H133" s="50"/>
      <c r="I133" s="50"/>
      <c r="J133" s="50"/>
      <c r="K133" s="50"/>
      <c r="L133" s="50"/>
      <c r="M133" s="50"/>
      <c r="N133" s="50"/>
      <c r="O133" s="50"/>
      <c r="P133" s="50"/>
      <c r="Q133" s="50"/>
      <c r="R133" s="50"/>
      <c r="S133" s="50"/>
      <c r="T133" s="50"/>
      <c r="U133" s="50"/>
    </row>
    <row r="134" spans="1:21" ht="11.25">
      <c r="A134" s="50"/>
      <c r="B134" s="50"/>
      <c r="C134" s="50"/>
      <c r="D134" s="50"/>
      <c r="E134" s="50"/>
      <c r="F134" s="50"/>
      <c r="G134" s="50"/>
      <c r="H134" s="50"/>
      <c r="I134" s="50"/>
      <c r="J134" s="50"/>
      <c r="K134" s="50"/>
      <c r="L134" s="50"/>
      <c r="M134" s="50"/>
      <c r="N134" s="50"/>
      <c r="O134" s="50"/>
      <c r="P134" s="50"/>
      <c r="Q134" s="50"/>
      <c r="R134" s="50"/>
      <c r="S134" s="50"/>
      <c r="T134" s="50"/>
      <c r="U134" s="50"/>
    </row>
    <row r="135" spans="1:21" ht="11.25">
      <c r="A135" s="50"/>
      <c r="B135" s="50"/>
      <c r="C135" s="50"/>
      <c r="D135" s="50"/>
      <c r="E135" s="50"/>
      <c r="F135" s="50"/>
      <c r="G135" s="50"/>
      <c r="H135" s="50"/>
      <c r="I135" s="50"/>
      <c r="J135" s="50"/>
      <c r="K135" s="50"/>
      <c r="L135" s="50"/>
      <c r="M135" s="50"/>
      <c r="N135" s="50"/>
      <c r="O135" s="50"/>
      <c r="P135" s="50"/>
      <c r="Q135" s="50"/>
      <c r="R135" s="50"/>
      <c r="S135" s="50"/>
      <c r="T135" s="50"/>
      <c r="U135" s="50"/>
    </row>
    <row r="136" spans="1:21" ht="11.25">
      <c r="A136" s="50"/>
      <c r="B136" s="50"/>
      <c r="C136" s="50"/>
      <c r="D136" s="50"/>
      <c r="E136" s="50"/>
      <c r="F136" s="50"/>
      <c r="G136" s="50"/>
      <c r="H136" s="50"/>
      <c r="I136" s="50"/>
      <c r="J136" s="50"/>
      <c r="K136" s="50"/>
      <c r="L136" s="50"/>
      <c r="M136" s="50"/>
      <c r="N136" s="50"/>
      <c r="O136" s="50"/>
      <c r="P136" s="50"/>
      <c r="Q136" s="50"/>
      <c r="R136" s="50"/>
      <c r="S136" s="50"/>
      <c r="T136" s="50"/>
      <c r="U136" s="50"/>
    </row>
    <row r="137" spans="1:21" ht="11.25">
      <c r="A137" s="50"/>
      <c r="B137" s="50"/>
      <c r="C137" s="50"/>
      <c r="D137" s="50"/>
      <c r="E137" s="50"/>
      <c r="F137" s="50"/>
      <c r="G137" s="50"/>
      <c r="H137" s="50"/>
      <c r="I137" s="50"/>
      <c r="J137" s="50"/>
      <c r="K137" s="50"/>
      <c r="L137" s="50"/>
      <c r="M137" s="50"/>
      <c r="N137" s="50"/>
      <c r="O137" s="50"/>
      <c r="P137" s="50"/>
      <c r="Q137" s="50"/>
      <c r="R137" s="50"/>
      <c r="S137" s="50"/>
      <c r="T137" s="50"/>
      <c r="U137" s="50"/>
    </row>
    <row r="138" spans="1:21" ht="11.25">
      <c r="A138" s="50"/>
      <c r="B138" s="50"/>
      <c r="C138" s="50"/>
      <c r="D138" s="50"/>
      <c r="E138" s="50"/>
      <c r="F138" s="50"/>
      <c r="G138" s="50"/>
      <c r="H138" s="50"/>
      <c r="I138" s="50"/>
      <c r="J138" s="50"/>
      <c r="K138" s="50"/>
      <c r="L138" s="50"/>
      <c r="M138" s="50"/>
      <c r="N138" s="50"/>
      <c r="O138" s="50"/>
      <c r="P138" s="50"/>
      <c r="Q138" s="50"/>
      <c r="R138" s="50"/>
      <c r="S138" s="50"/>
      <c r="T138" s="50"/>
      <c r="U138" s="50"/>
    </row>
    <row r="139" spans="1:21" ht="11.25">
      <c r="A139" s="50"/>
      <c r="B139" s="50"/>
      <c r="C139" s="50"/>
      <c r="D139" s="50"/>
      <c r="E139" s="50"/>
      <c r="F139" s="50"/>
      <c r="G139" s="50"/>
      <c r="H139" s="50"/>
      <c r="I139" s="50"/>
      <c r="J139" s="50"/>
      <c r="K139" s="50"/>
      <c r="L139" s="50"/>
      <c r="M139" s="50"/>
      <c r="N139" s="50"/>
      <c r="O139" s="50"/>
      <c r="P139" s="50"/>
      <c r="Q139" s="50"/>
      <c r="R139" s="50"/>
      <c r="S139" s="50"/>
      <c r="T139" s="50"/>
      <c r="U139" s="50"/>
    </row>
    <row r="140" spans="1:21" ht="11.25">
      <c r="A140" s="50"/>
      <c r="B140" s="50"/>
      <c r="C140" s="50"/>
      <c r="D140" s="50"/>
      <c r="E140" s="50"/>
      <c r="F140" s="50"/>
      <c r="G140" s="50"/>
      <c r="H140" s="50"/>
      <c r="I140" s="50"/>
      <c r="J140" s="50"/>
      <c r="K140" s="50"/>
      <c r="L140" s="50"/>
      <c r="M140" s="50"/>
      <c r="N140" s="50"/>
      <c r="O140" s="50"/>
      <c r="P140" s="50"/>
      <c r="Q140" s="50"/>
      <c r="R140" s="50"/>
      <c r="S140" s="50"/>
      <c r="T140" s="50"/>
      <c r="U140" s="50"/>
    </row>
    <row r="141" spans="1:21" ht="11.25">
      <c r="A141" s="50"/>
      <c r="B141" s="50"/>
      <c r="C141" s="50"/>
      <c r="D141" s="50"/>
      <c r="E141" s="50"/>
      <c r="F141" s="50"/>
      <c r="G141" s="50"/>
      <c r="H141" s="50"/>
      <c r="I141" s="50"/>
      <c r="J141" s="50"/>
      <c r="K141" s="50"/>
      <c r="L141" s="50"/>
      <c r="M141" s="50"/>
      <c r="N141" s="50"/>
      <c r="O141" s="50"/>
      <c r="P141" s="50"/>
      <c r="Q141" s="50"/>
      <c r="R141" s="50"/>
      <c r="S141" s="50"/>
      <c r="T141" s="50"/>
      <c r="U141" s="50"/>
    </row>
    <row r="142" spans="1:21" ht="11.25">
      <c r="A142" s="50"/>
      <c r="B142" s="50"/>
      <c r="C142" s="50"/>
      <c r="D142" s="50"/>
      <c r="E142" s="50"/>
      <c r="F142" s="50"/>
      <c r="G142" s="50"/>
      <c r="H142" s="50"/>
      <c r="I142" s="50"/>
      <c r="J142" s="50"/>
      <c r="K142" s="50"/>
      <c r="L142" s="50"/>
      <c r="M142" s="50"/>
      <c r="N142" s="50"/>
      <c r="O142" s="50"/>
      <c r="P142" s="50"/>
      <c r="Q142" s="50"/>
      <c r="R142" s="50"/>
      <c r="S142" s="50"/>
      <c r="T142" s="50"/>
      <c r="U142" s="50"/>
    </row>
    <row r="143" spans="1:21" ht="11.25">
      <c r="A143" s="50"/>
      <c r="B143" s="50"/>
      <c r="C143" s="50"/>
      <c r="D143" s="50"/>
      <c r="E143" s="50"/>
      <c r="F143" s="50"/>
      <c r="G143" s="50"/>
      <c r="H143" s="50"/>
      <c r="I143" s="50"/>
      <c r="J143" s="50"/>
      <c r="K143" s="50"/>
      <c r="L143" s="50"/>
      <c r="M143" s="50"/>
      <c r="N143" s="50"/>
      <c r="O143" s="50"/>
      <c r="P143" s="50"/>
      <c r="Q143" s="50"/>
      <c r="R143" s="50"/>
      <c r="S143" s="50"/>
      <c r="T143" s="50"/>
      <c r="U143" s="50"/>
    </row>
    <row r="144" spans="1:21" ht="11.25">
      <c r="A144" s="50"/>
      <c r="B144" s="50"/>
      <c r="C144" s="50"/>
      <c r="D144" s="50"/>
      <c r="E144" s="50"/>
      <c r="F144" s="50"/>
      <c r="G144" s="50"/>
      <c r="H144" s="50"/>
      <c r="I144" s="50"/>
      <c r="J144" s="50"/>
      <c r="K144" s="50"/>
      <c r="L144" s="50"/>
      <c r="M144" s="50"/>
      <c r="N144" s="50"/>
      <c r="O144" s="50"/>
      <c r="P144" s="50"/>
      <c r="Q144" s="50"/>
      <c r="R144" s="50"/>
      <c r="S144" s="50"/>
      <c r="T144" s="50"/>
      <c r="U144" s="50"/>
    </row>
    <row r="145" spans="1:21" ht="11.25">
      <c r="A145" s="50"/>
      <c r="B145" s="50"/>
      <c r="C145" s="50"/>
      <c r="D145" s="50"/>
      <c r="E145" s="50"/>
      <c r="F145" s="50"/>
      <c r="G145" s="50"/>
      <c r="H145" s="50"/>
      <c r="I145" s="50"/>
      <c r="J145" s="50"/>
      <c r="K145" s="50"/>
      <c r="L145" s="50"/>
      <c r="M145" s="50"/>
      <c r="N145" s="50"/>
      <c r="O145" s="50"/>
      <c r="P145" s="50"/>
      <c r="Q145" s="50"/>
      <c r="R145" s="50"/>
      <c r="S145" s="50"/>
      <c r="T145" s="50"/>
      <c r="U145" s="50"/>
    </row>
    <row r="146" spans="1:21" ht="11.25">
      <c r="A146" s="50"/>
      <c r="B146" s="50"/>
      <c r="C146" s="50"/>
      <c r="D146" s="50"/>
      <c r="E146" s="50"/>
      <c r="F146" s="50"/>
      <c r="G146" s="50"/>
      <c r="H146" s="50"/>
      <c r="I146" s="50"/>
      <c r="J146" s="50"/>
      <c r="K146" s="50"/>
      <c r="L146" s="50"/>
      <c r="M146" s="50"/>
      <c r="N146" s="50"/>
      <c r="O146" s="50"/>
      <c r="P146" s="50"/>
      <c r="Q146" s="50"/>
      <c r="R146" s="50"/>
      <c r="S146" s="50"/>
      <c r="T146" s="50"/>
      <c r="U146" s="50"/>
    </row>
    <row r="147" spans="1:21" ht="11.25">
      <c r="A147" s="50"/>
      <c r="B147" s="50"/>
      <c r="C147" s="50"/>
      <c r="D147" s="50"/>
      <c r="E147" s="50"/>
      <c r="F147" s="50"/>
      <c r="G147" s="50"/>
      <c r="H147" s="50"/>
      <c r="I147" s="50"/>
      <c r="J147" s="50"/>
      <c r="K147" s="50"/>
      <c r="L147" s="50"/>
      <c r="M147" s="50"/>
      <c r="N147" s="50"/>
      <c r="O147" s="50"/>
      <c r="P147" s="50"/>
      <c r="Q147" s="50"/>
      <c r="R147" s="50"/>
      <c r="S147" s="50"/>
      <c r="T147" s="50"/>
      <c r="U147" s="50"/>
    </row>
    <row r="148" spans="1:21" ht="11.25">
      <c r="A148" s="50"/>
      <c r="B148" s="50"/>
      <c r="C148" s="50"/>
      <c r="D148" s="50"/>
      <c r="E148" s="50"/>
      <c r="F148" s="50"/>
      <c r="G148" s="50"/>
      <c r="H148" s="50"/>
      <c r="I148" s="50"/>
      <c r="J148" s="50"/>
      <c r="K148" s="50"/>
      <c r="L148" s="50"/>
      <c r="M148" s="50"/>
      <c r="N148" s="50"/>
      <c r="O148" s="50"/>
      <c r="P148" s="50"/>
      <c r="Q148" s="50"/>
      <c r="R148" s="50"/>
      <c r="S148" s="50"/>
      <c r="T148" s="50"/>
      <c r="U148" s="50"/>
    </row>
    <row r="149" spans="1:21" ht="11.25">
      <c r="A149" s="50"/>
      <c r="B149" s="50"/>
      <c r="C149" s="50"/>
      <c r="D149" s="50"/>
      <c r="E149" s="50"/>
      <c r="F149" s="50"/>
      <c r="G149" s="50"/>
      <c r="H149" s="50"/>
      <c r="I149" s="50"/>
      <c r="J149" s="50"/>
      <c r="K149" s="50"/>
      <c r="L149" s="50"/>
      <c r="M149" s="50"/>
      <c r="N149" s="50"/>
      <c r="O149" s="50"/>
      <c r="P149" s="50"/>
      <c r="Q149" s="50"/>
      <c r="R149" s="50"/>
      <c r="S149" s="50"/>
      <c r="T149" s="50"/>
      <c r="U149" s="50"/>
    </row>
    <row r="150" spans="1:21" ht="11.25">
      <c r="A150" s="50"/>
      <c r="B150" s="50"/>
      <c r="C150" s="50"/>
      <c r="D150" s="50"/>
      <c r="E150" s="50"/>
      <c r="F150" s="50"/>
      <c r="G150" s="50"/>
      <c r="H150" s="50"/>
      <c r="I150" s="50"/>
      <c r="J150" s="50"/>
      <c r="K150" s="50"/>
      <c r="L150" s="50"/>
      <c r="M150" s="50"/>
      <c r="N150" s="50"/>
      <c r="O150" s="50"/>
      <c r="P150" s="50"/>
      <c r="Q150" s="50"/>
      <c r="R150" s="50"/>
      <c r="S150" s="50"/>
      <c r="T150" s="50"/>
      <c r="U150" s="50"/>
    </row>
    <row r="151" spans="1:21" ht="11.25">
      <c r="A151" s="50"/>
      <c r="B151" s="50"/>
      <c r="C151" s="50"/>
      <c r="D151" s="50"/>
      <c r="E151" s="50"/>
      <c r="F151" s="50"/>
      <c r="G151" s="50"/>
      <c r="H151" s="50"/>
      <c r="I151" s="50"/>
      <c r="J151" s="50"/>
      <c r="K151" s="50"/>
      <c r="L151" s="50"/>
      <c r="M151" s="50"/>
      <c r="N151" s="50"/>
      <c r="O151" s="50"/>
      <c r="P151" s="50"/>
      <c r="Q151" s="50"/>
      <c r="R151" s="50"/>
      <c r="S151" s="50"/>
      <c r="T151" s="50"/>
      <c r="U151" s="50"/>
    </row>
    <row r="152" spans="1:21" ht="11.25">
      <c r="A152" s="50"/>
      <c r="B152" s="50"/>
      <c r="C152" s="50"/>
      <c r="D152" s="50"/>
      <c r="E152" s="50"/>
      <c r="F152" s="50"/>
      <c r="G152" s="50"/>
      <c r="H152" s="50"/>
      <c r="I152" s="50"/>
      <c r="J152" s="50"/>
      <c r="K152" s="50"/>
      <c r="L152" s="50"/>
      <c r="M152" s="50"/>
      <c r="N152" s="50"/>
      <c r="O152" s="50"/>
      <c r="P152" s="50"/>
      <c r="Q152" s="50"/>
      <c r="R152" s="50"/>
      <c r="S152" s="50"/>
      <c r="T152" s="50"/>
      <c r="U152" s="50"/>
    </row>
  </sheetData>
  <sheetProtection/>
  <mergeCells count="1">
    <mergeCell ref="A55:Y55"/>
  </mergeCells>
  <printOptions horizontalCentered="1"/>
  <pageMargins left="0" right="0" top="0.3937007874015748" bottom="0.1968503937007874" header="0.11811023622047245" footer="0.11811023622047245"/>
  <pageSetup fitToHeight="1" fitToWidth="1" horizontalDpi="600" verticalDpi="600" orientation="landscape" paperSize="9" scale="84"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32"/>
  <sheetViews>
    <sheetView zoomScalePageLayoutView="0" workbookViewId="0" topLeftCell="A1">
      <selection activeCell="A45" sqref="A45"/>
    </sheetView>
  </sheetViews>
  <sheetFormatPr defaultColWidth="10.66015625" defaultRowHeight="11.25"/>
  <cols>
    <col min="1" max="1" width="30.83203125" style="2" customWidth="1"/>
    <col min="2" max="2" width="8" style="2" bestFit="1" customWidth="1"/>
    <col min="3" max="3" width="8.33203125" style="2" customWidth="1"/>
    <col min="4" max="17" width="8.33203125" style="3" customWidth="1"/>
    <col min="18" max="19" width="8.33203125" style="18" customWidth="1"/>
    <col min="20" max="16384" width="10.66015625" style="3" customWidth="1"/>
  </cols>
  <sheetData>
    <row r="1" spans="1:3" ht="11.25">
      <c r="A1" s="1" t="s">
        <v>410</v>
      </c>
      <c r="C1" s="2" t="s">
        <v>3</v>
      </c>
    </row>
    <row r="2" spans="1:19" ht="11.25">
      <c r="A2" s="4" t="s">
        <v>29</v>
      </c>
      <c r="B2" s="5"/>
      <c r="C2" s="5"/>
      <c r="D2" s="6"/>
      <c r="E2" s="6"/>
      <c r="F2" s="6"/>
      <c r="G2" s="6"/>
      <c r="H2" s="6"/>
      <c r="I2" s="6"/>
      <c r="J2" s="6"/>
      <c r="K2" s="6"/>
      <c r="L2" s="6"/>
      <c r="M2" s="6"/>
      <c r="N2" s="6"/>
      <c r="O2" s="6"/>
      <c r="P2" s="6"/>
      <c r="Q2" s="6"/>
      <c r="R2" s="16"/>
      <c r="S2" s="16"/>
    </row>
    <row r="3" spans="1:19" ht="11.25">
      <c r="A3" s="4" t="s">
        <v>411</v>
      </c>
      <c r="B3" s="5"/>
      <c r="C3" s="5"/>
      <c r="D3" s="6"/>
      <c r="E3" s="6"/>
      <c r="F3" s="6"/>
      <c r="G3" s="6"/>
      <c r="H3" s="6"/>
      <c r="I3" s="6"/>
      <c r="J3" s="6"/>
      <c r="K3" s="6"/>
      <c r="L3" s="6"/>
      <c r="M3" s="6"/>
      <c r="N3" s="6"/>
      <c r="O3" s="6"/>
      <c r="P3" s="6"/>
      <c r="Q3" s="6"/>
      <c r="R3" s="16"/>
      <c r="S3" s="16"/>
    </row>
    <row r="4" ht="11.25">
      <c r="A4" s="1"/>
    </row>
    <row r="5" spans="1:19" ht="11.25">
      <c r="A5" s="4" t="s">
        <v>30</v>
      </c>
      <c r="B5" s="5"/>
      <c r="C5" s="5"/>
      <c r="D5" s="6"/>
      <c r="E5" s="6"/>
      <c r="F5" s="6"/>
      <c r="G5" s="6"/>
      <c r="H5" s="6"/>
      <c r="I5" s="6"/>
      <c r="J5" s="6"/>
      <c r="K5" s="6"/>
      <c r="L5" s="6"/>
      <c r="M5" s="6"/>
      <c r="N5" s="6"/>
      <c r="O5" s="6"/>
      <c r="P5" s="6"/>
      <c r="Q5" s="6"/>
      <c r="R5" s="16"/>
      <c r="S5" s="16"/>
    </row>
    <row r="6" spans="1:19" ht="11.25">
      <c r="A6" s="4" t="s">
        <v>31</v>
      </c>
      <c r="B6" s="5"/>
      <c r="C6" s="5"/>
      <c r="D6" s="6"/>
      <c r="E6" s="6"/>
      <c r="F6" s="6"/>
      <c r="G6" s="6"/>
      <c r="H6" s="6"/>
      <c r="I6" s="6"/>
      <c r="J6" s="6"/>
      <c r="K6" s="6"/>
      <c r="L6" s="6"/>
      <c r="M6" s="6"/>
      <c r="N6" s="6"/>
      <c r="O6" s="6"/>
      <c r="P6" s="6"/>
      <c r="Q6" s="6"/>
      <c r="R6" s="16"/>
      <c r="S6" s="16"/>
    </row>
    <row r="7" spans="1:4" ht="10.5" customHeight="1" thickBot="1">
      <c r="A7" s="7"/>
      <c r="B7" s="5"/>
      <c r="C7" s="5"/>
      <c r="D7" s="6"/>
    </row>
    <row r="8" spans="1:19" ht="12.75" customHeight="1">
      <c r="A8" s="8"/>
      <c r="B8" s="189" t="s">
        <v>32</v>
      </c>
      <c r="C8" s="190"/>
      <c r="D8" s="191"/>
      <c r="E8" s="10"/>
      <c r="F8" s="9" t="s">
        <v>19</v>
      </c>
      <c r="G8" s="11"/>
      <c r="H8" s="10"/>
      <c r="I8" s="9" t="s">
        <v>20</v>
      </c>
      <c r="J8" s="11"/>
      <c r="K8" s="10"/>
      <c r="L8" s="9" t="s">
        <v>21</v>
      </c>
      <c r="M8" s="11"/>
      <c r="N8" s="10"/>
      <c r="O8" s="9" t="s">
        <v>33</v>
      </c>
      <c r="P8" s="11"/>
      <c r="Q8" s="10"/>
      <c r="R8" s="9" t="s">
        <v>1</v>
      </c>
      <c r="S8" s="12"/>
    </row>
    <row r="9" spans="1:19" s="18" customFormat="1" ht="12.75" customHeight="1">
      <c r="A9" s="13"/>
      <c r="B9" s="192" t="s">
        <v>34</v>
      </c>
      <c r="C9" s="193"/>
      <c r="D9" s="194"/>
      <c r="E9" s="14"/>
      <c r="F9" s="15"/>
      <c r="G9" s="16"/>
      <c r="H9" s="14"/>
      <c r="I9" s="15"/>
      <c r="J9" s="16"/>
      <c r="K9" s="14"/>
      <c r="L9" s="15"/>
      <c r="M9" s="16"/>
      <c r="N9" s="14"/>
      <c r="O9" s="17" t="s">
        <v>35</v>
      </c>
      <c r="P9" s="16"/>
      <c r="Q9" s="14"/>
      <c r="R9" s="15"/>
      <c r="S9" s="16"/>
    </row>
    <row r="10" spans="1:19" s="22" customFormat="1" ht="11.25">
      <c r="A10" s="17" t="s">
        <v>36</v>
      </c>
      <c r="B10" s="19" t="s">
        <v>37</v>
      </c>
      <c r="C10" s="20" t="s">
        <v>38</v>
      </c>
      <c r="D10" s="21" t="s">
        <v>1</v>
      </c>
      <c r="E10" s="19" t="s">
        <v>37</v>
      </c>
      <c r="F10" s="20" t="s">
        <v>38</v>
      </c>
      <c r="G10" s="21" t="s">
        <v>1</v>
      </c>
      <c r="H10" s="19" t="s">
        <v>37</v>
      </c>
      <c r="I10" s="20" t="s">
        <v>38</v>
      </c>
      <c r="J10" s="21" t="s">
        <v>1</v>
      </c>
      <c r="K10" s="19" t="s">
        <v>37</v>
      </c>
      <c r="L10" s="20" t="s">
        <v>38</v>
      </c>
      <c r="M10" s="21" t="s">
        <v>1</v>
      </c>
      <c r="N10" s="19" t="s">
        <v>37</v>
      </c>
      <c r="O10" s="20" t="s">
        <v>38</v>
      </c>
      <c r="P10" s="21" t="s">
        <v>1</v>
      </c>
      <c r="Q10" s="19" t="s">
        <v>37</v>
      </c>
      <c r="R10" s="20" t="s">
        <v>38</v>
      </c>
      <c r="S10" s="21" t="s">
        <v>1</v>
      </c>
    </row>
    <row r="11" spans="1:19" s="18" customFormat="1" ht="11.25">
      <c r="A11" s="23" t="s">
        <v>39</v>
      </c>
      <c r="B11" s="24">
        <v>38</v>
      </c>
      <c r="C11" s="25">
        <v>34</v>
      </c>
      <c r="D11" s="25">
        <v>72</v>
      </c>
      <c r="E11" s="24">
        <v>222</v>
      </c>
      <c r="F11" s="25">
        <v>103</v>
      </c>
      <c r="G11" s="25">
        <v>325</v>
      </c>
      <c r="H11" s="24">
        <v>73</v>
      </c>
      <c r="I11" s="25">
        <v>21</v>
      </c>
      <c r="J11" s="25">
        <v>94</v>
      </c>
      <c r="K11" s="24">
        <v>13</v>
      </c>
      <c r="L11" s="25">
        <v>16</v>
      </c>
      <c r="M11" s="25">
        <v>29</v>
      </c>
      <c r="N11" s="24">
        <v>1</v>
      </c>
      <c r="O11" s="25">
        <v>0</v>
      </c>
      <c r="P11" s="25">
        <v>1</v>
      </c>
      <c r="Q11" s="24">
        <f>SUM(N11,K11,H11,E11,B11)</f>
        <v>347</v>
      </c>
      <c r="R11" s="25">
        <f>SUM(O11,L11,I11,F11,C11)</f>
        <v>174</v>
      </c>
      <c r="S11" s="25">
        <f>SUM(Q11:R11)</f>
        <v>521</v>
      </c>
    </row>
    <row r="12" spans="1:19" ht="11.25">
      <c r="A12" s="13" t="s">
        <v>40</v>
      </c>
      <c r="B12" s="26">
        <v>29</v>
      </c>
      <c r="C12" s="27">
        <v>64</v>
      </c>
      <c r="D12" s="27">
        <v>93</v>
      </c>
      <c r="E12" s="26">
        <v>74</v>
      </c>
      <c r="F12" s="27">
        <v>228</v>
      </c>
      <c r="G12" s="27">
        <v>302</v>
      </c>
      <c r="H12" s="26">
        <v>19</v>
      </c>
      <c r="I12" s="27">
        <v>25</v>
      </c>
      <c r="J12" s="27">
        <v>44</v>
      </c>
      <c r="K12" s="26">
        <v>28</v>
      </c>
      <c r="L12" s="27">
        <v>53</v>
      </c>
      <c r="M12" s="27">
        <v>81</v>
      </c>
      <c r="N12" s="26">
        <v>0</v>
      </c>
      <c r="O12" s="27">
        <v>0</v>
      </c>
      <c r="P12" s="27">
        <v>0</v>
      </c>
      <c r="Q12" s="26">
        <f aca="true" t="shared" si="0" ref="Q12:Q31">SUM(N12,K12,H12,E12,B12)</f>
        <v>150</v>
      </c>
      <c r="R12" s="27">
        <f aca="true" t="shared" si="1" ref="R12:R31">SUM(O12,L12,I12,F12,C12)</f>
        <v>370</v>
      </c>
      <c r="S12" s="27">
        <f aca="true" t="shared" si="2" ref="S12:S31">SUM(Q12:R12)</f>
        <v>520</v>
      </c>
    </row>
    <row r="13" spans="1:19" ht="11.25">
      <c r="A13" s="13" t="s">
        <v>41</v>
      </c>
      <c r="B13" s="26">
        <v>0</v>
      </c>
      <c r="C13" s="27">
        <v>0</v>
      </c>
      <c r="D13" s="27">
        <v>0</v>
      </c>
      <c r="E13" s="26">
        <v>0</v>
      </c>
      <c r="F13" s="27">
        <v>0</v>
      </c>
      <c r="G13" s="27">
        <v>0</v>
      </c>
      <c r="H13" s="26">
        <v>0</v>
      </c>
      <c r="I13" s="27">
        <v>0</v>
      </c>
      <c r="J13" s="27">
        <v>0</v>
      </c>
      <c r="K13" s="26">
        <v>7</v>
      </c>
      <c r="L13" s="27">
        <v>12</v>
      </c>
      <c r="M13" s="27">
        <v>19</v>
      </c>
      <c r="N13" s="26">
        <v>0</v>
      </c>
      <c r="O13" s="27">
        <v>0</v>
      </c>
      <c r="P13" s="27">
        <v>0</v>
      </c>
      <c r="Q13" s="26">
        <f t="shared" si="0"/>
        <v>7</v>
      </c>
      <c r="R13" s="27">
        <f t="shared" si="1"/>
        <v>12</v>
      </c>
      <c r="S13" s="27">
        <f t="shared" si="2"/>
        <v>19</v>
      </c>
    </row>
    <row r="14" spans="1:19" ht="11.25">
      <c r="A14" s="13" t="s">
        <v>42</v>
      </c>
      <c r="B14" s="26">
        <v>15</v>
      </c>
      <c r="C14" s="27">
        <v>2</v>
      </c>
      <c r="D14" s="27">
        <v>17</v>
      </c>
      <c r="E14" s="26">
        <v>773</v>
      </c>
      <c r="F14" s="27">
        <v>12</v>
      </c>
      <c r="G14" s="27">
        <v>785</v>
      </c>
      <c r="H14" s="26">
        <v>49</v>
      </c>
      <c r="I14" s="27">
        <v>1</v>
      </c>
      <c r="J14" s="27">
        <v>50</v>
      </c>
      <c r="K14" s="26">
        <v>35</v>
      </c>
      <c r="L14" s="27">
        <v>0</v>
      </c>
      <c r="M14" s="27">
        <v>35</v>
      </c>
      <c r="N14" s="26">
        <v>0</v>
      </c>
      <c r="O14" s="27">
        <v>0</v>
      </c>
      <c r="P14" s="27">
        <v>0</v>
      </c>
      <c r="Q14" s="26">
        <f t="shared" si="0"/>
        <v>872</v>
      </c>
      <c r="R14" s="27">
        <f t="shared" si="1"/>
        <v>15</v>
      </c>
      <c r="S14" s="27">
        <f t="shared" si="2"/>
        <v>887</v>
      </c>
    </row>
    <row r="15" spans="1:19" ht="11.25">
      <c r="A15" s="13" t="s">
        <v>43</v>
      </c>
      <c r="B15" s="26">
        <v>0</v>
      </c>
      <c r="C15" s="27">
        <v>0</v>
      </c>
      <c r="D15" s="27">
        <v>0</v>
      </c>
      <c r="E15" s="26">
        <v>21</v>
      </c>
      <c r="F15" s="27">
        <v>208</v>
      </c>
      <c r="G15" s="27">
        <v>229</v>
      </c>
      <c r="H15" s="26">
        <v>3</v>
      </c>
      <c r="I15" s="27">
        <v>12</v>
      </c>
      <c r="J15" s="27">
        <v>15</v>
      </c>
      <c r="K15" s="26">
        <v>1</v>
      </c>
      <c r="L15" s="27">
        <v>1</v>
      </c>
      <c r="M15" s="27">
        <v>2</v>
      </c>
      <c r="N15" s="26">
        <v>0</v>
      </c>
      <c r="O15" s="27">
        <v>0</v>
      </c>
      <c r="P15" s="27">
        <v>0</v>
      </c>
      <c r="Q15" s="26">
        <f t="shared" si="0"/>
        <v>25</v>
      </c>
      <c r="R15" s="27">
        <f t="shared" si="1"/>
        <v>221</v>
      </c>
      <c r="S15" s="27">
        <f t="shared" si="2"/>
        <v>246</v>
      </c>
    </row>
    <row r="16" spans="1:19" ht="11.25">
      <c r="A16" s="13" t="s">
        <v>372</v>
      </c>
      <c r="B16" s="26">
        <v>5</v>
      </c>
      <c r="C16" s="27">
        <v>3</v>
      </c>
      <c r="D16" s="27">
        <v>8</v>
      </c>
      <c r="E16" s="26">
        <v>96</v>
      </c>
      <c r="F16" s="27">
        <v>39</v>
      </c>
      <c r="G16" s="27">
        <v>135</v>
      </c>
      <c r="H16" s="26">
        <v>0</v>
      </c>
      <c r="I16" s="27">
        <v>0</v>
      </c>
      <c r="J16" s="27">
        <v>0</v>
      </c>
      <c r="K16" s="26">
        <v>0</v>
      </c>
      <c r="L16" s="27">
        <v>0</v>
      </c>
      <c r="M16" s="27">
        <v>0</v>
      </c>
      <c r="N16" s="26">
        <v>0</v>
      </c>
      <c r="O16" s="27">
        <v>0</v>
      </c>
      <c r="P16" s="27">
        <v>0</v>
      </c>
      <c r="Q16" s="26">
        <f t="shared" si="0"/>
        <v>101</v>
      </c>
      <c r="R16" s="27">
        <f t="shared" si="1"/>
        <v>42</v>
      </c>
      <c r="S16" s="27">
        <f t="shared" si="2"/>
        <v>143</v>
      </c>
    </row>
    <row r="17" spans="1:19" s="28" customFormat="1" ht="11.25">
      <c r="A17" s="13" t="s">
        <v>44</v>
      </c>
      <c r="B17" s="26">
        <v>141</v>
      </c>
      <c r="C17" s="27">
        <v>234</v>
      </c>
      <c r="D17" s="27">
        <v>375</v>
      </c>
      <c r="E17" s="26">
        <v>991</v>
      </c>
      <c r="F17" s="27">
        <v>1047</v>
      </c>
      <c r="G17" s="27">
        <v>2038</v>
      </c>
      <c r="H17" s="26">
        <v>0</v>
      </c>
      <c r="I17" s="27">
        <v>0</v>
      </c>
      <c r="J17" s="27">
        <v>0</v>
      </c>
      <c r="K17" s="26">
        <v>0</v>
      </c>
      <c r="L17" s="27">
        <v>0</v>
      </c>
      <c r="M17" s="27">
        <v>0</v>
      </c>
      <c r="N17" s="26">
        <v>0</v>
      </c>
      <c r="O17" s="27">
        <v>0</v>
      </c>
      <c r="P17" s="27">
        <v>0</v>
      </c>
      <c r="Q17" s="26">
        <f>SUM(N17,K17,H17,E17,B17)</f>
        <v>1132</v>
      </c>
      <c r="R17" s="27">
        <f>SUM(O17,L17,I17,F17,C17)</f>
        <v>1281</v>
      </c>
      <c r="S17" s="27">
        <f>SUM(Q17:R17)</f>
        <v>2413</v>
      </c>
    </row>
    <row r="18" spans="1:19" ht="11.25">
      <c r="A18" s="13" t="s">
        <v>25</v>
      </c>
      <c r="B18" s="26">
        <v>257</v>
      </c>
      <c r="C18" s="27">
        <v>307</v>
      </c>
      <c r="D18" s="27">
        <v>564</v>
      </c>
      <c r="E18" s="26">
        <v>1251</v>
      </c>
      <c r="F18" s="27">
        <v>1748</v>
      </c>
      <c r="G18" s="27">
        <v>2999</v>
      </c>
      <c r="H18" s="26">
        <v>24</v>
      </c>
      <c r="I18" s="27">
        <v>42</v>
      </c>
      <c r="J18" s="27">
        <v>66</v>
      </c>
      <c r="K18" s="26">
        <v>63</v>
      </c>
      <c r="L18" s="27">
        <v>37</v>
      </c>
      <c r="M18" s="27">
        <v>100</v>
      </c>
      <c r="N18" s="26">
        <v>0</v>
      </c>
      <c r="O18" s="27">
        <v>0</v>
      </c>
      <c r="P18" s="27">
        <v>0</v>
      </c>
      <c r="Q18" s="26">
        <f>SUM(N18,K18,H18,E18,B18)</f>
        <v>1595</v>
      </c>
      <c r="R18" s="27">
        <f>SUM(O18,L18,I18,F18,C18)</f>
        <v>2134</v>
      </c>
      <c r="S18" s="27">
        <f>SUM(Q18:R18)</f>
        <v>3729</v>
      </c>
    </row>
    <row r="19" spans="1:19" ht="11.25">
      <c r="A19" s="13" t="s">
        <v>45</v>
      </c>
      <c r="B19" s="26">
        <v>52</v>
      </c>
      <c r="C19" s="27">
        <v>19</v>
      </c>
      <c r="D19" s="27">
        <v>71</v>
      </c>
      <c r="E19" s="26">
        <v>150</v>
      </c>
      <c r="F19" s="27">
        <v>90</v>
      </c>
      <c r="G19" s="27">
        <v>240</v>
      </c>
      <c r="H19" s="26">
        <v>37</v>
      </c>
      <c r="I19" s="27">
        <v>8</v>
      </c>
      <c r="J19" s="27">
        <v>45</v>
      </c>
      <c r="K19" s="26">
        <v>8</v>
      </c>
      <c r="L19" s="27">
        <v>6</v>
      </c>
      <c r="M19" s="27">
        <v>14</v>
      </c>
      <c r="N19" s="26">
        <v>4</v>
      </c>
      <c r="O19" s="27">
        <v>0</v>
      </c>
      <c r="P19" s="27">
        <v>4</v>
      </c>
      <c r="Q19" s="26">
        <f t="shared" si="0"/>
        <v>251</v>
      </c>
      <c r="R19" s="27">
        <f t="shared" si="1"/>
        <v>123</v>
      </c>
      <c r="S19" s="27">
        <f t="shared" si="2"/>
        <v>374</v>
      </c>
    </row>
    <row r="20" spans="1:19" ht="11.25">
      <c r="A20" s="13" t="s">
        <v>15</v>
      </c>
      <c r="B20" s="26">
        <v>43</v>
      </c>
      <c r="C20" s="27">
        <v>1</v>
      </c>
      <c r="D20" s="27">
        <v>44</v>
      </c>
      <c r="E20" s="26">
        <v>1282</v>
      </c>
      <c r="F20" s="27">
        <v>38</v>
      </c>
      <c r="G20" s="27">
        <v>1320</v>
      </c>
      <c r="H20" s="26">
        <v>70</v>
      </c>
      <c r="I20" s="27">
        <v>3</v>
      </c>
      <c r="J20" s="27">
        <v>73</v>
      </c>
      <c r="K20" s="26">
        <v>112</v>
      </c>
      <c r="L20" s="27">
        <v>0</v>
      </c>
      <c r="M20" s="27">
        <v>112</v>
      </c>
      <c r="N20" s="26">
        <v>0</v>
      </c>
      <c r="O20" s="27">
        <v>0</v>
      </c>
      <c r="P20" s="27">
        <v>0</v>
      </c>
      <c r="Q20" s="26">
        <f t="shared" si="0"/>
        <v>1507</v>
      </c>
      <c r="R20" s="27">
        <f t="shared" si="1"/>
        <v>42</v>
      </c>
      <c r="S20" s="27">
        <f t="shared" si="2"/>
        <v>1549</v>
      </c>
    </row>
    <row r="21" spans="1:19" ht="11.25">
      <c r="A21" s="13" t="s">
        <v>46</v>
      </c>
      <c r="B21" s="26">
        <v>585</v>
      </c>
      <c r="C21" s="27">
        <v>740</v>
      </c>
      <c r="D21" s="27">
        <v>1325</v>
      </c>
      <c r="E21" s="26">
        <v>3869</v>
      </c>
      <c r="F21" s="27">
        <v>4505</v>
      </c>
      <c r="G21" s="27">
        <v>8374</v>
      </c>
      <c r="H21" s="26">
        <v>12</v>
      </c>
      <c r="I21" s="27">
        <v>21</v>
      </c>
      <c r="J21" s="27">
        <v>33</v>
      </c>
      <c r="K21" s="26">
        <v>82</v>
      </c>
      <c r="L21" s="27">
        <v>96</v>
      </c>
      <c r="M21" s="27">
        <v>178</v>
      </c>
      <c r="N21" s="26">
        <v>0</v>
      </c>
      <c r="O21" s="27">
        <v>0</v>
      </c>
      <c r="P21" s="27">
        <v>0</v>
      </c>
      <c r="Q21" s="26">
        <f t="shared" si="0"/>
        <v>4548</v>
      </c>
      <c r="R21" s="27">
        <f t="shared" si="1"/>
        <v>5362</v>
      </c>
      <c r="S21" s="27">
        <f t="shared" si="2"/>
        <v>9910</v>
      </c>
    </row>
    <row r="22" spans="1:19" ht="11.25">
      <c r="A22" s="13" t="s">
        <v>412</v>
      </c>
      <c r="B22" s="26">
        <v>11</v>
      </c>
      <c r="C22" s="27">
        <v>2</v>
      </c>
      <c r="D22" s="27">
        <v>13</v>
      </c>
      <c r="E22" s="26">
        <v>13</v>
      </c>
      <c r="F22" s="27">
        <v>0</v>
      </c>
      <c r="G22" s="27">
        <v>13</v>
      </c>
      <c r="H22" s="26">
        <v>0</v>
      </c>
      <c r="I22" s="27">
        <v>0</v>
      </c>
      <c r="J22" s="27">
        <v>0</v>
      </c>
      <c r="K22" s="26">
        <v>0</v>
      </c>
      <c r="L22" s="27">
        <v>0</v>
      </c>
      <c r="M22" s="27">
        <v>0</v>
      </c>
      <c r="N22" s="26">
        <v>0</v>
      </c>
      <c r="O22" s="27">
        <v>0</v>
      </c>
      <c r="P22" s="27">
        <v>0</v>
      </c>
      <c r="Q22" s="26">
        <f t="shared" si="0"/>
        <v>24</v>
      </c>
      <c r="R22" s="27">
        <f t="shared" si="1"/>
        <v>2</v>
      </c>
      <c r="S22" s="27">
        <f t="shared" si="2"/>
        <v>26</v>
      </c>
    </row>
    <row r="23" spans="1:19" ht="11.25">
      <c r="A23" s="13" t="s">
        <v>48</v>
      </c>
      <c r="B23" s="26">
        <v>253</v>
      </c>
      <c r="C23" s="27">
        <v>4</v>
      </c>
      <c r="D23" s="27">
        <v>257</v>
      </c>
      <c r="E23" s="26">
        <v>2187</v>
      </c>
      <c r="F23" s="27">
        <v>19</v>
      </c>
      <c r="G23" s="27">
        <v>2206</v>
      </c>
      <c r="H23" s="26">
        <v>238</v>
      </c>
      <c r="I23" s="27">
        <v>3</v>
      </c>
      <c r="J23" s="27">
        <v>241</v>
      </c>
      <c r="K23" s="26">
        <v>261</v>
      </c>
      <c r="L23" s="27">
        <v>2</v>
      </c>
      <c r="M23" s="27">
        <v>263</v>
      </c>
      <c r="N23" s="26">
        <v>0</v>
      </c>
      <c r="O23" s="27">
        <v>0</v>
      </c>
      <c r="P23" s="27">
        <v>0</v>
      </c>
      <c r="Q23" s="26">
        <f t="shared" si="0"/>
        <v>2939</v>
      </c>
      <c r="R23" s="27">
        <f t="shared" si="1"/>
        <v>28</v>
      </c>
      <c r="S23" s="27">
        <f t="shared" si="2"/>
        <v>2967</v>
      </c>
    </row>
    <row r="24" spans="1:19" ht="11.25">
      <c r="A24" s="13" t="s">
        <v>49</v>
      </c>
      <c r="B24" s="26">
        <v>2216</v>
      </c>
      <c r="C24" s="27">
        <v>2123</v>
      </c>
      <c r="D24" s="27">
        <v>4339</v>
      </c>
      <c r="E24" s="26">
        <v>9256</v>
      </c>
      <c r="F24" s="27">
        <v>10702</v>
      </c>
      <c r="G24" s="27">
        <v>19958</v>
      </c>
      <c r="H24" s="26">
        <v>75</v>
      </c>
      <c r="I24" s="27">
        <v>118</v>
      </c>
      <c r="J24" s="27">
        <v>193</v>
      </c>
      <c r="K24" s="26">
        <v>384</v>
      </c>
      <c r="L24" s="27">
        <v>296</v>
      </c>
      <c r="M24" s="27">
        <v>680</v>
      </c>
      <c r="N24" s="26">
        <v>0</v>
      </c>
      <c r="O24" s="27">
        <v>0</v>
      </c>
      <c r="P24" s="27">
        <v>0</v>
      </c>
      <c r="Q24" s="26">
        <f t="shared" si="0"/>
        <v>11931</v>
      </c>
      <c r="R24" s="27">
        <f t="shared" si="1"/>
        <v>13239</v>
      </c>
      <c r="S24" s="27">
        <f t="shared" si="2"/>
        <v>25170</v>
      </c>
    </row>
    <row r="25" spans="1:19" ht="11.25">
      <c r="A25" s="13" t="s">
        <v>360</v>
      </c>
      <c r="B25" s="26">
        <v>8</v>
      </c>
      <c r="C25" s="27">
        <v>10</v>
      </c>
      <c r="D25" s="27">
        <v>18</v>
      </c>
      <c r="E25" s="26">
        <v>3</v>
      </c>
      <c r="F25" s="27">
        <v>3</v>
      </c>
      <c r="G25" s="27">
        <v>6</v>
      </c>
      <c r="H25" s="26">
        <v>0</v>
      </c>
      <c r="I25" s="27">
        <v>0</v>
      </c>
      <c r="J25" s="27">
        <v>0</v>
      </c>
      <c r="K25" s="26">
        <v>0</v>
      </c>
      <c r="L25" s="27">
        <v>0</v>
      </c>
      <c r="M25" s="27">
        <v>0</v>
      </c>
      <c r="N25" s="26">
        <v>0</v>
      </c>
      <c r="O25" s="27">
        <v>0</v>
      </c>
      <c r="P25" s="27">
        <v>0</v>
      </c>
      <c r="Q25" s="26">
        <f t="shared" si="0"/>
        <v>11</v>
      </c>
      <c r="R25" s="27">
        <f t="shared" si="1"/>
        <v>13</v>
      </c>
      <c r="S25" s="27">
        <f t="shared" si="2"/>
        <v>24</v>
      </c>
    </row>
    <row r="26" spans="1:19" ht="11.25">
      <c r="A26" s="13" t="s">
        <v>50</v>
      </c>
      <c r="B26" s="26">
        <v>0</v>
      </c>
      <c r="C26" s="27">
        <v>0</v>
      </c>
      <c r="D26" s="27">
        <v>0</v>
      </c>
      <c r="E26" s="26">
        <v>92</v>
      </c>
      <c r="F26" s="27">
        <v>111</v>
      </c>
      <c r="G26" s="27">
        <v>203</v>
      </c>
      <c r="H26" s="26">
        <v>0</v>
      </c>
      <c r="I26" s="27">
        <v>0</v>
      </c>
      <c r="J26" s="27">
        <v>0</v>
      </c>
      <c r="K26" s="26">
        <v>0</v>
      </c>
      <c r="L26" s="27">
        <v>0</v>
      </c>
      <c r="M26" s="27">
        <v>0</v>
      </c>
      <c r="N26" s="26">
        <v>0</v>
      </c>
      <c r="O26" s="27">
        <v>0</v>
      </c>
      <c r="P26" s="27">
        <v>0</v>
      </c>
      <c r="Q26" s="26">
        <f t="shared" si="0"/>
        <v>92</v>
      </c>
      <c r="R26" s="27">
        <f t="shared" si="1"/>
        <v>111</v>
      </c>
      <c r="S26" s="27">
        <f t="shared" si="2"/>
        <v>203</v>
      </c>
    </row>
    <row r="27" spans="1:19" ht="11.25">
      <c r="A27" s="13" t="s">
        <v>51</v>
      </c>
      <c r="B27" s="26">
        <v>86</v>
      </c>
      <c r="C27" s="27">
        <v>346</v>
      </c>
      <c r="D27" s="27">
        <v>432</v>
      </c>
      <c r="E27" s="26">
        <v>1001</v>
      </c>
      <c r="F27" s="27">
        <v>3747</v>
      </c>
      <c r="G27" s="27">
        <v>4748</v>
      </c>
      <c r="H27" s="26">
        <v>17</v>
      </c>
      <c r="I27" s="27">
        <v>45</v>
      </c>
      <c r="J27" s="27">
        <v>62</v>
      </c>
      <c r="K27" s="26">
        <v>22</v>
      </c>
      <c r="L27" s="27">
        <v>112</v>
      </c>
      <c r="M27" s="27">
        <v>134</v>
      </c>
      <c r="N27" s="26">
        <v>0</v>
      </c>
      <c r="O27" s="27">
        <v>0</v>
      </c>
      <c r="P27" s="27">
        <v>0</v>
      </c>
      <c r="Q27" s="26">
        <f t="shared" si="0"/>
        <v>1126</v>
      </c>
      <c r="R27" s="27">
        <f t="shared" si="1"/>
        <v>4250</v>
      </c>
      <c r="S27" s="27">
        <f t="shared" si="2"/>
        <v>5376</v>
      </c>
    </row>
    <row r="28" spans="1:19" ht="11.25">
      <c r="A28" s="13" t="s">
        <v>52</v>
      </c>
      <c r="B28" s="26">
        <v>0</v>
      </c>
      <c r="C28" s="27">
        <v>0</v>
      </c>
      <c r="D28" s="27">
        <v>0</v>
      </c>
      <c r="E28" s="26">
        <v>489</v>
      </c>
      <c r="F28" s="27">
        <v>429</v>
      </c>
      <c r="G28" s="27">
        <v>918</v>
      </c>
      <c r="H28" s="26">
        <v>16</v>
      </c>
      <c r="I28" s="27">
        <v>8</v>
      </c>
      <c r="J28" s="27">
        <v>24</v>
      </c>
      <c r="K28" s="26">
        <v>0</v>
      </c>
      <c r="L28" s="27">
        <v>0</v>
      </c>
      <c r="M28" s="27">
        <v>0</v>
      </c>
      <c r="N28" s="26">
        <v>0</v>
      </c>
      <c r="O28" s="27">
        <v>0</v>
      </c>
      <c r="P28" s="27">
        <v>0</v>
      </c>
      <c r="Q28" s="26">
        <f t="shared" si="0"/>
        <v>505</v>
      </c>
      <c r="R28" s="27">
        <f t="shared" si="1"/>
        <v>437</v>
      </c>
      <c r="S28" s="27">
        <f t="shared" si="2"/>
        <v>942</v>
      </c>
    </row>
    <row r="29" spans="1:19" ht="11.25">
      <c r="A29" s="13" t="s">
        <v>13</v>
      </c>
      <c r="B29" s="26">
        <v>0</v>
      </c>
      <c r="C29" s="27">
        <v>0</v>
      </c>
      <c r="D29" s="27">
        <v>0</v>
      </c>
      <c r="E29" s="26">
        <v>3</v>
      </c>
      <c r="F29" s="27">
        <v>0</v>
      </c>
      <c r="G29" s="27">
        <v>3</v>
      </c>
      <c r="H29" s="26">
        <v>3</v>
      </c>
      <c r="I29" s="27">
        <v>1</v>
      </c>
      <c r="J29" s="27">
        <v>4</v>
      </c>
      <c r="K29" s="26">
        <v>0</v>
      </c>
      <c r="L29" s="27">
        <v>0</v>
      </c>
      <c r="M29" s="27">
        <v>0</v>
      </c>
      <c r="N29" s="26">
        <v>0</v>
      </c>
      <c r="O29" s="27">
        <v>0</v>
      </c>
      <c r="P29" s="27">
        <v>0</v>
      </c>
      <c r="Q29" s="26">
        <f t="shared" si="0"/>
        <v>6</v>
      </c>
      <c r="R29" s="27">
        <f t="shared" si="1"/>
        <v>1</v>
      </c>
      <c r="S29" s="27">
        <f t="shared" si="2"/>
        <v>7</v>
      </c>
    </row>
    <row r="30" spans="1:19" ht="11.25">
      <c r="A30" s="13" t="s">
        <v>114</v>
      </c>
      <c r="B30" s="26">
        <v>52</v>
      </c>
      <c r="C30" s="27">
        <v>21</v>
      </c>
      <c r="D30" s="27">
        <v>73</v>
      </c>
      <c r="E30" s="26">
        <v>0</v>
      </c>
      <c r="F30" s="27">
        <v>0</v>
      </c>
      <c r="G30" s="27">
        <v>0</v>
      </c>
      <c r="H30" s="26">
        <v>0</v>
      </c>
      <c r="I30" s="27">
        <v>0</v>
      </c>
      <c r="J30" s="27">
        <v>0</v>
      </c>
      <c r="K30" s="26">
        <v>0</v>
      </c>
      <c r="L30" s="27">
        <v>0</v>
      </c>
      <c r="M30" s="27">
        <v>0</v>
      </c>
      <c r="N30" s="26">
        <v>0</v>
      </c>
      <c r="O30" s="27">
        <v>0</v>
      </c>
      <c r="P30" s="27">
        <v>0</v>
      </c>
      <c r="Q30" s="26">
        <f t="shared" si="0"/>
        <v>52</v>
      </c>
      <c r="R30" s="27">
        <f t="shared" si="1"/>
        <v>21</v>
      </c>
      <c r="S30" s="27">
        <f t="shared" si="2"/>
        <v>73</v>
      </c>
    </row>
    <row r="31" spans="1:19" ht="11.25">
      <c r="A31" s="13" t="s">
        <v>53</v>
      </c>
      <c r="B31" s="26">
        <v>0</v>
      </c>
      <c r="C31" s="27">
        <v>0</v>
      </c>
      <c r="D31" s="27">
        <v>0</v>
      </c>
      <c r="E31" s="26">
        <v>7</v>
      </c>
      <c r="F31" s="27">
        <v>33</v>
      </c>
      <c r="G31" s="27">
        <v>40</v>
      </c>
      <c r="H31" s="26">
        <v>0</v>
      </c>
      <c r="I31" s="27">
        <v>0</v>
      </c>
      <c r="J31" s="27">
        <v>0</v>
      </c>
      <c r="K31" s="26">
        <v>0</v>
      </c>
      <c r="L31" s="27">
        <v>0</v>
      </c>
      <c r="M31" s="27">
        <v>0</v>
      </c>
      <c r="N31" s="26">
        <v>0</v>
      </c>
      <c r="O31" s="27">
        <v>0</v>
      </c>
      <c r="P31" s="27">
        <v>0</v>
      </c>
      <c r="Q31" s="26">
        <f t="shared" si="0"/>
        <v>7</v>
      </c>
      <c r="R31" s="27">
        <f t="shared" si="1"/>
        <v>33</v>
      </c>
      <c r="S31" s="27">
        <f t="shared" si="2"/>
        <v>40</v>
      </c>
    </row>
    <row r="32" spans="1:19" ht="11.25">
      <c r="A32" s="29" t="s">
        <v>1</v>
      </c>
      <c r="B32" s="30">
        <f aca="true" t="shared" si="3" ref="B32:P32">SUM(B11:B31)</f>
        <v>3791</v>
      </c>
      <c r="C32" s="31">
        <f t="shared" si="3"/>
        <v>3910</v>
      </c>
      <c r="D32" s="31">
        <f t="shared" si="3"/>
        <v>7701</v>
      </c>
      <c r="E32" s="30">
        <f t="shared" si="3"/>
        <v>21780</v>
      </c>
      <c r="F32" s="31">
        <f t="shared" si="3"/>
        <v>23062</v>
      </c>
      <c r="G32" s="31">
        <f t="shared" si="3"/>
        <v>44842</v>
      </c>
      <c r="H32" s="30">
        <f t="shared" si="3"/>
        <v>636</v>
      </c>
      <c r="I32" s="31">
        <f t="shared" si="3"/>
        <v>308</v>
      </c>
      <c r="J32" s="31">
        <f t="shared" si="3"/>
        <v>944</v>
      </c>
      <c r="K32" s="30">
        <f t="shared" si="3"/>
        <v>1016</v>
      </c>
      <c r="L32" s="31">
        <f t="shared" si="3"/>
        <v>631</v>
      </c>
      <c r="M32" s="31">
        <f t="shared" si="3"/>
        <v>1647</v>
      </c>
      <c r="N32" s="30">
        <f t="shared" si="3"/>
        <v>5</v>
      </c>
      <c r="O32" s="31">
        <f t="shared" si="3"/>
        <v>0</v>
      </c>
      <c r="P32" s="31">
        <f t="shared" si="3"/>
        <v>5</v>
      </c>
      <c r="Q32" s="30">
        <f>SUM(N32,K32,H32,E32,B32)</f>
        <v>27228</v>
      </c>
      <c r="R32" s="31">
        <f>SUM(O32,L32,I32,F32,C32)</f>
        <v>27911</v>
      </c>
      <c r="S32" s="31">
        <f>SUM(Q32:R32)</f>
        <v>55139</v>
      </c>
    </row>
  </sheetData>
  <sheetProtection/>
  <mergeCells count="2">
    <mergeCell ref="B8:D8"/>
    <mergeCell ref="B9:D9"/>
  </mergeCells>
  <printOptions horizontalCentered="1"/>
  <pageMargins left="0" right="0" top="0.3937007874015748" bottom="0.1968503937007874" header="0.11811023622047245" footer="0.11811023622047245"/>
  <pageSetup fitToHeight="1" fitToWidth="1" orientation="landscape" paperSize="9" r:id="rId1"/>
  <headerFooter alignWithMargins="0">
    <oddFooter>&amp;R&amp;A</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Y151"/>
  <sheetViews>
    <sheetView zoomScalePageLayoutView="0" workbookViewId="0" topLeftCell="A1">
      <selection activeCell="Q69" sqref="Q69"/>
    </sheetView>
  </sheetViews>
  <sheetFormatPr defaultColWidth="9.33203125" defaultRowHeight="11.25"/>
  <cols>
    <col min="1" max="1" width="3" style="151" customWidth="1"/>
    <col min="2" max="2" width="66.33203125" style="151" bestFit="1" customWidth="1"/>
    <col min="3" max="25" width="6.66015625" style="151" customWidth="1"/>
    <col min="26" max="16384" width="9.33203125" style="151" customWidth="1"/>
  </cols>
  <sheetData>
    <row r="1" spans="1:25" ht="11.25">
      <c r="A1" s="1" t="s">
        <v>410</v>
      </c>
      <c r="B1" s="91"/>
      <c r="C1" s="92"/>
      <c r="D1" s="92"/>
      <c r="E1" s="92"/>
      <c r="F1" s="92"/>
      <c r="G1" s="92"/>
      <c r="H1" s="92"/>
      <c r="I1" s="92"/>
      <c r="J1" s="92"/>
      <c r="K1" s="92"/>
      <c r="L1" s="92"/>
      <c r="M1" s="92"/>
      <c r="N1" s="92"/>
      <c r="O1" s="92"/>
      <c r="P1" s="92"/>
      <c r="Q1" s="92"/>
      <c r="R1" s="92"/>
      <c r="S1" s="92"/>
      <c r="T1" s="92"/>
      <c r="U1" s="92"/>
      <c r="V1" s="50"/>
      <c r="W1" s="50"/>
      <c r="X1" s="50"/>
      <c r="Y1" s="50"/>
    </row>
    <row r="2" spans="1:25" ht="11.25">
      <c r="A2" s="93" t="s">
        <v>29</v>
      </c>
      <c r="B2" s="93"/>
      <c r="C2" s="94"/>
      <c r="D2" s="94"/>
      <c r="E2" s="94"/>
      <c r="F2" s="94"/>
      <c r="G2" s="94"/>
      <c r="H2" s="94"/>
      <c r="I2" s="94"/>
      <c r="J2" s="94"/>
      <c r="K2" s="94"/>
      <c r="L2" s="94"/>
      <c r="M2" s="94"/>
      <c r="N2" s="94"/>
      <c r="O2" s="94"/>
      <c r="P2" s="94"/>
      <c r="Q2" s="94"/>
      <c r="R2" s="94"/>
      <c r="S2" s="94"/>
      <c r="T2" s="94"/>
      <c r="U2" s="94"/>
      <c r="V2" s="95"/>
      <c r="W2" s="95"/>
      <c r="X2" s="95"/>
      <c r="Y2" s="95"/>
    </row>
    <row r="3" spans="1:25" ht="11.25">
      <c r="A3" s="56" t="s">
        <v>411</v>
      </c>
      <c r="B3" s="93"/>
      <c r="C3" s="93"/>
      <c r="D3" s="93"/>
      <c r="E3" s="93"/>
      <c r="F3" s="93"/>
      <c r="G3" s="93"/>
      <c r="H3" s="93"/>
      <c r="I3" s="93"/>
      <c r="J3" s="93"/>
      <c r="K3" s="93"/>
      <c r="L3" s="93"/>
      <c r="M3" s="93"/>
      <c r="N3" s="93"/>
      <c r="O3" s="93"/>
      <c r="P3" s="93"/>
      <c r="Q3" s="93"/>
      <c r="R3" s="93"/>
      <c r="S3" s="93"/>
      <c r="T3" s="93"/>
      <c r="U3" s="93"/>
      <c r="V3" s="96"/>
      <c r="W3" s="96"/>
      <c r="X3" s="96"/>
      <c r="Y3" s="96"/>
    </row>
    <row r="4" spans="1:25" ht="11.25">
      <c r="A4" s="93" t="s">
        <v>275</v>
      </c>
      <c r="B4" s="93"/>
      <c r="C4" s="94"/>
      <c r="D4" s="94"/>
      <c r="E4" s="94"/>
      <c r="F4" s="94"/>
      <c r="G4" s="94"/>
      <c r="H4" s="94"/>
      <c r="I4" s="94"/>
      <c r="J4" s="94"/>
      <c r="K4" s="94"/>
      <c r="L4" s="94"/>
      <c r="M4" s="94"/>
      <c r="N4" s="94"/>
      <c r="O4" s="94"/>
      <c r="P4" s="94"/>
      <c r="Q4" s="94"/>
      <c r="R4" s="94"/>
      <c r="S4" s="94"/>
      <c r="T4" s="94"/>
      <c r="U4" s="94"/>
      <c r="V4" s="95"/>
      <c r="W4" s="95"/>
      <c r="X4" s="95"/>
      <c r="Y4" s="95"/>
    </row>
    <row r="5" spans="1:25" ht="11.25">
      <c r="A5" s="93"/>
      <c r="B5" s="93"/>
      <c r="C5" s="94"/>
      <c r="D5" s="94"/>
      <c r="E5" s="94"/>
      <c r="F5" s="94"/>
      <c r="G5" s="94"/>
      <c r="H5" s="94"/>
      <c r="I5" s="94"/>
      <c r="J5" s="94"/>
      <c r="K5" s="94"/>
      <c r="L5" s="94"/>
      <c r="M5" s="94"/>
      <c r="N5" s="94"/>
      <c r="O5" s="94"/>
      <c r="P5" s="94"/>
      <c r="Q5" s="94"/>
      <c r="R5" s="94"/>
      <c r="S5" s="94"/>
      <c r="T5" s="94"/>
      <c r="U5" s="94"/>
      <c r="V5" s="95"/>
      <c r="W5" s="95"/>
      <c r="X5" s="95"/>
      <c r="Y5" s="95"/>
    </row>
    <row r="6" spans="1:25" ht="11.25">
      <c r="A6" s="93" t="s">
        <v>303</v>
      </c>
      <c r="B6" s="93"/>
      <c r="C6" s="94"/>
      <c r="D6" s="94"/>
      <c r="E6" s="94"/>
      <c r="F6" s="94"/>
      <c r="G6" s="94"/>
      <c r="H6" s="94"/>
      <c r="I6" s="94"/>
      <c r="J6" s="94"/>
      <c r="K6" s="94"/>
      <c r="L6" s="94"/>
      <c r="M6" s="94"/>
      <c r="N6" s="94"/>
      <c r="O6" s="94"/>
      <c r="P6" s="94"/>
      <c r="Q6" s="94"/>
      <c r="R6" s="94"/>
      <c r="S6" s="94"/>
      <c r="T6" s="94"/>
      <c r="U6" s="94"/>
      <c r="V6" s="95"/>
      <c r="W6" s="95"/>
      <c r="X6" s="95"/>
      <c r="Y6" s="95"/>
    </row>
    <row r="7" spans="1:25" ht="12" thickBot="1">
      <c r="A7" s="93"/>
      <c r="B7" s="93"/>
      <c r="C7" s="94"/>
      <c r="D7" s="94"/>
      <c r="E7" s="94"/>
      <c r="F7" s="94"/>
      <c r="G7" s="94"/>
      <c r="H7" s="94"/>
      <c r="I7" s="94"/>
      <c r="J7" s="94"/>
      <c r="K7" s="94"/>
      <c r="L7" s="94"/>
      <c r="M7" s="94"/>
      <c r="N7" s="94"/>
      <c r="O7" s="94"/>
      <c r="P7" s="94"/>
      <c r="Q7" s="94"/>
      <c r="R7" s="94"/>
      <c r="S7" s="94"/>
      <c r="T7" s="94"/>
      <c r="U7" s="94"/>
      <c r="V7" s="95"/>
      <c r="W7" s="95"/>
      <c r="X7" s="95"/>
      <c r="Y7" s="95"/>
    </row>
    <row r="8" spans="1:25" ht="11.25">
      <c r="A8" s="97"/>
      <c r="B8" s="97"/>
      <c r="C8" s="98" t="s">
        <v>277</v>
      </c>
      <c r="D8" s="99"/>
      <c r="E8" s="99"/>
      <c r="F8" s="99"/>
      <c r="G8" s="99"/>
      <c r="H8" s="99"/>
      <c r="I8" s="99"/>
      <c r="J8" s="99"/>
      <c r="K8" s="99"/>
      <c r="L8" s="99"/>
      <c r="M8" s="99"/>
      <c r="N8" s="99"/>
      <c r="O8" s="99"/>
      <c r="P8" s="99"/>
      <c r="Q8" s="99"/>
      <c r="R8" s="99"/>
      <c r="S8" s="99"/>
      <c r="T8" s="99"/>
      <c r="U8" s="99"/>
      <c r="V8" s="100"/>
      <c r="W8" s="100"/>
      <c r="X8" s="100"/>
      <c r="Y8" s="100"/>
    </row>
    <row r="9" spans="1:25" ht="11.25">
      <c r="A9" s="92"/>
      <c r="B9" s="92"/>
      <c r="C9" s="101">
        <f>'09dsec15'!C9</f>
        <v>1996</v>
      </c>
      <c r="D9" s="94"/>
      <c r="E9" s="101">
        <f>C9-1</f>
        <v>1995</v>
      </c>
      <c r="F9" s="94"/>
      <c r="G9" s="101">
        <f>E9-1</f>
        <v>1994</v>
      </c>
      <c r="H9" s="94"/>
      <c r="I9" s="101">
        <f>G9-1</f>
        <v>1993</v>
      </c>
      <c r="J9" s="94"/>
      <c r="K9" s="101">
        <f>I9-1</f>
        <v>1992</v>
      </c>
      <c r="L9" s="94"/>
      <c r="M9" s="101">
        <f>K9-1</f>
        <v>1991</v>
      </c>
      <c r="N9" s="94"/>
      <c r="O9" s="101">
        <f>M9-1</f>
        <v>1990</v>
      </c>
      <c r="P9" s="94"/>
      <c r="Q9" s="101">
        <f>O9-1</f>
        <v>1989</v>
      </c>
      <c r="R9" s="94"/>
      <c r="S9" s="101">
        <f>Q9-1</f>
        <v>1988</v>
      </c>
      <c r="T9" s="94"/>
      <c r="U9" s="101" t="str">
        <f>S9-1&amp;" + vóór"</f>
        <v>1987 + vóór</v>
      </c>
      <c r="V9" s="95"/>
      <c r="W9" s="101" t="s">
        <v>1</v>
      </c>
      <c r="X9" s="95"/>
      <c r="Y9" s="102"/>
    </row>
    <row r="10" spans="1:25" ht="11.25">
      <c r="A10" s="103"/>
      <c r="B10" s="103"/>
      <c r="C10" s="104" t="s">
        <v>278</v>
      </c>
      <c r="D10" s="105" t="s">
        <v>0</v>
      </c>
      <c r="E10" s="104" t="s">
        <v>278</v>
      </c>
      <c r="F10" s="105" t="s">
        <v>0</v>
      </c>
      <c r="G10" s="104" t="s">
        <v>278</v>
      </c>
      <c r="H10" s="105" t="s">
        <v>0</v>
      </c>
      <c r="I10" s="104" t="s">
        <v>278</v>
      </c>
      <c r="J10" s="105" t="s">
        <v>0</v>
      </c>
      <c r="K10" s="104" t="s">
        <v>278</v>
      </c>
      <c r="L10" s="105" t="s">
        <v>0</v>
      </c>
      <c r="M10" s="104" t="s">
        <v>278</v>
      </c>
      <c r="N10" s="105" t="s">
        <v>0</v>
      </c>
      <c r="O10" s="104" t="s">
        <v>278</v>
      </c>
      <c r="P10" s="105" t="s">
        <v>0</v>
      </c>
      <c r="Q10" s="104" t="s">
        <v>278</v>
      </c>
      <c r="R10" s="105" t="s">
        <v>0</v>
      </c>
      <c r="S10" s="104" t="s">
        <v>278</v>
      </c>
      <c r="T10" s="105" t="s">
        <v>0</v>
      </c>
      <c r="U10" s="104" t="s">
        <v>278</v>
      </c>
      <c r="V10" s="105" t="s">
        <v>0</v>
      </c>
      <c r="W10" s="104" t="s">
        <v>278</v>
      </c>
      <c r="X10" s="105" t="s">
        <v>0</v>
      </c>
      <c r="Y10" s="105" t="s">
        <v>2</v>
      </c>
    </row>
    <row r="11" spans="1:25" ht="11.25">
      <c r="A11" s="106"/>
      <c r="B11" s="106"/>
      <c r="C11" s="107"/>
      <c r="D11" s="108"/>
      <c r="E11" s="107"/>
      <c r="F11" s="108"/>
      <c r="G11" s="107"/>
      <c r="H11" s="108"/>
      <c r="I11" s="107"/>
      <c r="J11" s="108"/>
      <c r="K11" s="107"/>
      <c r="L11" s="108"/>
      <c r="M11" s="107"/>
      <c r="N11" s="108"/>
      <c r="O11" s="107"/>
      <c r="P11" s="108"/>
      <c r="Q11" s="107"/>
      <c r="R11" s="108"/>
      <c r="S11" s="107"/>
      <c r="T11" s="108"/>
      <c r="U11" s="107"/>
      <c r="V11" s="108"/>
      <c r="W11" s="107"/>
      <c r="X11" s="108"/>
      <c r="Y11" s="108"/>
    </row>
    <row r="12" spans="1:25" ht="12">
      <c r="A12" s="152" t="s">
        <v>279</v>
      </c>
      <c r="B12" s="110"/>
      <c r="C12" s="111"/>
      <c r="D12" s="112"/>
      <c r="E12" s="111"/>
      <c r="F12" s="112"/>
      <c r="G12" s="111"/>
      <c r="H12" s="112"/>
      <c r="I12" s="111"/>
      <c r="J12" s="112"/>
      <c r="K12" s="111"/>
      <c r="L12" s="112"/>
      <c r="M12" s="111"/>
      <c r="N12" s="112"/>
      <c r="O12" s="111"/>
      <c r="P12" s="112"/>
      <c r="Q12" s="111"/>
      <c r="R12" s="112"/>
      <c r="S12" s="111"/>
      <c r="T12" s="112"/>
      <c r="U12" s="111"/>
      <c r="V12" s="106"/>
      <c r="W12" s="111"/>
      <c r="X12" s="106"/>
      <c r="Y12" s="106"/>
    </row>
    <row r="13" spans="1:25" ht="12.75">
      <c r="A13" s="153"/>
      <c r="B13" s="110" t="s">
        <v>30</v>
      </c>
      <c r="C13" s="111"/>
      <c r="D13" s="112"/>
      <c r="E13" s="111"/>
      <c r="F13" s="112"/>
      <c r="G13" s="111"/>
      <c r="H13" s="112"/>
      <c r="I13" s="111"/>
      <c r="J13" s="112"/>
      <c r="K13" s="111"/>
      <c r="L13" s="112"/>
      <c r="M13" s="111"/>
      <c r="N13" s="112"/>
      <c r="O13" s="111"/>
      <c r="P13" s="112"/>
      <c r="Q13" s="111"/>
      <c r="R13" s="112"/>
      <c r="S13" s="111"/>
      <c r="T13" s="112"/>
      <c r="U13" s="111"/>
      <c r="V13" s="106"/>
      <c r="W13" s="111"/>
      <c r="X13" s="106"/>
      <c r="Y13" s="106"/>
    </row>
    <row r="14" spans="1:25" ht="11.25">
      <c r="A14" s="92"/>
      <c r="B14" s="92" t="s">
        <v>31</v>
      </c>
      <c r="C14" s="49">
        <v>10</v>
      </c>
      <c r="D14" s="51">
        <v>10</v>
      </c>
      <c r="E14" s="49">
        <v>704</v>
      </c>
      <c r="F14" s="51">
        <v>412</v>
      </c>
      <c r="G14" s="49">
        <v>228</v>
      </c>
      <c r="H14" s="51">
        <v>157</v>
      </c>
      <c r="I14" s="49">
        <v>67</v>
      </c>
      <c r="J14" s="51">
        <v>43</v>
      </c>
      <c r="K14" s="49">
        <v>7</v>
      </c>
      <c r="L14" s="51">
        <v>8</v>
      </c>
      <c r="M14" s="49">
        <v>0</v>
      </c>
      <c r="N14" s="51">
        <v>1</v>
      </c>
      <c r="O14" s="49">
        <v>0</v>
      </c>
      <c r="P14" s="51">
        <v>0</v>
      </c>
      <c r="Q14" s="49">
        <v>0</v>
      </c>
      <c r="R14" s="51">
        <v>0</v>
      </c>
      <c r="S14" s="49">
        <v>0</v>
      </c>
      <c r="T14" s="51">
        <v>0</v>
      </c>
      <c r="U14" s="49">
        <v>0</v>
      </c>
      <c r="V14" s="51">
        <v>0</v>
      </c>
      <c r="W14" s="49">
        <f>C14+E14+G14+I14+K14+M14+O14+Q14+S14+U14</f>
        <v>1016</v>
      </c>
      <c r="X14" s="51">
        <f>D14+F14+H14+J14+L14+N14+P14+R14+T14+V14</f>
        <v>631</v>
      </c>
      <c r="Y14" s="113">
        <f>SUM(W14:X14)</f>
        <v>1647</v>
      </c>
    </row>
    <row r="15" spans="1:25" ht="11.25">
      <c r="A15" s="92"/>
      <c r="B15" s="92" t="s">
        <v>392</v>
      </c>
      <c r="C15" s="49">
        <v>0</v>
      </c>
      <c r="D15" s="51">
        <v>1</v>
      </c>
      <c r="E15" s="49">
        <v>234</v>
      </c>
      <c r="F15" s="51">
        <v>92</v>
      </c>
      <c r="G15" s="49">
        <v>314</v>
      </c>
      <c r="H15" s="51">
        <v>160</v>
      </c>
      <c r="I15" s="49">
        <v>82</v>
      </c>
      <c r="J15" s="51">
        <v>46</v>
      </c>
      <c r="K15" s="49">
        <v>3</v>
      </c>
      <c r="L15" s="51">
        <v>4</v>
      </c>
      <c r="M15" s="49">
        <v>0</v>
      </c>
      <c r="N15" s="51">
        <v>1</v>
      </c>
      <c r="O15" s="49">
        <v>0</v>
      </c>
      <c r="P15" s="51">
        <v>0</v>
      </c>
      <c r="Q15" s="49">
        <v>0</v>
      </c>
      <c r="R15" s="51">
        <v>0</v>
      </c>
      <c r="S15" s="49">
        <v>0</v>
      </c>
      <c r="T15" s="51">
        <v>0</v>
      </c>
      <c r="U15" s="49">
        <v>0</v>
      </c>
      <c r="V15" s="51">
        <v>0</v>
      </c>
      <c r="W15" s="49">
        <f>C15+E15+G15+I15+K15+M15+O15+Q15+S15+U15</f>
        <v>633</v>
      </c>
      <c r="X15" s="51">
        <f>D15+F15+H15+J15+L15+N15+P15+R15+T15+V15</f>
        <v>304</v>
      </c>
      <c r="Y15" s="113">
        <f>SUM(W15:X15)</f>
        <v>937</v>
      </c>
    </row>
    <row r="16" spans="1:25" ht="11.25">
      <c r="A16" s="92"/>
      <c r="B16" s="92"/>
      <c r="C16" s="49"/>
      <c r="D16" s="51"/>
      <c r="E16" s="49"/>
      <c r="F16" s="51"/>
      <c r="G16" s="49"/>
      <c r="H16" s="51"/>
      <c r="I16" s="49"/>
      <c r="J16" s="51"/>
      <c r="K16" s="49"/>
      <c r="L16" s="51"/>
      <c r="M16" s="49"/>
      <c r="N16" s="51"/>
      <c r="O16" s="49"/>
      <c r="P16" s="51"/>
      <c r="Q16" s="49"/>
      <c r="R16" s="51"/>
      <c r="S16" s="49"/>
      <c r="T16" s="51"/>
      <c r="U16" s="49"/>
      <c r="V16" s="51"/>
      <c r="W16" s="49"/>
      <c r="X16" s="51"/>
      <c r="Y16" s="113"/>
    </row>
    <row r="17" spans="1:25" ht="12">
      <c r="A17" s="152" t="s">
        <v>280</v>
      </c>
      <c r="B17" s="112"/>
      <c r="C17" s="49"/>
      <c r="D17" s="113"/>
      <c r="E17" s="49"/>
      <c r="F17" s="113"/>
      <c r="G17" s="49"/>
      <c r="H17" s="113"/>
      <c r="I17" s="49"/>
      <c r="J17" s="113"/>
      <c r="K17" s="49"/>
      <c r="L17" s="113"/>
      <c r="M17" s="49"/>
      <c r="N17" s="113"/>
      <c r="O17" s="49"/>
      <c r="P17" s="113"/>
      <c r="Q17" s="49"/>
      <c r="R17" s="113"/>
      <c r="S17" s="49"/>
      <c r="T17" s="113"/>
      <c r="U17" s="49"/>
      <c r="V17" s="113"/>
      <c r="W17" s="49"/>
      <c r="X17" s="113"/>
      <c r="Y17" s="113"/>
    </row>
    <row r="18" spans="1:25" ht="12.75">
      <c r="A18" s="153"/>
      <c r="B18" s="110" t="s">
        <v>83</v>
      </c>
      <c r="C18" s="49"/>
      <c r="D18" s="113"/>
      <c r="E18" s="49"/>
      <c r="F18" s="113"/>
      <c r="G18" s="49"/>
      <c r="H18" s="113"/>
      <c r="I18" s="49"/>
      <c r="J18" s="113"/>
      <c r="K18" s="49"/>
      <c r="L18" s="113"/>
      <c r="M18" s="49"/>
      <c r="N18" s="113"/>
      <c r="O18" s="49"/>
      <c r="P18" s="113"/>
      <c r="Q18" s="49"/>
      <c r="R18" s="113"/>
      <c r="S18" s="49"/>
      <c r="T18" s="113"/>
      <c r="U18" s="49"/>
      <c r="V18" s="113"/>
      <c r="W18" s="49"/>
      <c r="X18" s="113"/>
      <c r="Y18" s="113"/>
    </row>
    <row r="19" spans="1:25" ht="11.25">
      <c r="A19" s="92"/>
      <c r="B19" s="92" t="s">
        <v>281</v>
      </c>
      <c r="C19" s="49">
        <v>0</v>
      </c>
      <c r="D19" s="51">
        <v>0</v>
      </c>
      <c r="E19" s="49">
        <v>0</v>
      </c>
      <c r="F19" s="51">
        <v>0</v>
      </c>
      <c r="G19" s="49">
        <v>1</v>
      </c>
      <c r="H19" s="51">
        <v>6</v>
      </c>
      <c r="I19" s="49">
        <v>181</v>
      </c>
      <c r="J19" s="51">
        <v>251</v>
      </c>
      <c r="K19" s="49">
        <v>63</v>
      </c>
      <c r="L19" s="51">
        <v>59</v>
      </c>
      <c r="M19" s="49">
        <v>6</v>
      </c>
      <c r="N19" s="51">
        <v>11</v>
      </c>
      <c r="O19" s="49">
        <v>0</v>
      </c>
      <c r="P19" s="51">
        <v>3</v>
      </c>
      <c r="Q19" s="49">
        <v>0</v>
      </c>
      <c r="R19" s="51">
        <v>1</v>
      </c>
      <c r="S19" s="49">
        <v>0</v>
      </c>
      <c r="T19" s="51">
        <v>0</v>
      </c>
      <c r="U19" s="49">
        <v>0</v>
      </c>
      <c r="V19" s="51">
        <v>0</v>
      </c>
      <c r="W19" s="49">
        <f aca="true" t="shared" si="0" ref="W19:X22">C19+E19+G19+I19+K19+M19+O19+Q19+S19+U19</f>
        <v>251</v>
      </c>
      <c r="X19" s="51">
        <f t="shared" si="0"/>
        <v>331</v>
      </c>
      <c r="Y19" s="113">
        <f>SUM(W19:X19)</f>
        <v>582</v>
      </c>
    </row>
    <row r="20" spans="1:25" ht="11.25">
      <c r="A20" s="92"/>
      <c r="B20" s="92" t="s">
        <v>282</v>
      </c>
      <c r="C20" s="49">
        <v>0</v>
      </c>
      <c r="D20" s="51">
        <v>0</v>
      </c>
      <c r="E20" s="49">
        <v>0</v>
      </c>
      <c r="F20" s="51">
        <v>0</v>
      </c>
      <c r="G20" s="49">
        <v>0</v>
      </c>
      <c r="H20" s="51">
        <v>2</v>
      </c>
      <c r="I20" s="49">
        <v>39</v>
      </c>
      <c r="J20" s="51">
        <v>82</v>
      </c>
      <c r="K20" s="49">
        <v>57</v>
      </c>
      <c r="L20" s="51">
        <v>64</v>
      </c>
      <c r="M20" s="49">
        <v>23</v>
      </c>
      <c r="N20" s="51">
        <v>15</v>
      </c>
      <c r="O20" s="49">
        <v>4</v>
      </c>
      <c r="P20" s="51">
        <v>2</v>
      </c>
      <c r="Q20" s="49">
        <v>1</v>
      </c>
      <c r="R20" s="51">
        <v>1</v>
      </c>
      <c r="S20" s="49">
        <v>0</v>
      </c>
      <c r="T20" s="51">
        <v>0</v>
      </c>
      <c r="U20" s="49">
        <v>0</v>
      </c>
      <c r="V20" s="51">
        <v>0</v>
      </c>
      <c r="W20" s="49">
        <f t="shared" si="0"/>
        <v>124</v>
      </c>
      <c r="X20" s="51">
        <f t="shared" si="0"/>
        <v>166</v>
      </c>
      <c r="Y20" s="113">
        <f>SUM(W20:X20)</f>
        <v>290</v>
      </c>
    </row>
    <row r="21" spans="1:25" ht="11.25">
      <c r="A21" s="92"/>
      <c r="B21" s="92" t="s">
        <v>283</v>
      </c>
      <c r="C21" s="49">
        <v>0</v>
      </c>
      <c r="D21" s="51">
        <v>0</v>
      </c>
      <c r="E21" s="49">
        <v>0</v>
      </c>
      <c r="F21" s="51">
        <v>0</v>
      </c>
      <c r="G21" s="49">
        <v>0</v>
      </c>
      <c r="H21" s="51">
        <v>0</v>
      </c>
      <c r="I21" s="49">
        <v>396</v>
      </c>
      <c r="J21" s="51">
        <v>109</v>
      </c>
      <c r="K21" s="49">
        <v>201</v>
      </c>
      <c r="L21" s="51">
        <v>83</v>
      </c>
      <c r="M21" s="49">
        <v>70</v>
      </c>
      <c r="N21" s="51">
        <v>33</v>
      </c>
      <c r="O21" s="49">
        <v>20</v>
      </c>
      <c r="P21" s="51">
        <v>7</v>
      </c>
      <c r="Q21" s="49">
        <v>3</v>
      </c>
      <c r="R21" s="51">
        <v>1</v>
      </c>
      <c r="S21" s="49">
        <v>0</v>
      </c>
      <c r="T21" s="51">
        <v>0</v>
      </c>
      <c r="U21" s="49">
        <v>0</v>
      </c>
      <c r="V21" s="51">
        <v>0</v>
      </c>
      <c r="W21" s="49">
        <f t="shared" si="0"/>
        <v>690</v>
      </c>
      <c r="X21" s="51">
        <f t="shared" si="0"/>
        <v>233</v>
      </c>
      <c r="Y21" s="113">
        <f>SUM(W21:X21)</f>
        <v>923</v>
      </c>
    </row>
    <row r="22" spans="1:25" ht="11.25">
      <c r="A22" s="92"/>
      <c r="B22" s="92" t="s">
        <v>284</v>
      </c>
      <c r="C22" s="49">
        <v>0</v>
      </c>
      <c r="D22" s="51">
        <v>0</v>
      </c>
      <c r="E22" s="49">
        <v>0</v>
      </c>
      <c r="F22" s="51">
        <v>0</v>
      </c>
      <c r="G22" s="49">
        <v>0</v>
      </c>
      <c r="H22" s="51">
        <v>0</v>
      </c>
      <c r="I22" s="49">
        <v>204</v>
      </c>
      <c r="J22" s="51">
        <v>120</v>
      </c>
      <c r="K22" s="49">
        <v>302</v>
      </c>
      <c r="L22" s="51">
        <v>176</v>
      </c>
      <c r="M22" s="49">
        <v>126</v>
      </c>
      <c r="N22" s="51">
        <v>94</v>
      </c>
      <c r="O22" s="49">
        <v>29</v>
      </c>
      <c r="P22" s="51">
        <v>16</v>
      </c>
      <c r="Q22" s="49">
        <v>7</v>
      </c>
      <c r="R22" s="51">
        <v>5</v>
      </c>
      <c r="S22" s="49">
        <v>1</v>
      </c>
      <c r="T22" s="51">
        <v>4</v>
      </c>
      <c r="U22" s="49">
        <v>0</v>
      </c>
      <c r="V22" s="51">
        <v>1</v>
      </c>
      <c r="W22" s="49">
        <f t="shared" si="0"/>
        <v>669</v>
      </c>
      <c r="X22" s="51">
        <f t="shared" si="0"/>
        <v>416</v>
      </c>
      <c r="Y22" s="113">
        <f>SUM(W22:X22)</f>
        <v>1085</v>
      </c>
    </row>
    <row r="23" spans="1:25" ht="12.75">
      <c r="A23" s="153"/>
      <c r="B23" s="91" t="s">
        <v>139</v>
      </c>
      <c r="C23" s="49"/>
      <c r="D23" s="51"/>
      <c r="E23" s="49"/>
      <c r="F23" s="51"/>
      <c r="G23" s="49"/>
      <c r="H23" s="51"/>
      <c r="I23" s="49"/>
      <c r="J23" s="51"/>
      <c r="K23" s="49"/>
      <c r="L23" s="51"/>
      <c r="M23" s="49"/>
      <c r="N23" s="51"/>
      <c r="O23" s="49"/>
      <c r="P23" s="51"/>
      <c r="Q23" s="49"/>
      <c r="R23" s="51"/>
      <c r="S23" s="49"/>
      <c r="T23" s="51"/>
      <c r="U23" s="49"/>
      <c r="V23" s="51"/>
      <c r="W23" s="49"/>
      <c r="X23" s="51"/>
      <c r="Y23" s="113"/>
    </row>
    <row r="24" spans="1:25" ht="12.75">
      <c r="A24" s="153"/>
      <c r="B24" s="92" t="s">
        <v>285</v>
      </c>
      <c r="C24" s="49">
        <v>0</v>
      </c>
      <c r="D24" s="51">
        <v>0</v>
      </c>
      <c r="E24" s="49">
        <v>0</v>
      </c>
      <c r="F24" s="51">
        <v>0</v>
      </c>
      <c r="G24" s="49">
        <v>0</v>
      </c>
      <c r="H24" s="51">
        <v>0</v>
      </c>
      <c r="I24" s="49">
        <v>0</v>
      </c>
      <c r="J24" s="51">
        <v>0</v>
      </c>
      <c r="K24" s="49">
        <v>0</v>
      </c>
      <c r="L24" s="51">
        <v>0</v>
      </c>
      <c r="M24" s="49">
        <v>0</v>
      </c>
      <c r="N24" s="51">
        <v>0</v>
      </c>
      <c r="O24" s="49">
        <v>0</v>
      </c>
      <c r="P24" s="51">
        <v>0</v>
      </c>
      <c r="Q24" s="49">
        <v>0</v>
      </c>
      <c r="R24" s="51">
        <v>0</v>
      </c>
      <c r="S24" s="49">
        <v>0</v>
      </c>
      <c r="T24" s="51">
        <v>0</v>
      </c>
      <c r="U24" s="49">
        <v>0</v>
      </c>
      <c r="V24" s="51">
        <v>0</v>
      </c>
      <c r="W24" s="49">
        <f>C24+E24+G24+I24+K24+M24+O24+Q24+S24+U24</f>
        <v>0</v>
      </c>
      <c r="X24" s="51">
        <f>D24+F24+H24+J24+L24+N24+P24+R24+T24+V24</f>
        <v>0</v>
      </c>
      <c r="Y24" s="113">
        <f>SUM(W24:X24)</f>
        <v>0</v>
      </c>
    </row>
    <row r="25" spans="1:25" ht="11.25">
      <c r="A25" s="91"/>
      <c r="B25" s="92"/>
      <c r="C25" s="49"/>
      <c r="D25" s="51"/>
      <c r="E25" s="49"/>
      <c r="F25" s="51"/>
      <c r="G25" s="49"/>
      <c r="H25" s="51"/>
      <c r="I25" s="49"/>
      <c r="J25" s="51"/>
      <c r="K25" s="49"/>
      <c r="L25" s="51"/>
      <c r="M25" s="49"/>
      <c r="N25" s="51"/>
      <c r="O25" s="49"/>
      <c r="P25" s="51"/>
      <c r="Q25" s="49"/>
      <c r="R25" s="51"/>
      <c r="S25" s="49"/>
      <c r="T25" s="51"/>
      <c r="U25" s="49"/>
      <c r="V25" s="51"/>
      <c r="W25" s="49"/>
      <c r="X25" s="51"/>
      <c r="Y25" s="113"/>
    </row>
    <row r="26" spans="1:25" ht="12">
      <c r="A26" s="152" t="s">
        <v>286</v>
      </c>
      <c r="B26" s="112"/>
      <c r="C26" s="49"/>
      <c r="D26" s="113"/>
      <c r="E26" s="49"/>
      <c r="F26" s="113"/>
      <c r="G26" s="49"/>
      <c r="H26" s="113"/>
      <c r="I26" s="49"/>
      <c r="J26" s="113"/>
      <c r="K26" s="49"/>
      <c r="L26" s="113"/>
      <c r="M26" s="49"/>
      <c r="N26" s="113"/>
      <c r="O26" s="49"/>
      <c r="P26" s="113"/>
      <c r="Q26" s="49"/>
      <c r="R26" s="113"/>
      <c r="S26" s="49"/>
      <c r="T26" s="113"/>
      <c r="U26" s="49"/>
      <c r="V26" s="113"/>
      <c r="W26" s="49"/>
      <c r="X26" s="113"/>
      <c r="Y26" s="113"/>
    </row>
    <row r="27" spans="1:25" ht="12.75">
      <c r="A27" s="153"/>
      <c r="B27" s="110" t="s">
        <v>141</v>
      </c>
      <c r="C27" s="49"/>
      <c r="D27" s="113"/>
      <c r="E27" s="49"/>
      <c r="F27" s="113"/>
      <c r="G27" s="49"/>
      <c r="H27" s="113"/>
      <c r="I27" s="49"/>
      <c r="J27" s="113"/>
      <c r="K27" s="49"/>
      <c r="L27" s="113"/>
      <c r="M27" s="49"/>
      <c r="N27" s="113"/>
      <c r="O27" s="49"/>
      <c r="P27" s="113"/>
      <c r="Q27" s="49"/>
      <c r="R27" s="113"/>
      <c r="S27" s="49"/>
      <c r="T27" s="113"/>
      <c r="U27" s="49"/>
      <c r="V27" s="113"/>
      <c r="W27" s="49"/>
      <c r="X27" s="113"/>
      <c r="Y27" s="113"/>
    </row>
    <row r="28" spans="1:25" ht="11.25">
      <c r="A28" s="112"/>
      <c r="B28" s="92" t="s">
        <v>287</v>
      </c>
      <c r="C28" s="49">
        <v>0</v>
      </c>
      <c r="D28" s="51">
        <v>0</v>
      </c>
      <c r="E28" s="49">
        <v>0</v>
      </c>
      <c r="F28" s="51">
        <v>0</v>
      </c>
      <c r="G28" s="49">
        <v>0</v>
      </c>
      <c r="H28" s="51">
        <v>0</v>
      </c>
      <c r="I28" s="49">
        <v>0</v>
      </c>
      <c r="J28" s="51">
        <v>0</v>
      </c>
      <c r="K28" s="49">
        <v>5</v>
      </c>
      <c r="L28" s="51">
        <v>2</v>
      </c>
      <c r="M28" s="49">
        <v>154</v>
      </c>
      <c r="N28" s="51">
        <v>185</v>
      </c>
      <c r="O28" s="49">
        <v>60</v>
      </c>
      <c r="P28" s="51">
        <v>37</v>
      </c>
      <c r="Q28" s="49">
        <v>5</v>
      </c>
      <c r="R28" s="51">
        <v>9</v>
      </c>
      <c r="S28" s="49">
        <v>1</v>
      </c>
      <c r="T28" s="51">
        <v>2</v>
      </c>
      <c r="U28" s="49">
        <v>1</v>
      </c>
      <c r="V28" s="51">
        <v>0</v>
      </c>
      <c r="W28" s="49">
        <f aca="true" t="shared" si="1" ref="W28:X31">C28+E28+G28+I28+K28+M28+O28+Q28+S28+U28</f>
        <v>226</v>
      </c>
      <c r="X28" s="51">
        <f t="shared" si="1"/>
        <v>235</v>
      </c>
      <c r="Y28" s="113">
        <f>SUM(W28:X28)</f>
        <v>461</v>
      </c>
    </row>
    <row r="29" spans="1:25" ht="11.25">
      <c r="A29" s="112"/>
      <c r="B29" s="92" t="s">
        <v>288</v>
      </c>
      <c r="C29" s="49">
        <v>0</v>
      </c>
      <c r="D29" s="51">
        <v>0</v>
      </c>
      <c r="E29" s="49">
        <v>0</v>
      </c>
      <c r="F29" s="51">
        <v>0</v>
      </c>
      <c r="G29" s="49">
        <v>0</v>
      </c>
      <c r="H29" s="51">
        <v>0</v>
      </c>
      <c r="I29" s="49">
        <v>0</v>
      </c>
      <c r="J29" s="51">
        <v>0</v>
      </c>
      <c r="K29" s="49">
        <v>0</v>
      </c>
      <c r="L29" s="51">
        <v>1</v>
      </c>
      <c r="M29" s="49">
        <v>29</v>
      </c>
      <c r="N29" s="51">
        <v>76</v>
      </c>
      <c r="O29" s="49">
        <v>29</v>
      </c>
      <c r="P29" s="51">
        <v>56</v>
      </c>
      <c r="Q29" s="49">
        <v>20</v>
      </c>
      <c r="R29" s="51">
        <v>15</v>
      </c>
      <c r="S29" s="49">
        <v>3</v>
      </c>
      <c r="T29" s="51">
        <v>6</v>
      </c>
      <c r="U29" s="49">
        <v>2</v>
      </c>
      <c r="V29" s="51">
        <v>1</v>
      </c>
      <c r="W29" s="49">
        <f t="shared" si="1"/>
        <v>83</v>
      </c>
      <c r="X29" s="51">
        <f t="shared" si="1"/>
        <v>155</v>
      </c>
      <c r="Y29" s="113">
        <f>SUM(W29:X29)</f>
        <v>238</v>
      </c>
    </row>
    <row r="30" spans="1:25" ht="11.25">
      <c r="A30" s="112"/>
      <c r="B30" s="92" t="s">
        <v>289</v>
      </c>
      <c r="C30" s="49">
        <v>0</v>
      </c>
      <c r="D30" s="51">
        <v>0</v>
      </c>
      <c r="E30" s="49">
        <v>0</v>
      </c>
      <c r="F30" s="51">
        <v>0</v>
      </c>
      <c r="G30" s="49">
        <v>0</v>
      </c>
      <c r="H30" s="51">
        <v>0</v>
      </c>
      <c r="I30" s="49">
        <v>0</v>
      </c>
      <c r="J30" s="51">
        <v>0</v>
      </c>
      <c r="K30" s="49">
        <v>0</v>
      </c>
      <c r="L30" s="51">
        <v>0</v>
      </c>
      <c r="M30" s="49">
        <v>296</v>
      </c>
      <c r="N30" s="51">
        <v>147</v>
      </c>
      <c r="O30" s="49">
        <v>187</v>
      </c>
      <c r="P30" s="51">
        <v>76</v>
      </c>
      <c r="Q30" s="49">
        <v>89</v>
      </c>
      <c r="R30" s="51">
        <v>25</v>
      </c>
      <c r="S30" s="49">
        <v>22</v>
      </c>
      <c r="T30" s="51">
        <v>10</v>
      </c>
      <c r="U30" s="49">
        <v>6</v>
      </c>
      <c r="V30" s="51">
        <v>3</v>
      </c>
      <c r="W30" s="49">
        <f t="shared" si="1"/>
        <v>600</v>
      </c>
      <c r="X30" s="51">
        <f t="shared" si="1"/>
        <v>261</v>
      </c>
      <c r="Y30" s="113">
        <f>SUM(W30:X30)</f>
        <v>861</v>
      </c>
    </row>
    <row r="31" spans="1:25" ht="11.25">
      <c r="A31" s="92"/>
      <c r="B31" s="92" t="s">
        <v>290</v>
      </c>
      <c r="C31" s="49">
        <v>0</v>
      </c>
      <c r="D31" s="51">
        <v>0</v>
      </c>
      <c r="E31" s="49">
        <v>0</v>
      </c>
      <c r="F31" s="51">
        <v>0</v>
      </c>
      <c r="G31" s="49">
        <v>0</v>
      </c>
      <c r="H31" s="51">
        <v>0</v>
      </c>
      <c r="I31" s="49">
        <v>0</v>
      </c>
      <c r="J31" s="51">
        <v>0</v>
      </c>
      <c r="K31" s="49">
        <v>0</v>
      </c>
      <c r="L31" s="51">
        <v>0</v>
      </c>
      <c r="M31" s="49">
        <v>196</v>
      </c>
      <c r="N31" s="51">
        <v>93</v>
      </c>
      <c r="O31" s="49">
        <v>204</v>
      </c>
      <c r="P31" s="51">
        <v>126</v>
      </c>
      <c r="Q31" s="49">
        <v>110</v>
      </c>
      <c r="R31" s="51">
        <v>53</v>
      </c>
      <c r="S31" s="49">
        <v>31</v>
      </c>
      <c r="T31" s="51">
        <v>31</v>
      </c>
      <c r="U31" s="49">
        <v>9</v>
      </c>
      <c r="V31" s="51">
        <v>12</v>
      </c>
      <c r="W31" s="49">
        <f t="shared" si="1"/>
        <v>550</v>
      </c>
      <c r="X31" s="51">
        <f t="shared" si="1"/>
        <v>315</v>
      </c>
      <c r="Y31" s="113">
        <f>SUM(W31:X31)</f>
        <v>865</v>
      </c>
    </row>
    <row r="32" spans="1:25" ht="11.25">
      <c r="A32" s="92"/>
      <c r="B32" s="92"/>
      <c r="C32" s="49"/>
      <c r="D32" s="51"/>
      <c r="E32" s="49"/>
      <c r="F32" s="51"/>
      <c r="G32" s="49"/>
      <c r="H32" s="51"/>
      <c r="I32" s="49"/>
      <c r="J32" s="51"/>
      <c r="K32" s="49"/>
      <c r="L32" s="51"/>
      <c r="M32" s="49"/>
      <c r="N32" s="51"/>
      <c r="O32" s="49"/>
      <c r="P32" s="51"/>
      <c r="Q32" s="49"/>
      <c r="R32" s="51"/>
      <c r="S32" s="49"/>
      <c r="T32" s="51"/>
      <c r="U32" s="49"/>
      <c r="V32" s="51"/>
      <c r="W32" s="49"/>
      <c r="X32" s="51"/>
      <c r="Y32" s="113"/>
    </row>
    <row r="33" spans="1:25" ht="12.75">
      <c r="A33" s="153"/>
      <c r="B33" s="110" t="s">
        <v>241</v>
      </c>
      <c r="C33" s="49"/>
      <c r="D33" s="113"/>
      <c r="E33" s="49"/>
      <c r="F33" s="113"/>
      <c r="G33" s="49"/>
      <c r="H33" s="113"/>
      <c r="I33" s="49"/>
      <c r="J33" s="113"/>
      <c r="K33" s="49"/>
      <c r="L33" s="113"/>
      <c r="M33" s="49"/>
      <c r="N33" s="113"/>
      <c r="O33" s="49"/>
      <c r="P33" s="113"/>
      <c r="Q33" s="49"/>
      <c r="R33" s="113"/>
      <c r="S33" s="49"/>
      <c r="T33" s="113"/>
      <c r="U33" s="49"/>
      <c r="V33" s="113"/>
      <c r="W33" s="49"/>
      <c r="X33" s="113"/>
      <c r="Y33" s="113"/>
    </row>
    <row r="34" spans="1:25" ht="11.25">
      <c r="A34" s="112"/>
      <c r="B34" s="92" t="s">
        <v>291</v>
      </c>
      <c r="C34" s="49">
        <v>0</v>
      </c>
      <c r="D34" s="51">
        <v>0</v>
      </c>
      <c r="E34" s="49">
        <v>0</v>
      </c>
      <c r="F34" s="51">
        <v>0</v>
      </c>
      <c r="G34" s="49">
        <v>0</v>
      </c>
      <c r="H34" s="51">
        <v>0</v>
      </c>
      <c r="I34" s="49">
        <v>0</v>
      </c>
      <c r="J34" s="51">
        <v>0</v>
      </c>
      <c r="K34" s="49">
        <v>0</v>
      </c>
      <c r="L34" s="51">
        <v>0</v>
      </c>
      <c r="M34" s="49">
        <v>0</v>
      </c>
      <c r="N34" s="51">
        <v>0</v>
      </c>
      <c r="O34" s="49">
        <v>0</v>
      </c>
      <c r="P34" s="51">
        <v>0</v>
      </c>
      <c r="Q34" s="49">
        <v>0</v>
      </c>
      <c r="R34" s="51">
        <v>0</v>
      </c>
      <c r="S34" s="49">
        <v>0</v>
      </c>
      <c r="T34" s="51">
        <v>0</v>
      </c>
      <c r="U34" s="49">
        <v>0</v>
      </c>
      <c r="V34" s="51">
        <v>0</v>
      </c>
      <c r="W34" s="49">
        <f aca="true" t="shared" si="2" ref="W34:X38">C34+E34+G34+I34+K34+M34+O34+Q34+S34+U34</f>
        <v>0</v>
      </c>
      <c r="X34" s="51">
        <f t="shared" si="2"/>
        <v>0</v>
      </c>
      <c r="Y34" s="113">
        <f>SUM(W34:X34)</f>
        <v>0</v>
      </c>
    </row>
    <row r="35" spans="1:25" ht="11.25">
      <c r="A35" s="112"/>
      <c r="B35" s="92" t="s">
        <v>292</v>
      </c>
      <c r="C35" s="49">
        <v>0</v>
      </c>
      <c r="D35" s="51">
        <v>0</v>
      </c>
      <c r="E35" s="49">
        <v>0</v>
      </c>
      <c r="F35" s="51">
        <v>0</v>
      </c>
      <c r="G35" s="49">
        <v>0</v>
      </c>
      <c r="H35" s="51">
        <v>0</v>
      </c>
      <c r="I35" s="49">
        <v>0</v>
      </c>
      <c r="J35" s="51">
        <v>0</v>
      </c>
      <c r="K35" s="49">
        <v>0</v>
      </c>
      <c r="L35" s="51">
        <v>0</v>
      </c>
      <c r="M35" s="49">
        <v>0</v>
      </c>
      <c r="N35" s="51">
        <v>0</v>
      </c>
      <c r="O35" s="49">
        <v>10</v>
      </c>
      <c r="P35" s="51">
        <v>1</v>
      </c>
      <c r="Q35" s="49">
        <v>8</v>
      </c>
      <c r="R35" s="51">
        <v>7</v>
      </c>
      <c r="S35" s="49">
        <v>7</v>
      </c>
      <c r="T35" s="51">
        <v>5</v>
      </c>
      <c r="U35" s="49">
        <v>1</v>
      </c>
      <c r="V35" s="51">
        <v>1</v>
      </c>
      <c r="W35" s="49">
        <f t="shared" si="2"/>
        <v>26</v>
      </c>
      <c r="X35" s="51">
        <f t="shared" si="2"/>
        <v>14</v>
      </c>
      <c r="Y35" s="113">
        <f>SUM(W35:X35)</f>
        <v>40</v>
      </c>
    </row>
    <row r="36" spans="1:25" ht="11.25">
      <c r="A36" s="112"/>
      <c r="B36" s="92" t="s">
        <v>293</v>
      </c>
      <c r="C36" s="49">
        <v>0</v>
      </c>
      <c r="D36" s="51">
        <v>0</v>
      </c>
      <c r="E36" s="49">
        <v>0</v>
      </c>
      <c r="F36" s="51">
        <v>0</v>
      </c>
      <c r="G36" s="49">
        <v>0</v>
      </c>
      <c r="H36" s="51">
        <v>0</v>
      </c>
      <c r="I36" s="49">
        <v>0</v>
      </c>
      <c r="J36" s="51">
        <v>0</v>
      </c>
      <c r="K36" s="49">
        <v>0</v>
      </c>
      <c r="L36" s="51">
        <v>0</v>
      </c>
      <c r="M36" s="49">
        <v>0</v>
      </c>
      <c r="N36" s="51">
        <v>0</v>
      </c>
      <c r="O36" s="49">
        <v>4</v>
      </c>
      <c r="P36" s="51">
        <v>1</v>
      </c>
      <c r="Q36" s="49">
        <v>6</v>
      </c>
      <c r="R36" s="51">
        <v>9</v>
      </c>
      <c r="S36" s="49">
        <v>1</v>
      </c>
      <c r="T36" s="51">
        <v>4</v>
      </c>
      <c r="U36" s="49">
        <v>7</v>
      </c>
      <c r="V36" s="51">
        <v>2</v>
      </c>
      <c r="W36" s="49">
        <f t="shared" si="2"/>
        <v>18</v>
      </c>
      <c r="X36" s="51">
        <f t="shared" si="2"/>
        <v>16</v>
      </c>
      <c r="Y36" s="113">
        <f>SUM(W36:X36)</f>
        <v>34</v>
      </c>
    </row>
    <row r="37" spans="1:25" ht="11.25">
      <c r="A37" s="112"/>
      <c r="B37" s="92" t="s">
        <v>294</v>
      </c>
      <c r="C37" s="49">
        <v>0</v>
      </c>
      <c r="D37" s="51">
        <v>0</v>
      </c>
      <c r="E37" s="49">
        <v>0</v>
      </c>
      <c r="F37" s="51">
        <v>0</v>
      </c>
      <c r="G37" s="49">
        <v>0</v>
      </c>
      <c r="H37" s="51">
        <v>0</v>
      </c>
      <c r="I37" s="49">
        <v>0</v>
      </c>
      <c r="J37" s="51">
        <v>0</v>
      </c>
      <c r="K37" s="49">
        <v>0</v>
      </c>
      <c r="L37" s="51">
        <v>0</v>
      </c>
      <c r="M37" s="49">
        <v>0</v>
      </c>
      <c r="N37" s="51">
        <v>0</v>
      </c>
      <c r="O37" s="49">
        <v>95</v>
      </c>
      <c r="P37" s="51">
        <v>76</v>
      </c>
      <c r="Q37" s="49">
        <v>94</v>
      </c>
      <c r="R37" s="51">
        <v>104</v>
      </c>
      <c r="S37" s="49">
        <v>41</v>
      </c>
      <c r="T37" s="51">
        <v>44</v>
      </c>
      <c r="U37" s="49">
        <v>23</v>
      </c>
      <c r="V37" s="51">
        <v>19</v>
      </c>
      <c r="W37" s="49">
        <f t="shared" si="2"/>
        <v>253</v>
      </c>
      <c r="X37" s="51">
        <f t="shared" si="2"/>
        <v>243</v>
      </c>
      <c r="Y37" s="113">
        <f>SUM(W37:X37)</f>
        <v>496</v>
      </c>
    </row>
    <row r="38" spans="1:25" ht="11.25">
      <c r="A38" s="112"/>
      <c r="B38" s="92" t="s">
        <v>295</v>
      </c>
      <c r="C38" s="49">
        <v>0</v>
      </c>
      <c r="D38" s="51">
        <v>0</v>
      </c>
      <c r="E38" s="49">
        <v>0</v>
      </c>
      <c r="F38" s="51">
        <v>0</v>
      </c>
      <c r="G38" s="49">
        <v>0</v>
      </c>
      <c r="H38" s="51">
        <v>0</v>
      </c>
      <c r="I38" s="49">
        <v>0</v>
      </c>
      <c r="J38" s="51">
        <v>0</v>
      </c>
      <c r="K38" s="49">
        <v>0</v>
      </c>
      <c r="L38" s="51">
        <v>0</v>
      </c>
      <c r="M38" s="49">
        <v>0</v>
      </c>
      <c r="N38" s="51">
        <v>0</v>
      </c>
      <c r="O38" s="49">
        <v>42</v>
      </c>
      <c r="P38" s="51">
        <v>0</v>
      </c>
      <c r="Q38" s="49">
        <v>41</v>
      </c>
      <c r="R38" s="51">
        <v>2</v>
      </c>
      <c r="S38" s="49">
        <v>11</v>
      </c>
      <c r="T38" s="51">
        <v>2</v>
      </c>
      <c r="U38" s="49">
        <v>8</v>
      </c>
      <c r="V38" s="51">
        <v>0</v>
      </c>
      <c r="W38" s="49">
        <f t="shared" si="2"/>
        <v>102</v>
      </c>
      <c r="X38" s="51">
        <f t="shared" si="2"/>
        <v>4</v>
      </c>
      <c r="Y38" s="113">
        <f>SUM(W38:X38)</f>
        <v>106</v>
      </c>
    </row>
    <row r="39" spans="1:25" ht="11.25">
      <c r="A39" s="92"/>
      <c r="B39" s="92"/>
      <c r="C39" s="111"/>
      <c r="D39" s="92"/>
      <c r="E39" s="111"/>
      <c r="F39" s="92"/>
      <c r="G39" s="111"/>
      <c r="H39" s="92"/>
      <c r="I39" s="111"/>
      <c r="J39" s="92"/>
      <c r="K39" s="111"/>
      <c r="L39" s="92"/>
      <c r="M39" s="111"/>
      <c r="N39" s="92"/>
      <c r="O39" s="111"/>
      <c r="P39" s="92"/>
      <c r="Q39" s="111"/>
      <c r="R39" s="92"/>
      <c r="S39" s="111"/>
      <c r="T39" s="92"/>
      <c r="U39" s="111"/>
      <c r="V39" s="50"/>
      <c r="W39" s="111"/>
      <c r="X39" s="92"/>
      <c r="Y39" s="92"/>
    </row>
    <row r="40" spans="1:25" ht="12">
      <c r="A40" s="152" t="s">
        <v>354</v>
      </c>
      <c r="B40" s="112"/>
      <c r="C40" s="49"/>
      <c r="D40" s="113"/>
      <c r="E40" s="49"/>
      <c r="F40" s="113"/>
      <c r="G40" s="49"/>
      <c r="H40" s="113"/>
      <c r="I40" s="49"/>
      <c r="J40" s="113"/>
      <c r="K40" s="49"/>
      <c r="L40" s="113"/>
      <c r="M40" s="49"/>
      <c r="N40" s="113"/>
      <c r="O40" s="49"/>
      <c r="P40" s="113"/>
      <c r="Q40" s="49"/>
      <c r="R40" s="113"/>
      <c r="S40" s="49"/>
      <c r="T40" s="113"/>
      <c r="U40" s="49"/>
      <c r="V40" s="113"/>
      <c r="W40" s="49"/>
      <c r="X40" s="113"/>
      <c r="Y40" s="113"/>
    </row>
    <row r="41" spans="1:25" ht="12">
      <c r="A41" s="152"/>
      <c r="B41" s="112" t="s">
        <v>518</v>
      </c>
      <c r="C41" s="49">
        <v>0</v>
      </c>
      <c r="D41" s="51">
        <v>0</v>
      </c>
      <c r="E41" s="49">
        <v>0</v>
      </c>
      <c r="F41" s="51">
        <v>0</v>
      </c>
      <c r="G41" s="49">
        <v>0</v>
      </c>
      <c r="H41" s="51">
        <v>0</v>
      </c>
      <c r="I41" s="49">
        <v>23</v>
      </c>
      <c r="J41" s="51">
        <v>5</v>
      </c>
      <c r="K41" s="49">
        <v>33</v>
      </c>
      <c r="L41" s="51">
        <v>15</v>
      </c>
      <c r="M41" s="49">
        <v>11</v>
      </c>
      <c r="N41" s="51">
        <v>4</v>
      </c>
      <c r="O41" s="49">
        <v>3</v>
      </c>
      <c r="P41" s="51">
        <v>4</v>
      </c>
      <c r="Q41" s="49">
        <v>1</v>
      </c>
      <c r="R41" s="51">
        <v>0</v>
      </c>
      <c r="S41" s="49">
        <v>0</v>
      </c>
      <c r="T41" s="51">
        <v>0</v>
      </c>
      <c r="U41" s="49">
        <v>0</v>
      </c>
      <c r="V41" s="51">
        <v>0</v>
      </c>
      <c r="W41" s="49">
        <f aca="true" t="shared" si="3" ref="W41:X44">C41+E41+G41+I41+K41+M41+O41+Q41+S41+U41</f>
        <v>71</v>
      </c>
      <c r="X41" s="51">
        <f t="shared" si="3"/>
        <v>28</v>
      </c>
      <c r="Y41" s="113">
        <f>SUM(W41:X41)</f>
        <v>99</v>
      </c>
    </row>
    <row r="42" spans="1:25" ht="11.25">
      <c r="A42" s="112"/>
      <c r="B42" s="92" t="s">
        <v>290</v>
      </c>
      <c r="C42" s="49">
        <v>0</v>
      </c>
      <c r="D42" s="51">
        <v>0</v>
      </c>
      <c r="E42" s="49">
        <v>0</v>
      </c>
      <c r="F42" s="51">
        <v>0</v>
      </c>
      <c r="G42" s="49">
        <v>0</v>
      </c>
      <c r="H42" s="51">
        <v>0</v>
      </c>
      <c r="I42" s="49">
        <v>0</v>
      </c>
      <c r="J42" s="51">
        <v>0</v>
      </c>
      <c r="K42" s="49">
        <v>0</v>
      </c>
      <c r="L42" s="51">
        <v>0</v>
      </c>
      <c r="M42" s="49">
        <v>27</v>
      </c>
      <c r="N42" s="51">
        <v>11</v>
      </c>
      <c r="O42" s="49">
        <v>28</v>
      </c>
      <c r="P42" s="51">
        <v>21</v>
      </c>
      <c r="Q42" s="49">
        <v>19</v>
      </c>
      <c r="R42" s="51">
        <v>4</v>
      </c>
      <c r="S42" s="49">
        <v>2</v>
      </c>
      <c r="T42" s="51">
        <v>0</v>
      </c>
      <c r="U42" s="49">
        <v>1</v>
      </c>
      <c r="V42" s="51">
        <v>1</v>
      </c>
      <c r="W42" s="49">
        <f t="shared" si="3"/>
        <v>77</v>
      </c>
      <c r="X42" s="51">
        <f t="shared" si="3"/>
        <v>37</v>
      </c>
      <c r="Y42" s="113">
        <f>SUM(W42:X42)</f>
        <v>114</v>
      </c>
    </row>
    <row r="43" spans="1:25" ht="11.25">
      <c r="A43" s="112"/>
      <c r="B43" s="92" t="s">
        <v>373</v>
      </c>
      <c r="C43" s="49">
        <v>0</v>
      </c>
      <c r="D43" s="51">
        <v>0</v>
      </c>
      <c r="E43" s="49">
        <v>0</v>
      </c>
      <c r="F43" s="51">
        <v>0</v>
      </c>
      <c r="G43" s="49">
        <v>0</v>
      </c>
      <c r="H43" s="51">
        <v>0</v>
      </c>
      <c r="I43" s="49">
        <v>0</v>
      </c>
      <c r="J43" s="51">
        <v>0</v>
      </c>
      <c r="K43" s="49">
        <v>0</v>
      </c>
      <c r="L43" s="51">
        <v>0</v>
      </c>
      <c r="M43" s="49">
        <v>0</v>
      </c>
      <c r="N43" s="51">
        <v>0</v>
      </c>
      <c r="O43" s="49">
        <v>2</v>
      </c>
      <c r="P43" s="51">
        <v>0</v>
      </c>
      <c r="Q43" s="49">
        <v>1</v>
      </c>
      <c r="R43" s="51">
        <v>0</v>
      </c>
      <c r="S43" s="49">
        <v>0</v>
      </c>
      <c r="T43" s="51">
        <v>0</v>
      </c>
      <c r="U43" s="49">
        <v>0</v>
      </c>
      <c r="V43" s="51">
        <v>0</v>
      </c>
      <c r="W43" s="49">
        <f t="shared" si="3"/>
        <v>3</v>
      </c>
      <c r="X43" s="51">
        <f t="shared" si="3"/>
        <v>0</v>
      </c>
      <c r="Y43" s="113">
        <f>SUM(W43:X43)</f>
        <v>3</v>
      </c>
    </row>
    <row r="44" spans="1:25" ht="11.25">
      <c r="A44" s="112"/>
      <c r="B44" s="92" t="s">
        <v>519</v>
      </c>
      <c r="C44" s="49">
        <v>0</v>
      </c>
      <c r="D44" s="51">
        <v>0</v>
      </c>
      <c r="E44" s="49">
        <v>0</v>
      </c>
      <c r="F44" s="51">
        <v>0</v>
      </c>
      <c r="G44" s="49">
        <v>0</v>
      </c>
      <c r="H44" s="51">
        <v>0</v>
      </c>
      <c r="I44" s="49">
        <v>0</v>
      </c>
      <c r="J44" s="51">
        <v>0</v>
      </c>
      <c r="K44" s="49">
        <v>0</v>
      </c>
      <c r="L44" s="51">
        <v>0</v>
      </c>
      <c r="M44" s="49">
        <v>0</v>
      </c>
      <c r="N44" s="51">
        <v>0</v>
      </c>
      <c r="O44" s="173">
        <v>18</v>
      </c>
      <c r="P44" s="174">
        <v>8</v>
      </c>
      <c r="Q44" s="173">
        <v>17</v>
      </c>
      <c r="R44" s="174">
        <v>11</v>
      </c>
      <c r="S44" s="173">
        <v>15</v>
      </c>
      <c r="T44" s="174">
        <v>2</v>
      </c>
      <c r="U44" s="173">
        <v>6</v>
      </c>
      <c r="V44" s="175">
        <v>0</v>
      </c>
      <c r="W44" s="49">
        <f t="shared" si="3"/>
        <v>56</v>
      </c>
      <c r="X44" s="51">
        <f t="shared" si="3"/>
        <v>21</v>
      </c>
      <c r="Y44" s="113">
        <f>SUM(W44:X44)</f>
        <v>77</v>
      </c>
    </row>
    <row r="45" spans="1:25" ht="11.25">
      <c r="A45" s="92"/>
      <c r="B45" s="92"/>
      <c r="C45" s="111"/>
      <c r="D45" s="92"/>
      <c r="E45" s="111"/>
      <c r="F45" s="92"/>
      <c r="G45" s="111"/>
      <c r="H45" s="92"/>
      <c r="I45" s="111"/>
      <c r="J45" s="92"/>
      <c r="K45" s="111"/>
      <c r="L45" s="92"/>
      <c r="M45" s="111"/>
      <c r="N45" s="92"/>
      <c r="O45" s="111"/>
      <c r="P45" s="92"/>
      <c r="Q45" s="111"/>
      <c r="R45" s="92"/>
      <c r="S45" s="111"/>
      <c r="T45" s="92"/>
      <c r="U45" s="111"/>
      <c r="V45" s="50"/>
      <c r="W45" s="111"/>
      <c r="X45" s="92"/>
      <c r="Y45" s="92"/>
    </row>
    <row r="46" spans="1:25" ht="12">
      <c r="A46" s="152" t="s">
        <v>296</v>
      </c>
      <c r="B46" s="112"/>
      <c r="C46" s="49"/>
      <c r="D46" s="113"/>
      <c r="E46" s="49"/>
      <c r="F46" s="113"/>
      <c r="G46" s="49"/>
      <c r="H46" s="113"/>
      <c r="I46" s="49"/>
      <c r="J46" s="113"/>
      <c r="K46" s="49"/>
      <c r="L46" s="113"/>
      <c r="M46" s="49"/>
      <c r="N46" s="113"/>
      <c r="O46" s="49"/>
      <c r="P46" s="113"/>
      <c r="Q46" s="49"/>
      <c r="R46" s="113"/>
      <c r="S46" s="49"/>
      <c r="T46" s="113"/>
      <c r="U46" s="49"/>
      <c r="V46" s="113"/>
      <c r="W46" s="49"/>
      <c r="X46" s="113"/>
      <c r="Y46" s="113"/>
    </row>
    <row r="47" spans="1:25" ht="12.75">
      <c r="A47" s="153"/>
      <c r="B47" s="110" t="s">
        <v>359</v>
      </c>
      <c r="C47" s="49"/>
      <c r="D47" s="113"/>
      <c r="E47" s="49"/>
      <c r="F47" s="113"/>
      <c r="G47" s="49"/>
      <c r="H47" s="113"/>
      <c r="I47" s="49"/>
      <c r="J47" s="113"/>
      <c r="K47" s="49"/>
      <c r="L47" s="113"/>
      <c r="M47" s="49"/>
      <c r="N47" s="113"/>
      <c r="O47" s="49"/>
      <c r="P47" s="113"/>
      <c r="Q47" s="49"/>
      <c r="R47" s="113"/>
      <c r="S47" s="49"/>
      <c r="T47" s="113"/>
      <c r="U47" s="49"/>
      <c r="V47" s="113"/>
      <c r="W47" s="49"/>
      <c r="X47" s="113"/>
      <c r="Y47" s="113"/>
    </row>
    <row r="48" spans="1:25" ht="11.25">
      <c r="A48" s="112"/>
      <c r="B48" s="92" t="s">
        <v>297</v>
      </c>
      <c r="C48" s="49">
        <v>0</v>
      </c>
      <c r="D48" s="51">
        <v>0</v>
      </c>
      <c r="E48" s="49">
        <v>0</v>
      </c>
      <c r="F48" s="51">
        <v>0</v>
      </c>
      <c r="G48" s="49">
        <v>0</v>
      </c>
      <c r="H48" s="51">
        <v>0</v>
      </c>
      <c r="I48" s="49">
        <v>0</v>
      </c>
      <c r="J48" s="51">
        <v>0</v>
      </c>
      <c r="K48" s="49">
        <v>0</v>
      </c>
      <c r="L48" s="51">
        <v>0</v>
      </c>
      <c r="M48" s="49">
        <v>0</v>
      </c>
      <c r="N48" s="51">
        <v>0</v>
      </c>
      <c r="O48" s="49">
        <v>0</v>
      </c>
      <c r="P48" s="51">
        <v>0</v>
      </c>
      <c r="Q48" s="49">
        <v>0</v>
      </c>
      <c r="R48" s="51">
        <v>0</v>
      </c>
      <c r="S48" s="49">
        <v>0</v>
      </c>
      <c r="T48" s="51">
        <v>0</v>
      </c>
      <c r="U48" s="49">
        <v>0</v>
      </c>
      <c r="V48" s="51">
        <v>0</v>
      </c>
      <c r="W48" s="49">
        <f>C48+E48+G48+I48+K48+M48+O48+Q48+S48+U48</f>
        <v>0</v>
      </c>
      <c r="X48" s="51">
        <f>D48+F48+H48+J48+L48+N48+P48+R48+T48+V48</f>
        <v>0</v>
      </c>
      <c r="Y48" s="113">
        <f>SUM(W48:X48)</f>
        <v>0</v>
      </c>
    </row>
    <row r="49" spans="1:25" ht="11.25">
      <c r="A49" s="112"/>
      <c r="B49" s="92" t="s">
        <v>140</v>
      </c>
      <c r="C49" s="49">
        <v>0</v>
      </c>
      <c r="D49" s="51">
        <v>0</v>
      </c>
      <c r="E49" s="49">
        <v>0</v>
      </c>
      <c r="F49" s="51">
        <v>0</v>
      </c>
      <c r="G49" s="49">
        <v>0</v>
      </c>
      <c r="H49" s="51">
        <v>0</v>
      </c>
      <c r="I49" s="49">
        <v>0</v>
      </c>
      <c r="J49" s="51">
        <v>0</v>
      </c>
      <c r="K49" s="49">
        <v>0</v>
      </c>
      <c r="L49" s="51">
        <v>0</v>
      </c>
      <c r="M49" s="49">
        <v>0</v>
      </c>
      <c r="N49" s="51">
        <v>0</v>
      </c>
      <c r="O49" s="49">
        <v>0</v>
      </c>
      <c r="P49" s="51">
        <v>0</v>
      </c>
      <c r="Q49" s="49">
        <v>0</v>
      </c>
      <c r="R49" s="51">
        <v>0</v>
      </c>
      <c r="S49" s="49">
        <v>0</v>
      </c>
      <c r="T49" s="51">
        <v>0</v>
      </c>
      <c r="U49" s="49">
        <v>0</v>
      </c>
      <c r="V49" s="51">
        <v>0</v>
      </c>
      <c r="W49" s="49">
        <f>C49+E49+G49+I49+K49+M49+O49+Q49+S49+U49</f>
        <v>0</v>
      </c>
      <c r="X49" s="51">
        <f>D49+F49+H49+J49+L49+N49+P49+R49+T49+V49</f>
        <v>0</v>
      </c>
      <c r="Y49" s="113">
        <f>SUM(W49:X49)</f>
        <v>0</v>
      </c>
    </row>
    <row r="50" spans="1:25" ht="11.25">
      <c r="A50" s="92"/>
      <c r="B50" s="92"/>
      <c r="C50" s="49"/>
      <c r="D50" s="51"/>
      <c r="E50" s="49"/>
      <c r="F50" s="51"/>
      <c r="G50" s="49"/>
      <c r="H50" s="51"/>
      <c r="I50" s="49"/>
      <c r="J50" s="51"/>
      <c r="K50" s="49"/>
      <c r="L50" s="51"/>
      <c r="M50" s="49"/>
      <c r="N50" s="51"/>
      <c r="O50" s="49"/>
      <c r="P50" s="51"/>
      <c r="Q50" s="49"/>
      <c r="R50" s="51"/>
      <c r="S50" s="49"/>
      <c r="T50" s="51"/>
      <c r="U50" s="49"/>
      <c r="V50" s="51"/>
      <c r="W50" s="49"/>
      <c r="X50" s="51"/>
      <c r="Y50" s="113"/>
    </row>
    <row r="51" spans="1:25" ht="12.75">
      <c r="A51" s="153"/>
      <c r="B51" s="110" t="s">
        <v>357</v>
      </c>
      <c r="C51" s="49"/>
      <c r="D51" s="113"/>
      <c r="E51" s="49"/>
      <c r="F51" s="113"/>
      <c r="G51" s="49"/>
      <c r="H51" s="113"/>
      <c r="I51" s="49"/>
      <c r="J51" s="113"/>
      <c r="K51" s="49"/>
      <c r="L51" s="113"/>
      <c r="M51" s="49"/>
      <c r="N51" s="113"/>
      <c r="O51" s="49"/>
      <c r="P51" s="113"/>
      <c r="Q51" s="49"/>
      <c r="R51" s="113"/>
      <c r="S51" s="49"/>
      <c r="T51" s="113"/>
      <c r="U51" s="49"/>
      <c r="V51" s="113"/>
      <c r="W51" s="49"/>
      <c r="X51" s="113"/>
      <c r="Y51" s="113"/>
    </row>
    <row r="52" spans="1:25" ht="11.25">
      <c r="A52" s="112"/>
      <c r="B52" s="92" t="s">
        <v>140</v>
      </c>
      <c r="C52" s="49">
        <v>0</v>
      </c>
      <c r="D52" s="51">
        <v>0</v>
      </c>
      <c r="E52" s="49">
        <v>0</v>
      </c>
      <c r="F52" s="51">
        <v>0</v>
      </c>
      <c r="G52" s="49">
        <v>0</v>
      </c>
      <c r="H52" s="51">
        <v>0</v>
      </c>
      <c r="I52" s="49">
        <v>0</v>
      </c>
      <c r="J52" s="51">
        <v>0</v>
      </c>
      <c r="K52" s="49">
        <v>0</v>
      </c>
      <c r="L52" s="51">
        <v>0</v>
      </c>
      <c r="M52" s="49">
        <v>0</v>
      </c>
      <c r="N52" s="51">
        <v>0</v>
      </c>
      <c r="O52" s="49">
        <v>0</v>
      </c>
      <c r="P52" s="51">
        <v>2</v>
      </c>
      <c r="Q52" s="49">
        <v>0</v>
      </c>
      <c r="R52" s="51">
        <v>0</v>
      </c>
      <c r="S52" s="49">
        <v>0</v>
      </c>
      <c r="T52" s="51">
        <v>3</v>
      </c>
      <c r="U52" s="49">
        <v>3</v>
      </c>
      <c r="V52" s="51">
        <v>12</v>
      </c>
      <c r="W52" s="49">
        <v>3</v>
      </c>
      <c r="X52" s="51">
        <v>17</v>
      </c>
      <c r="Y52" s="113">
        <v>20</v>
      </c>
    </row>
    <row r="53" spans="1:25" ht="11.25">
      <c r="A53" s="112"/>
      <c r="B53" s="92" t="s">
        <v>298</v>
      </c>
      <c r="C53" s="49">
        <v>0</v>
      </c>
      <c r="D53" s="51">
        <v>0</v>
      </c>
      <c r="E53" s="49">
        <v>0</v>
      </c>
      <c r="F53" s="51">
        <v>0</v>
      </c>
      <c r="G53" s="49">
        <v>0</v>
      </c>
      <c r="H53" s="51">
        <v>0</v>
      </c>
      <c r="I53" s="49">
        <v>0</v>
      </c>
      <c r="J53" s="51">
        <v>0</v>
      </c>
      <c r="K53" s="49">
        <v>0</v>
      </c>
      <c r="L53" s="51">
        <v>0</v>
      </c>
      <c r="M53" s="49">
        <v>0</v>
      </c>
      <c r="N53" s="51">
        <v>0</v>
      </c>
      <c r="O53" s="49">
        <v>0</v>
      </c>
      <c r="P53" s="51">
        <v>0</v>
      </c>
      <c r="Q53" s="49">
        <v>0</v>
      </c>
      <c r="R53" s="51">
        <v>0</v>
      </c>
      <c r="S53" s="49">
        <v>0</v>
      </c>
      <c r="T53" s="51">
        <v>3</v>
      </c>
      <c r="U53" s="49">
        <v>4</v>
      </c>
      <c r="V53" s="51">
        <v>20</v>
      </c>
      <c r="W53" s="49">
        <f>C53+E53+G53+I53+K53+M53+O53+Q53+S53+U53</f>
        <v>4</v>
      </c>
      <c r="X53" s="51">
        <f>D53+F53+H53+J53+L53+N53+P53+R53+T53+V53</f>
        <v>23</v>
      </c>
      <c r="Y53" s="113">
        <f>SUM(W53:X53)</f>
        <v>27</v>
      </c>
    </row>
    <row r="54" spans="1:25" ht="11.25">
      <c r="A54" s="50"/>
      <c r="B54" s="50"/>
      <c r="C54" s="50"/>
      <c r="D54" s="50"/>
      <c r="E54" s="50"/>
      <c r="F54" s="50"/>
      <c r="G54" s="50"/>
      <c r="H54" s="50"/>
      <c r="I54" s="50"/>
      <c r="J54" s="50"/>
      <c r="K54" s="50"/>
      <c r="L54" s="50"/>
      <c r="M54" s="50"/>
      <c r="N54" s="50"/>
      <c r="O54" s="50"/>
      <c r="P54" s="50"/>
      <c r="Q54" s="50"/>
      <c r="R54" s="50"/>
      <c r="S54" s="50"/>
      <c r="T54" s="50"/>
      <c r="U54" s="50"/>
      <c r="V54" s="50"/>
      <c r="W54" s="50"/>
      <c r="X54" s="50"/>
      <c r="Y54" s="50"/>
    </row>
    <row r="55" spans="1:25" ht="22.5" customHeight="1">
      <c r="A55" s="212" t="s">
        <v>544</v>
      </c>
      <c r="B55" s="212"/>
      <c r="C55" s="212"/>
      <c r="D55" s="212"/>
      <c r="E55" s="212"/>
      <c r="F55" s="212"/>
      <c r="G55" s="212"/>
      <c r="H55" s="212"/>
      <c r="I55" s="212"/>
      <c r="J55" s="212"/>
      <c r="K55" s="212"/>
      <c r="L55" s="212"/>
      <c r="M55" s="212"/>
      <c r="N55" s="212"/>
      <c r="O55" s="212"/>
      <c r="P55" s="212"/>
      <c r="Q55" s="212"/>
      <c r="R55" s="212"/>
      <c r="S55" s="212"/>
      <c r="T55" s="212"/>
      <c r="U55" s="212"/>
      <c r="V55" s="212"/>
      <c r="W55" s="212"/>
      <c r="X55" s="212"/>
      <c r="Y55" s="212"/>
    </row>
    <row r="56" spans="1:25" ht="11.25">
      <c r="A56" s="92" t="s">
        <v>299</v>
      </c>
      <c r="B56" s="50"/>
      <c r="C56" s="50"/>
      <c r="D56" s="50"/>
      <c r="E56" s="50"/>
      <c r="F56" s="50"/>
      <c r="G56" s="50"/>
      <c r="H56" s="50"/>
      <c r="I56" s="50"/>
      <c r="J56" s="50"/>
      <c r="K56" s="50"/>
      <c r="L56" s="50"/>
      <c r="M56" s="50"/>
      <c r="N56" s="50"/>
      <c r="O56" s="50"/>
      <c r="P56" s="50"/>
      <c r="Q56" s="50"/>
      <c r="R56" s="50"/>
      <c r="S56" s="50"/>
      <c r="T56" s="50"/>
      <c r="U56" s="50"/>
      <c r="V56" s="50"/>
      <c r="W56" s="50"/>
      <c r="X56" s="50"/>
      <c r="Y56" s="50"/>
    </row>
    <row r="57" spans="1:22" ht="11.25">
      <c r="A57" s="50"/>
      <c r="B57" s="50"/>
      <c r="C57" s="50"/>
      <c r="D57" s="50"/>
      <c r="E57" s="50"/>
      <c r="F57" s="50"/>
      <c r="G57" s="50"/>
      <c r="H57" s="50"/>
      <c r="I57" s="50"/>
      <c r="J57" s="50"/>
      <c r="K57" s="50"/>
      <c r="L57" s="50"/>
      <c r="M57" s="50"/>
      <c r="N57" s="50"/>
      <c r="O57" s="50"/>
      <c r="P57" s="50"/>
      <c r="Q57" s="50"/>
      <c r="R57" s="50"/>
      <c r="S57" s="50"/>
      <c r="T57" s="50"/>
      <c r="U57" s="50"/>
      <c r="V57" s="50"/>
    </row>
    <row r="58" spans="1:21" ht="11.25">
      <c r="A58" s="50"/>
      <c r="B58" s="50"/>
      <c r="C58" s="50"/>
      <c r="D58" s="50"/>
      <c r="E58" s="50"/>
      <c r="F58" s="50"/>
      <c r="G58" s="50"/>
      <c r="H58" s="50"/>
      <c r="I58" s="50"/>
      <c r="J58" s="50"/>
      <c r="K58" s="50"/>
      <c r="L58" s="50"/>
      <c r="M58" s="50"/>
      <c r="N58" s="50"/>
      <c r="O58" s="50"/>
      <c r="P58" s="50"/>
      <c r="Q58" s="50"/>
      <c r="R58" s="50"/>
      <c r="S58" s="50"/>
      <c r="T58" s="50"/>
      <c r="U58" s="50"/>
    </row>
    <row r="59" spans="1:21" ht="11.25">
      <c r="A59" s="50"/>
      <c r="B59" s="50"/>
      <c r="C59" s="50"/>
      <c r="D59" s="50"/>
      <c r="E59" s="50"/>
      <c r="F59" s="50"/>
      <c r="G59" s="50"/>
      <c r="H59" s="50"/>
      <c r="I59" s="50"/>
      <c r="J59" s="50"/>
      <c r="K59" s="50"/>
      <c r="L59" s="50"/>
      <c r="M59" s="50"/>
      <c r="N59" s="50"/>
      <c r="O59" s="50"/>
      <c r="P59" s="50"/>
      <c r="Q59" s="50"/>
      <c r="R59" s="50"/>
      <c r="S59" s="50"/>
      <c r="T59" s="50"/>
      <c r="U59" s="50"/>
    </row>
    <row r="60" spans="1:21" ht="11.25">
      <c r="A60" s="50"/>
      <c r="B60" s="50"/>
      <c r="C60" s="50"/>
      <c r="D60" s="50"/>
      <c r="E60" s="50"/>
      <c r="F60" s="50"/>
      <c r="G60" s="50"/>
      <c r="H60" s="50"/>
      <c r="I60" s="50"/>
      <c r="J60" s="50"/>
      <c r="K60" s="50"/>
      <c r="L60" s="50"/>
      <c r="M60" s="50"/>
      <c r="N60" s="50"/>
      <c r="O60" s="50"/>
      <c r="P60" s="50"/>
      <c r="Q60" s="50"/>
      <c r="R60" s="50"/>
      <c r="S60" s="50"/>
      <c r="T60" s="50"/>
      <c r="U60" s="50"/>
    </row>
    <row r="61" spans="1:21" ht="11.25">
      <c r="A61" s="50"/>
      <c r="B61" s="50"/>
      <c r="C61" s="50"/>
      <c r="D61" s="50"/>
      <c r="E61" s="50"/>
      <c r="F61" s="50"/>
      <c r="G61" s="50"/>
      <c r="H61" s="50"/>
      <c r="I61" s="50"/>
      <c r="J61" s="50"/>
      <c r="K61" s="50"/>
      <c r="L61" s="50"/>
      <c r="M61" s="50"/>
      <c r="N61" s="50"/>
      <c r="O61" s="50"/>
      <c r="P61" s="50"/>
      <c r="Q61" s="50"/>
      <c r="R61" s="50"/>
      <c r="S61" s="50"/>
      <c r="T61" s="50"/>
      <c r="U61" s="50"/>
    </row>
    <row r="62" spans="1:21" ht="11.25">
      <c r="A62" s="50"/>
      <c r="B62" s="50"/>
      <c r="C62" s="50"/>
      <c r="D62" s="50"/>
      <c r="E62" s="50"/>
      <c r="F62" s="50"/>
      <c r="G62" s="50"/>
      <c r="H62" s="50"/>
      <c r="I62" s="50"/>
      <c r="J62" s="50"/>
      <c r="K62" s="50"/>
      <c r="L62" s="50"/>
      <c r="M62" s="50"/>
      <c r="N62" s="50"/>
      <c r="O62" s="50"/>
      <c r="P62" s="50"/>
      <c r="Q62" s="50"/>
      <c r="R62" s="50"/>
      <c r="S62" s="50"/>
      <c r="T62" s="50"/>
      <c r="U62" s="50"/>
    </row>
    <row r="63" spans="1:21" ht="11.25">
      <c r="A63" s="50"/>
      <c r="B63" s="50"/>
      <c r="C63" s="50"/>
      <c r="D63" s="50"/>
      <c r="E63" s="50"/>
      <c r="F63" s="50"/>
      <c r="G63" s="50"/>
      <c r="H63" s="50"/>
      <c r="I63" s="50"/>
      <c r="J63" s="50"/>
      <c r="K63" s="50"/>
      <c r="L63" s="50"/>
      <c r="M63" s="50"/>
      <c r="N63" s="50"/>
      <c r="O63" s="50"/>
      <c r="P63" s="50"/>
      <c r="Q63" s="50"/>
      <c r="R63" s="50"/>
      <c r="S63" s="50"/>
      <c r="T63" s="50"/>
      <c r="U63" s="50"/>
    </row>
    <row r="64" spans="1:21" ht="11.25">
      <c r="A64" s="50"/>
      <c r="B64" s="50"/>
      <c r="C64" s="50"/>
      <c r="D64" s="50"/>
      <c r="E64" s="50"/>
      <c r="F64" s="50"/>
      <c r="G64" s="50"/>
      <c r="H64" s="50"/>
      <c r="I64" s="50"/>
      <c r="J64" s="50"/>
      <c r="K64" s="50"/>
      <c r="L64" s="50"/>
      <c r="M64" s="50"/>
      <c r="N64" s="50"/>
      <c r="O64" s="50"/>
      <c r="P64" s="50"/>
      <c r="Q64" s="50"/>
      <c r="R64" s="50"/>
      <c r="S64" s="50"/>
      <c r="T64" s="50"/>
      <c r="U64" s="50"/>
    </row>
    <row r="65" spans="1:21" ht="11.25">
      <c r="A65" s="50"/>
      <c r="B65" s="50"/>
      <c r="C65" s="50"/>
      <c r="D65" s="50"/>
      <c r="E65" s="50"/>
      <c r="F65" s="50"/>
      <c r="G65" s="50"/>
      <c r="H65" s="50"/>
      <c r="I65" s="50"/>
      <c r="J65" s="50"/>
      <c r="K65" s="50"/>
      <c r="L65" s="50"/>
      <c r="M65" s="50"/>
      <c r="N65" s="50"/>
      <c r="O65" s="50"/>
      <c r="P65" s="50"/>
      <c r="Q65" s="50"/>
      <c r="R65" s="50"/>
      <c r="S65" s="50"/>
      <c r="T65" s="50"/>
      <c r="U65" s="50"/>
    </row>
    <row r="66" spans="1:21" ht="11.25">
      <c r="A66" s="50"/>
      <c r="B66" s="50"/>
      <c r="C66" s="50"/>
      <c r="D66" s="50"/>
      <c r="E66" s="50"/>
      <c r="F66" s="50"/>
      <c r="G66" s="50"/>
      <c r="H66" s="50"/>
      <c r="I66" s="50"/>
      <c r="J66" s="50"/>
      <c r="K66" s="50"/>
      <c r="L66" s="50"/>
      <c r="M66" s="50"/>
      <c r="N66" s="50"/>
      <c r="O66" s="50"/>
      <c r="P66" s="50"/>
      <c r="Q66" s="50"/>
      <c r="R66" s="50"/>
      <c r="S66" s="50"/>
      <c r="T66" s="50"/>
      <c r="U66" s="50"/>
    </row>
    <row r="67" spans="1:21" ht="11.25">
      <c r="A67" s="50"/>
      <c r="B67" s="50"/>
      <c r="C67" s="50"/>
      <c r="D67" s="50"/>
      <c r="E67" s="50"/>
      <c r="F67" s="50"/>
      <c r="G67" s="50"/>
      <c r="H67" s="50"/>
      <c r="I67" s="50"/>
      <c r="J67" s="50"/>
      <c r="K67" s="50"/>
      <c r="L67" s="50"/>
      <c r="M67" s="50"/>
      <c r="N67" s="50"/>
      <c r="O67" s="50"/>
      <c r="P67" s="50"/>
      <c r="Q67" s="50"/>
      <c r="R67" s="50"/>
      <c r="S67" s="50"/>
      <c r="T67" s="50"/>
      <c r="U67" s="50"/>
    </row>
    <row r="68" spans="1:21" ht="11.25">
      <c r="A68" s="50"/>
      <c r="B68" s="50"/>
      <c r="C68" s="50"/>
      <c r="D68" s="50"/>
      <c r="E68" s="50"/>
      <c r="F68" s="50"/>
      <c r="G68" s="50"/>
      <c r="H68" s="50"/>
      <c r="I68" s="50"/>
      <c r="J68" s="50"/>
      <c r="K68" s="50"/>
      <c r="L68" s="50"/>
      <c r="M68" s="50"/>
      <c r="N68" s="50"/>
      <c r="O68" s="50"/>
      <c r="P68" s="50"/>
      <c r="Q68" s="50"/>
      <c r="R68" s="50"/>
      <c r="S68" s="50"/>
      <c r="T68" s="50"/>
      <c r="U68" s="50"/>
    </row>
    <row r="69" spans="1:21" ht="11.25">
      <c r="A69" s="50"/>
      <c r="B69" s="50"/>
      <c r="C69" s="50"/>
      <c r="D69" s="50"/>
      <c r="E69" s="50"/>
      <c r="F69" s="50"/>
      <c r="G69" s="50"/>
      <c r="H69" s="50"/>
      <c r="I69" s="50"/>
      <c r="J69" s="50"/>
      <c r="K69" s="50"/>
      <c r="L69" s="50"/>
      <c r="M69" s="50"/>
      <c r="N69" s="50"/>
      <c r="O69" s="50"/>
      <c r="P69" s="50"/>
      <c r="Q69" s="50"/>
      <c r="R69" s="50"/>
      <c r="S69" s="50"/>
      <c r="T69" s="50"/>
      <c r="U69" s="50"/>
    </row>
    <row r="70" spans="1:21" ht="11.25">
      <c r="A70" s="50"/>
      <c r="B70" s="50"/>
      <c r="C70" s="50"/>
      <c r="D70" s="50"/>
      <c r="E70" s="50"/>
      <c r="F70" s="50"/>
      <c r="G70" s="50"/>
      <c r="H70" s="50"/>
      <c r="I70" s="50"/>
      <c r="J70" s="50"/>
      <c r="K70" s="50"/>
      <c r="L70" s="50"/>
      <c r="M70" s="50"/>
      <c r="N70" s="50"/>
      <c r="O70" s="50"/>
      <c r="P70" s="50"/>
      <c r="Q70" s="50"/>
      <c r="R70" s="50"/>
      <c r="S70" s="50"/>
      <c r="T70" s="50"/>
      <c r="U70" s="50"/>
    </row>
    <row r="71" spans="1:21" ht="11.25">
      <c r="A71" s="50"/>
      <c r="B71" s="50"/>
      <c r="C71" s="50"/>
      <c r="D71" s="50"/>
      <c r="E71" s="50"/>
      <c r="F71" s="50"/>
      <c r="G71" s="50"/>
      <c r="H71" s="50"/>
      <c r="I71" s="50"/>
      <c r="J71" s="50"/>
      <c r="K71" s="50"/>
      <c r="L71" s="50"/>
      <c r="M71" s="50"/>
      <c r="N71" s="50"/>
      <c r="O71" s="50"/>
      <c r="P71" s="50"/>
      <c r="Q71" s="50"/>
      <c r="R71" s="50"/>
      <c r="S71" s="50"/>
      <c r="T71" s="50"/>
      <c r="U71" s="50"/>
    </row>
    <row r="72" spans="1:21" ht="11.25">
      <c r="A72" s="50"/>
      <c r="B72" s="50"/>
      <c r="C72" s="50"/>
      <c r="D72" s="50"/>
      <c r="E72" s="50"/>
      <c r="F72" s="50"/>
      <c r="G72" s="50"/>
      <c r="H72" s="50"/>
      <c r="I72" s="50"/>
      <c r="J72" s="50"/>
      <c r="K72" s="50"/>
      <c r="L72" s="50"/>
      <c r="M72" s="50"/>
      <c r="N72" s="50"/>
      <c r="O72" s="50"/>
      <c r="P72" s="50"/>
      <c r="Q72" s="50"/>
      <c r="R72" s="50"/>
      <c r="S72" s="50"/>
      <c r="T72" s="50"/>
      <c r="U72" s="50"/>
    </row>
    <row r="73" spans="1:21" ht="409.5">
      <c r="A73" s="50"/>
      <c r="B73" s="50"/>
      <c r="C73" s="50"/>
      <c r="D73" s="50"/>
      <c r="E73" s="50"/>
      <c r="F73" s="50"/>
      <c r="G73" s="50"/>
      <c r="H73" s="50"/>
      <c r="I73" s="50"/>
      <c r="J73" s="50"/>
      <c r="K73" s="50"/>
      <c r="L73" s="50"/>
      <c r="M73" s="50"/>
      <c r="N73" s="50"/>
      <c r="O73" s="50"/>
      <c r="P73" s="50"/>
      <c r="Q73" s="50"/>
      <c r="R73" s="50"/>
      <c r="S73" s="50"/>
      <c r="T73" s="50"/>
      <c r="U73" s="50"/>
    </row>
    <row r="74" spans="1:21" ht="11.25">
      <c r="A74" s="50"/>
      <c r="B74" s="50"/>
      <c r="C74" s="50"/>
      <c r="D74" s="50"/>
      <c r="E74" s="50"/>
      <c r="F74" s="50"/>
      <c r="G74" s="50"/>
      <c r="H74" s="50"/>
      <c r="I74" s="50"/>
      <c r="J74" s="50"/>
      <c r="K74" s="50"/>
      <c r="L74" s="50"/>
      <c r="M74" s="50"/>
      <c r="N74" s="50"/>
      <c r="O74" s="50"/>
      <c r="P74" s="50"/>
      <c r="Q74" s="50"/>
      <c r="R74" s="50"/>
      <c r="S74" s="50"/>
      <c r="T74" s="50"/>
      <c r="U74" s="50"/>
    </row>
    <row r="75" spans="1:21" ht="11.25">
      <c r="A75" s="50"/>
      <c r="B75" s="50"/>
      <c r="C75" s="50"/>
      <c r="D75" s="50"/>
      <c r="E75" s="50"/>
      <c r="F75" s="50"/>
      <c r="G75" s="50"/>
      <c r="H75" s="50"/>
      <c r="I75" s="50"/>
      <c r="J75" s="50"/>
      <c r="K75" s="50"/>
      <c r="L75" s="50"/>
      <c r="M75" s="50"/>
      <c r="N75" s="50"/>
      <c r="O75" s="50"/>
      <c r="P75" s="50"/>
      <c r="Q75" s="50"/>
      <c r="R75" s="50"/>
      <c r="S75" s="50"/>
      <c r="T75" s="50"/>
      <c r="U75" s="50"/>
    </row>
    <row r="76" spans="1:21" ht="11.25">
      <c r="A76" s="50"/>
      <c r="B76" s="50"/>
      <c r="C76" s="50"/>
      <c r="D76" s="50"/>
      <c r="E76" s="50"/>
      <c r="F76" s="50"/>
      <c r="G76" s="50"/>
      <c r="H76" s="50"/>
      <c r="I76" s="50"/>
      <c r="J76" s="50"/>
      <c r="K76" s="50"/>
      <c r="L76" s="50"/>
      <c r="M76" s="50"/>
      <c r="N76" s="50"/>
      <c r="O76" s="50"/>
      <c r="P76" s="50"/>
      <c r="Q76" s="50"/>
      <c r="R76" s="50"/>
      <c r="S76" s="50"/>
      <c r="T76" s="50"/>
      <c r="U76" s="50"/>
    </row>
    <row r="77" spans="1:21" ht="11.25">
      <c r="A77" s="50"/>
      <c r="B77" s="50"/>
      <c r="C77" s="50"/>
      <c r="D77" s="50"/>
      <c r="E77" s="50"/>
      <c r="F77" s="50"/>
      <c r="G77" s="50"/>
      <c r="H77" s="50"/>
      <c r="I77" s="50"/>
      <c r="J77" s="50"/>
      <c r="K77" s="50"/>
      <c r="L77" s="50"/>
      <c r="M77" s="50"/>
      <c r="N77" s="50"/>
      <c r="O77" s="50"/>
      <c r="P77" s="50"/>
      <c r="Q77" s="50"/>
      <c r="R77" s="50"/>
      <c r="S77" s="50"/>
      <c r="T77" s="50"/>
      <c r="U77" s="50"/>
    </row>
    <row r="78" spans="1:21" ht="11.25">
      <c r="A78" s="50"/>
      <c r="B78" s="50"/>
      <c r="C78" s="50"/>
      <c r="D78" s="50"/>
      <c r="E78" s="50"/>
      <c r="F78" s="50"/>
      <c r="G78" s="50"/>
      <c r="H78" s="50"/>
      <c r="I78" s="50"/>
      <c r="J78" s="50"/>
      <c r="K78" s="50"/>
      <c r="L78" s="50"/>
      <c r="M78" s="50"/>
      <c r="N78" s="50"/>
      <c r="O78" s="50"/>
      <c r="P78" s="50"/>
      <c r="Q78" s="50"/>
      <c r="R78" s="50"/>
      <c r="S78" s="50"/>
      <c r="T78" s="50"/>
      <c r="U78" s="50"/>
    </row>
    <row r="79" spans="1:21" ht="11.25">
      <c r="A79" s="50"/>
      <c r="B79" s="50"/>
      <c r="C79" s="50"/>
      <c r="D79" s="50"/>
      <c r="E79" s="50"/>
      <c r="F79" s="50"/>
      <c r="G79" s="50"/>
      <c r="H79" s="50"/>
      <c r="I79" s="50"/>
      <c r="J79" s="50"/>
      <c r="K79" s="50"/>
      <c r="L79" s="50"/>
      <c r="M79" s="50"/>
      <c r="N79" s="50"/>
      <c r="O79" s="50"/>
      <c r="P79" s="50"/>
      <c r="Q79" s="50"/>
      <c r="R79" s="50"/>
      <c r="S79" s="50"/>
      <c r="T79" s="50"/>
      <c r="U79" s="50"/>
    </row>
    <row r="80" spans="1:21" ht="11.25">
      <c r="A80" s="50"/>
      <c r="B80" s="50"/>
      <c r="C80" s="50"/>
      <c r="D80" s="50"/>
      <c r="E80" s="50"/>
      <c r="F80" s="50"/>
      <c r="G80" s="50"/>
      <c r="H80" s="50"/>
      <c r="I80" s="50"/>
      <c r="J80" s="50"/>
      <c r="K80" s="50"/>
      <c r="L80" s="50"/>
      <c r="M80" s="50"/>
      <c r="N80" s="50"/>
      <c r="O80" s="50"/>
      <c r="P80" s="50"/>
      <c r="Q80" s="50"/>
      <c r="R80" s="50"/>
      <c r="S80" s="50"/>
      <c r="T80" s="50"/>
      <c r="U80" s="50"/>
    </row>
    <row r="81" spans="1:21" ht="11.25">
      <c r="A81" s="50"/>
      <c r="B81" s="50"/>
      <c r="C81" s="50"/>
      <c r="D81" s="50"/>
      <c r="E81" s="50"/>
      <c r="F81" s="50"/>
      <c r="G81" s="50"/>
      <c r="H81" s="50"/>
      <c r="I81" s="50"/>
      <c r="J81" s="50"/>
      <c r="K81" s="50"/>
      <c r="L81" s="50"/>
      <c r="M81" s="50"/>
      <c r="N81" s="50"/>
      <c r="O81" s="50"/>
      <c r="P81" s="50"/>
      <c r="Q81" s="50"/>
      <c r="R81" s="50"/>
      <c r="S81" s="50"/>
      <c r="T81" s="50"/>
      <c r="U81" s="50"/>
    </row>
    <row r="82" spans="1:21" ht="11.25">
      <c r="A82" s="50"/>
      <c r="B82" s="50"/>
      <c r="C82" s="50"/>
      <c r="D82" s="50"/>
      <c r="E82" s="50"/>
      <c r="F82" s="50"/>
      <c r="G82" s="50"/>
      <c r="H82" s="50"/>
      <c r="I82" s="50"/>
      <c r="J82" s="50"/>
      <c r="K82" s="50"/>
      <c r="L82" s="50"/>
      <c r="M82" s="50"/>
      <c r="N82" s="50"/>
      <c r="O82" s="50"/>
      <c r="P82" s="50"/>
      <c r="Q82" s="50"/>
      <c r="R82" s="50"/>
      <c r="S82" s="50"/>
      <c r="T82" s="50"/>
      <c r="U82" s="50"/>
    </row>
    <row r="83" spans="1:21" ht="11.25">
      <c r="A83" s="50"/>
      <c r="B83" s="50"/>
      <c r="C83" s="50"/>
      <c r="D83" s="50"/>
      <c r="E83" s="50"/>
      <c r="F83" s="50"/>
      <c r="G83" s="50"/>
      <c r="H83" s="50"/>
      <c r="I83" s="50"/>
      <c r="J83" s="50"/>
      <c r="K83" s="50"/>
      <c r="L83" s="50"/>
      <c r="M83" s="50"/>
      <c r="N83" s="50"/>
      <c r="O83" s="50"/>
      <c r="P83" s="50"/>
      <c r="Q83" s="50"/>
      <c r="R83" s="50"/>
      <c r="S83" s="50"/>
      <c r="T83" s="50"/>
      <c r="U83" s="50"/>
    </row>
    <row r="84" spans="1:21" ht="11.25">
      <c r="A84" s="50"/>
      <c r="B84" s="50"/>
      <c r="C84" s="50"/>
      <c r="D84" s="50"/>
      <c r="E84" s="50"/>
      <c r="F84" s="50"/>
      <c r="G84" s="50"/>
      <c r="H84" s="50"/>
      <c r="I84" s="50"/>
      <c r="J84" s="50"/>
      <c r="K84" s="50"/>
      <c r="L84" s="50"/>
      <c r="M84" s="50"/>
      <c r="N84" s="50"/>
      <c r="O84" s="50"/>
      <c r="P84" s="50"/>
      <c r="Q84" s="50"/>
      <c r="R84" s="50"/>
      <c r="S84" s="50"/>
      <c r="T84" s="50"/>
      <c r="U84" s="50"/>
    </row>
    <row r="85" spans="1:21" ht="11.25">
      <c r="A85" s="50"/>
      <c r="B85" s="50"/>
      <c r="C85" s="50"/>
      <c r="D85" s="50"/>
      <c r="E85" s="50"/>
      <c r="F85" s="50"/>
      <c r="G85" s="50"/>
      <c r="H85" s="50"/>
      <c r="I85" s="50"/>
      <c r="J85" s="50"/>
      <c r="K85" s="50"/>
      <c r="L85" s="50"/>
      <c r="M85" s="50"/>
      <c r="N85" s="50"/>
      <c r="O85" s="50"/>
      <c r="P85" s="50"/>
      <c r="Q85" s="50"/>
      <c r="R85" s="50"/>
      <c r="S85" s="50"/>
      <c r="T85" s="50"/>
      <c r="U85" s="50"/>
    </row>
    <row r="86" spans="1:21" ht="11.25">
      <c r="A86" s="50"/>
      <c r="B86" s="50"/>
      <c r="C86" s="50"/>
      <c r="D86" s="50"/>
      <c r="E86" s="50"/>
      <c r="F86" s="50"/>
      <c r="G86" s="50"/>
      <c r="H86" s="50"/>
      <c r="I86" s="50"/>
      <c r="J86" s="50"/>
      <c r="K86" s="50"/>
      <c r="L86" s="50"/>
      <c r="M86" s="50"/>
      <c r="N86" s="50"/>
      <c r="O86" s="50"/>
      <c r="P86" s="50"/>
      <c r="Q86" s="50"/>
      <c r="R86" s="50"/>
      <c r="S86" s="50"/>
      <c r="T86" s="50"/>
      <c r="U86" s="50"/>
    </row>
    <row r="87" spans="1:21" ht="11.25">
      <c r="A87" s="50"/>
      <c r="B87" s="50"/>
      <c r="C87" s="50"/>
      <c r="D87" s="50"/>
      <c r="E87" s="50"/>
      <c r="F87" s="50"/>
      <c r="G87" s="50"/>
      <c r="H87" s="50"/>
      <c r="I87" s="50"/>
      <c r="J87" s="50"/>
      <c r="K87" s="50"/>
      <c r="L87" s="50"/>
      <c r="M87" s="50"/>
      <c r="N87" s="50"/>
      <c r="O87" s="50"/>
      <c r="P87" s="50"/>
      <c r="Q87" s="50"/>
      <c r="R87" s="50"/>
      <c r="S87" s="50"/>
      <c r="T87" s="50"/>
      <c r="U87" s="50"/>
    </row>
    <row r="88" spans="1:21" ht="11.25">
      <c r="A88" s="50"/>
      <c r="B88" s="50"/>
      <c r="C88" s="50"/>
      <c r="D88" s="50"/>
      <c r="E88" s="50"/>
      <c r="F88" s="50"/>
      <c r="G88" s="50"/>
      <c r="H88" s="50"/>
      <c r="I88" s="50"/>
      <c r="J88" s="50"/>
      <c r="K88" s="50"/>
      <c r="L88" s="50"/>
      <c r="M88" s="50"/>
      <c r="N88" s="50"/>
      <c r="O88" s="50"/>
      <c r="P88" s="50"/>
      <c r="Q88" s="50"/>
      <c r="R88" s="50"/>
      <c r="S88" s="50"/>
      <c r="T88" s="50"/>
      <c r="U88" s="50"/>
    </row>
    <row r="89" spans="1:21" ht="11.25">
      <c r="A89" s="50"/>
      <c r="B89" s="50"/>
      <c r="C89" s="50"/>
      <c r="D89" s="50"/>
      <c r="E89" s="50"/>
      <c r="F89" s="50"/>
      <c r="G89" s="50"/>
      <c r="H89" s="50"/>
      <c r="I89" s="50"/>
      <c r="J89" s="50"/>
      <c r="K89" s="50"/>
      <c r="L89" s="50"/>
      <c r="M89" s="50"/>
      <c r="N89" s="50"/>
      <c r="O89" s="50"/>
      <c r="P89" s="50"/>
      <c r="Q89" s="50"/>
      <c r="R89" s="50"/>
      <c r="S89" s="50"/>
      <c r="T89" s="50"/>
      <c r="U89" s="50"/>
    </row>
    <row r="90" spans="1:21" ht="11.25">
      <c r="A90" s="50"/>
      <c r="B90" s="50"/>
      <c r="C90" s="50"/>
      <c r="D90" s="50"/>
      <c r="E90" s="50"/>
      <c r="F90" s="50"/>
      <c r="G90" s="50"/>
      <c r="H90" s="50"/>
      <c r="I90" s="50"/>
      <c r="J90" s="50"/>
      <c r="K90" s="50"/>
      <c r="L90" s="50"/>
      <c r="M90" s="50"/>
      <c r="N90" s="50"/>
      <c r="O90" s="50"/>
      <c r="P90" s="50"/>
      <c r="Q90" s="50"/>
      <c r="R90" s="50"/>
      <c r="S90" s="50"/>
      <c r="T90" s="50"/>
      <c r="U90" s="50"/>
    </row>
    <row r="91" spans="1:21" ht="11.25">
      <c r="A91" s="50"/>
      <c r="B91" s="50"/>
      <c r="C91" s="50"/>
      <c r="D91" s="50"/>
      <c r="E91" s="50"/>
      <c r="F91" s="50"/>
      <c r="G91" s="50"/>
      <c r="H91" s="50"/>
      <c r="I91" s="50"/>
      <c r="J91" s="50"/>
      <c r="K91" s="50"/>
      <c r="L91" s="50"/>
      <c r="M91" s="50"/>
      <c r="N91" s="50"/>
      <c r="O91" s="50"/>
      <c r="P91" s="50"/>
      <c r="Q91" s="50"/>
      <c r="R91" s="50"/>
      <c r="S91" s="50"/>
      <c r="T91" s="50"/>
      <c r="U91" s="50"/>
    </row>
    <row r="92" spans="1:21" ht="11.25">
      <c r="A92" s="50"/>
      <c r="B92" s="50"/>
      <c r="C92" s="50"/>
      <c r="D92" s="50"/>
      <c r="E92" s="50"/>
      <c r="F92" s="50"/>
      <c r="G92" s="50"/>
      <c r="H92" s="50"/>
      <c r="I92" s="50"/>
      <c r="J92" s="50"/>
      <c r="K92" s="50"/>
      <c r="L92" s="50"/>
      <c r="M92" s="50"/>
      <c r="N92" s="50"/>
      <c r="O92" s="50"/>
      <c r="P92" s="50"/>
      <c r="Q92" s="50"/>
      <c r="R92" s="50"/>
      <c r="S92" s="50"/>
      <c r="T92" s="50"/>
      <c r="U92" s="50"/>
    </row>
    <row r="93" spans="1:21" ht="11.25">
      <c r="A93" s="50"/>
      <c r="B93" s="50"/>
      <c r="C93" s="50"/>
      <c r="D93" s="50"/>
      <c r="E93" s="50"/>
      <c r="F93" s="50"/>
      <c r="G93" s="50"/>
      <c r="H93" s="50"/>
      <c r="I93" s="50"/>
      <c r="J93" s="50"/>
      <c r="K93" s="50"/>
      <c r="L93" s="50"/>
      <c r="M93" s="50"/>
      <c r="N93" s="50"/>
      <c r="O93" s="50"/>
      <c r="P93" s="50"/>
      <c r="Q93" s="50"/>
      <c r="R93" s="50"/>
      <c r="S93" s="50"/>
      <c r="T93" s="50"/>
      <c r="U93" s="50"/>
    </row>
    <row r="94" spans="1:21" ht="11.25">
      <c r="A94" s="50"/>
      <c r="B94" s="50"/>
      <c r="C94" s="50"/>
      <c r="D94" s="50"/>
      <c r="E94" s="50"/>
      <c r="F94" s="50"/>
      <c r="G94" s="50"/>
      <c r="H94" s="50"/>
      <c r="I94" s="50"/>
      <c r="J94" s="50"/>
      <c r="K94" s="50"/>
      <c r="L94" s="50"/>
      <c r="M94" s="50"/>
      <c r="N94" s="50"/>
      <c r="O94" s="50"/>
      <c r="P94" s="50"/>
      <c r="Q94" s="50"/>
      <c r="R94" s="50"/>
      <c r="S94" s="50"/>
      <c r="T94" s="50"/>
      <c r="U94" s="50"/>
    </row>
    <row r="95" spans="1:21" ht="11.25">
      <c r="A95" s="50"/>
      <c r="B95" s="50"/>
      <c r="C95" s="50"/>
      <c r="D95" s="50"/>
      <c r="E95" s="50"/>
      <c r="F95" s="50"/>
      <c r="G95" s="50"/>
      <c r="H95" s="50"/>
      <c r="I95" s="50"/>
      <c r="J95" s="50"/>
      <c r="K95" s="50"/>
      <c r="L95" s="50"/>
      <c r="M95" s="50"/>
      <c r="N95" s="50"/>
      <c r="O95" s="50"/>
      <c r="P95" s="50"/>
      <c r="Q95" s="50"/>
      <c r="R95" s="50"/>
      <c r="S95" s="50"/>
      <c r="T95" s="50"/>
      <c r="U95" s="50"/>
    </row>
    <row r="96" spans="1:21" ht="11.25">
      <c r="A96" s="50"/>
      <c r="B96" s="50"/>
      <c r="C96" s="50"/>
      <c r="D96" s="50"/>
      <c r="E96" s="50"/>
      <c r="F96" s="50"/>
      <c r="G96" s="50"/>
      <c r="H96" s="50"/>
      <c r="I96" s="50"/>
      <c r="J96" s="50"/>
      <c r="K96" s="50"/>
      <c r="L96" s="50"/>
      <c r="M96" s="50"/>
      <c r="N96" s="50"/>
      <c r="O96" s="50"/>
      <c r="P96" s="50"/>
      <c r="Q96" s="50"/>
      <c r="R96" s="50"/>
      <c r="S96" s="50"/>
      <c r="T96" s="50"/>
      <c r="U96" s="50"/>
    </row>
    <row r="97" spans="1:21" ht="11.25">
      <c r="A97" s="50"/>
      <c r="B97" s="50"/>
      <c r="C97" s="50"/>
      <c r="D97" s="50"/>
      <c r="E97" s="50"/>
      <c r="F97" s="50"/>
      <c r="G97" s="50"/>
      <c r="H97" s="50"/>
      <c r="I97" s="50"/>
      <c r="J97" s="50"/>
      <c r="K97" s="50"/>
      <c r="L97" s="50"/>
      <c r="M97" s="50"/>
      <c r="N97" s="50"/>
      <c r="O97" s="50"/>
      <c r="P97" s="50"/>
      <c r="Q97" s="50"/>
      <c r="R97" s="50"/>
      <c r="S97" s="50"/>
      <c r="T97" s="50"/>
      <c r="U97" s="50"/>
    </row>
    <row r="98" spans="1:21" ht="11.25">
      <c r="A98" s="50"/>
      <c r="B98" s="50"/>
      <c r="C98" s="50"/>
      <c r="D98" s="50"/>
      <c r="E98" s="50"/>
      <c r="F98" s="50"/>
      <c r="G98" s="50"/>
      <c r="H98" s="50"/>
      <c r="I98" s="50"/>
      <c r="J98" s="50"/>
      <c r="K98" s="50"/>
      <c r="L98" s="50"/>
      <c r="M98" s="50"/>
      <c r="N98" s="50"/>
      <c r="O98" s="50"/>
      <c r="P98" s="50"/>
      <c r="Q98" s="50"/>
      <c r="R98" s="50"/>
      <c r="S98" s="50"/>
      <c r="T98" s="50"/>
      <c r="U98" s="50"/>
    </row>
    <row r="99" spans="1:21" ht="11.25">
      <c r="A99" s="50"/>
      <c r="B99" s="50"/>
      <c r="C99" s="50"/>
      <c r="D99" s="50"/>
      <c r="E99" s="50"/>
      <c r="F99" s="50"/>
      <c r="G99" s="50"/>
      <c r="H99" s="50"/>
      <c r="I99" s="50"/>
      <c r="J99" s="50"/>
      <c r="K99" s="50"/>
      <c r="L99" s="50"/>
      <c r="M99" s="50"/>
      <c r="N99" s="50"/>
      <c r="O99" s="50"/>
      <c r="P99" s="50"/>
      <c r="Q99" s="50"/>
      <c r="R99" s="50"/>
      <c r="S99" s="50"/>
      <c r="T99" s="50"/>
      <c r="U99" s="50"/>
    </row>
    <row r="100" spans="1:21" ht="11.25">
      <c r="A100" s="50"/>
      <c r="B100" s="50"/>
      <c r="C100" s="50"/>
      <c r="D100" s="50"/>
      <c r="E100" s="50"/>
      <c r="F100" s="50"/>
      <c r="G100" s="50"/>
      <c r="H100" s="50"/>
      <c r="I100" s="50"/>
      <c r="J100" s="50"/>
      <c r="K100" s="50"/>
      <c r="L100" s="50"/>
      <c r="M100" s="50"/>
      <c r="N100" s="50"/>
      <c r="O100" s="50"/>
      <c r="P100" s="50"/>
      <c r="Q100" s="50"/>
      <c r="R100" s="50"/>
      <c r="S100" s="50"/>
      <c r="T100" s="50"/>
      <c r="U100" s="50"/>
    </row>
    <row r="101" spans="1:21" ht="11.25">
      <c r="A101" s="50"/>
      <c r="B101" s="50"/>
      <c r="C101" s="50"/>
      <c r="D101" s="50"/>
      <c r="E101" s="50"/>
      <c r="F101" s="50"/>
      <c r="G101" s="50"/>
      <c r="H101" s="50"/>
      <c r="I101" s="50"/>
      <c r="J101" s="50"/>
      <c r="K101" s="50"/>
      <c r="L101" s="50"/>
      <c r="M101" s="50"/>
      <c r="N101" s="50"/>
      <c r="O101" s="50"/>
      <c r="P101" s="50"/>
      <c r="Q101" s="50"/>
      <c r="R101" s="50"/>
      <c r="S101" s="50"/>
      <c r="T101" s="50"/>
      <c r="U101" s="50"/>
    </row>
    <row r="102" spans="1:21" ht="11.25">
      <c r="A102" s="50"/>
      <c r="B102" s="50"/>
      <c r="C102" s="50"/>
      <c r="D102" s="50"/>
      <c r="E102" s="50"/>
      <c r="F102" s="50"/>
      <c r="G102" s="50"/>
      <c r="H102" s="50"/>
      <c r="I102" s="50"/>
      <c r="J102" s="50"/>
      <c r="K102" s="50"/>
      <c r="L102" s="50"/>
      <c r="M102" s="50"/>
      <c r="N102" s="50"/>
      <c r="O102" s="50"/>
      <c r="P102" s="50"/>
      <c r="Q102" s="50"/>
      <c r="R102" s="50"/>
      <c r="S102" s="50"/>
      <c r="T102" s="50"/>
      <c r="U102" s="50"/>
    </row>
    <row r="103" spans="1:21" ht="11.25">
      <c r="A103" s="50"/>
      <c r="B103" s="50"/>
      <c r="C103" s="50"/>
      <c r="D103" s="50"/>
      <c r="E103" s="50"/>
      <c r="F103" s="50"/>
      <c r="G103" s="50"/>
      <c r="H103" s="50"/>
      <c r="I103" s="50"/>
      <c r="J103" s="50"/>
      <c r="K103" s="50"/>
      <c r="L103" s="50"/>
      <c r="M103" s="50"/>
      <c r="N103" s="50"/>
      <c r="O103" s="50"/>
      <c r="P103" s="50"/>
      <c r="Q103" s="50"/>
      <c r="R103" s="50"/>
      <c r="S103" s="50"/>
      <c r="T103" s="50"/>
      <c r="U103" s="50"/>
    </row>
    <row r="104" spans="1:21" ht="11.25">
      <c r="A104" s="50"/>
      <c r="B104" s="50"/>
      <c r="C104" s="50"/>
      <c r="D104" s="50"/>
      <c r="E104" s="50"/>
      <c r="F104" s="50"/>
      <c r="G104" s="50"/>
      <c r="H104" s="50"/>
      <c r="I104" s="50"/>
      <c r="J104" s="50"/>
      <c r="K104" s="50"/>
      <c r="L104" s="50"/>
      <c r="M104" s="50"/>
      <c r="N104" s="50"/>
      <c r="O104" s="50"/>
      <c r="P104" s="50"/>
      <c r="Q104" s="50"/>
      <c r="R104" s="50"/>
      <c r="S104" s="50"/>
      <c r="T104" s="50"/>
      <c r="U104" s="50"/>
    </row>
    <row r="105" spans="1:21" ht="11.25">
      <c r="A105" s="50"/>
      <c r="B105" s="50"/>
      <c r="C105" s="50"/>
      <c r="D105" s="50"/>
      <c r="E105" s="50"/>
      <c r="F105" s="50"/>
      <c r="G105" s="50"/>
      <c r="H105" s="50"/>
      <c r="I105" s="50"/>
      <c r="J105" s="50"/>
      <c r="K105" s="50"/>
      <c r="L105" s="50"/>
      <c r="M105" s="50"/>
      <c r="N105" s="50"/>
      <c r="O105" s="50"/>
      <c r="P105" s="50"/>
      <c r="Q105" s="50"/>
      <c r="R105" s="50"/>
      <c r="S105" s="50"/>
      <c r="T105" s="50"/>
      <c r="U105" s="50"/>
    </row>
    <row r="106" spans="1:21" ht="11.25">
      <c r="A106" s="50"/>
      <c r="B106" s="50"/>
      <c r="C106" s="50"/>
      <c r="D106" s="50"/>
      <c r="E106" s="50"/>
      <c r="F106" s="50"/>
      <c r="G106" s="50"/>
      <c r="H106" s="50"/>
      <c r="I106" s="50"/>
      <c r="J106" s="50"/>
      <c r="K106" s="50"/>
      <c r="L106" s="50"/>
      <c r="M106" s="50"/>
      <c r="N106" s="50"/>
      <c r="O106" s="50"/>
      <c r="P106" s="50"/>
      <c r="Q106" s="50"/>
      <c r="R106" s="50"/>
      <c r="S106" s="50"/>
      <c r="T106" s="50"/>
      <c r="U106" s="50"/>
    </row>
    <row r="107" spans="1:21" ht="11.25">
      <c r="A107" s="50"/>
      <c r="B107" s="50"/>
      <c r="C107" s="50"/>
      <c r="D107" s="50"/>
      <c r="E107" s="50"/>
      <c r="F107" s="50"/>
      <c r="G107" s="50"/>
      <c r="H107" s="50"/>
      <c r="I107" s="50"/>
      <c r="J107" s="50"/>
      <c r="K107" s="50"/>
      <c r="L107" s="50"/>
      <c r="M107" s="50"/>
      <c r="N107" s="50"/>
      <c r="O107" s="50"/>
      <c r="P107" s="50"/>
      <c r="Q107" s="50"/>
      <c r="R107" s="50"/>
      <c r="S107" s="50"/>
      <c r="T107" s="50"/>
      <c r="U107" s="50"/>
    </row>
    <row r="108" spans="1:21" ht="11.25">
      <c r="A108" s="50"/>
      <c r="B108" s="50"/>
      <c r="C108" s="50"/>
      <c r="D108" s="50"/>
      <c r="E108" s="50"/>
      <c r="F108" s="50"/>
      <c r="G108" s="50"/>
      <c r="H108" s="50"/>
      <c r="I108" s="50"/>
      <c r="J108" s="50"/>
      <c r="K108" s="50"/>
      <c r="L108" s="50"/>
      <c r="M108" s="50"/>
      <c r="N108" s="50"/>
      <c r="O108" s="50"/>
      <c r="P108" s="50"/>
      <c r="Q108" s="50"/>
      <c r="R108" s="50"/>
      <c r="S108" s="50"/>
      <c r="T108" s="50"/>
      <c r="U108" s="50"/>
    </row>
    <row r="109" spans="1:21" ht="11.25">
      <c r="A109" s="50"/>
      <c r="B109" s="50"/>
      <c r="C109" s="50"/>
      <c r="D109" s="50"/>
      <c r="E109" s="50"/>
      <c r="F109" s="50"/>
      <c r="G109" s="50"/>
      <c r="H109" s="50"/>
      <c r="I109" s="50"/>
      <c r="J109" s="50"/>
      <c r="K109" s="50"/>
      <c r="L109" s="50"/>
      <c r="M109" s="50"/>
      <c r="N109" s="50"/>
      <c r="O109" s="50"/>
      <c r="P109" s="50"/>
      <c r="Q109" s="50"/>
      <c r="R109" s="50"/>
      <c r="S109" s="50"/>
      <c r="T109" s="50"/>
      <c r="U109" s="50"/>
    </row>
    <row r="110" spans="1:21" ht="11.25">
      <c r="A110" s="50"/>
      <c r="B110" s="50"/>
      <c r="C110" s="50"/>
      <c r="D110" s="50"/>
      <c r="E110" s="50"/>
      <c r="F110" s="50"/>
      <c r="G110" s="50"/>
      <c r="H110" s="50"/>
      <c r="I110" s="50"/>
      <c r="J110" s="50"/>
      <c r="K110" s="50"/>
      <c r="L110" s="50"/>
      <c r="M110" s="50"/>
      <c r="N110" s="50"/>
      <c r="O110" s="50"/>
      <c r="P110" s="50"/>
      <c r="Q110" s="50"/>
      <c r="R110" s="50"/>
      <c r="S110" s="50"/>
      <c r="T110" s="50"/>
      <c r="U110" s="50"/>
    </row>
    <row r="111" spans="1:21" ht="11.25">
      <c r="A111" s="50"/>
      <c r="B111" s="50"/>
      <c r="C111" s="50"/>
      <c r="D111" s="50"/>
      <c r="E111" s="50"/>
      <c r="F111" s="50"/>
      <c r="G111" s="50"/>
      <c r="H111" s="50"/>
      <c r="I111" s="50"/>
      <c r="J111" s="50"/>
      <c r="K111" s="50"/>
      <c r="L111" s="50"/>
      <c r="M111" s="50"/>
      <c r="N111" s="50"/>
      <c r="O111" s="50"/>
      <c r="P111" s="50"/>
      <c r="Q111" s="50"/>
      <c r="R111" s="50"/>
      <c r="S111" s="50"/>
      <c r="T111" s="50"/>
      <c r="U111" s="50"/>
    </row>
    <row r="112" spans="1:21" ht="11.25">
      <c r="A112" s="50"/>
      <c r="B112" s="50"/>
      <c r="C112" s="50"/>
      <c r="D112" s="50"/>
      <c r="E112" s="50"/>
      <c r="F112" s="50"/>
      <c r="G112" s="50"/>
      <c r="H112" s="50"/>
      <c r="I112" s="50"/>
      <c r="J112" s="50"/>
      <c r="K112" s="50"/>
      <c r="L112" s="50"/>
      <c r="M112" s="50"/>
      <c r="N112" s="50"/>
      <c r="O112" s="50"/>
      <c r="P112" s="50"/>
      <c r="Q112" s="50"/>
      <c r="R112" s="50"/>
      <c r="S112" s="50"/>
      <c r="T112" s="50"/>
      <c r="U112" s="50"/>
    </row>
    <row r="113" spans="1:21" ht="11.25">
      <c r="A113" s="50"/>
      <c r="B113" s="50"/>
      <c r="C113" s="50"/>
      <c r="D113" s="50"/>
      <c r="E113" s="50"/>
      <c r="F113" s="50"/>
      <c r="G113" s="50"/>
      <c r="H113" s="50"/>
      <c r="I113" s="50"/>
      <c r="J113" s="50"/>
      <c r="K113" s="50"/>
      <c r="L113" s="50"/>
      <c r="M113" s="50"/>
      <c r="N113" s="50"/>
      <c r="O113" s="50"/>
      <c r="P113" s="50"/>
      <c r="Q113" s="50"/>
      <c r="R113" s="50"/>
      <c r="S113" s="50"/>
      <c r="T113" s="50"/>
      <c r="U113" s="50"/>
    </row>
    <row r="114" spans="1:21" ht="11.25">
      <c r="A114" s="50"/>
      <c r="B114" s="50"/>
      <c r="C114" s="50"/>
      <c r="D114" s="50"/>
      <c r="E114" s="50"/>
      <c r="F114" s="50"/>
      <c r="G114" s="50"/>
      <c r="H114" s="50"/>
      <c r="I114" s="50"/>
      <c r="J114" s="50"/>
      <c r="K114" s="50"/>
      <c r="L114" s="50"/>
      <c r="M114" s="50"/>
      <c r="N114" s="50"/>
      <c r="O114" s="50"/>
      <c r="P114" s="50"/>
      <c r="Q114" s="50"/>
      <c r="R114" s="50"/>
      <c r="S114" s="50"/>
      <c r="T114" s="50"/>
      <c r="U114" s="50"/>
    </row>
    <row r="115" spans="1:21" ht="11.25">
      <c r="A115" s="50"/>
      <c r="B115" s="50"/>
      <c r="C115" s="50"/>
      <c r="D115" s="50"/>
      <c r="E115" s="50"/>
      <c r="F115" s="50"/>
      <c r="G115" s="50"/>
      <c r="H115" s="50"/>
      <c r="I115" s="50"/>
      <c r="J115" s="50"/>
      <c r="K115" s="50"/>
      <c r="L115" s="50"/>
      <c r="M115" s="50"/>
      <c r="N115" s="50"/>
      <c r="O115" s="50"/>
      <c r="P115" s="50"/>
      <c r="Q115" s="50"/>
      <c r="R115" s="50"/>
      <c r="S115" s="50"/>
      <c r="T115" s="50"/>
      <c r="U115" s="50"/>
    </row>
    <row r="116" spans="1:21" ht="11.25">
      <c r="A116" s="50"/>
      <c r="B116" s="50"/>
      <c r="C116" s="50"/>
      <c r="D116" s="50"/>
      <c r="E116" s="50"/>
      <c r="F116" s="50"/>
      <c r="G116" s="50"/>
      <c r="H116" s="50"/>
      <c r="I116" s="50"/>
      <c r="J116" s="50"/>
      <c r="K116" s="50"/>
      <c r="L116" s="50"/>
      <c r="M116" s="50"/>
      <c r="N116" s="50"/>
      <c r="O116" s="50"/>
      <c r="P116" s="50"/>
      <c r="Q116" s="50"/>
      <c r="R116" s="50"/>
      <c r="S116" s="50"/>
      <c r="T116" s="50"/>
      <c r="U116" s="50"/>
    </row>
    <row r="117" spans="1:21" ht="11.25">
      <c r="A117" s="50"/>
      <c r="B117" s="50"/>
      <c r="C117" s="50"/>
      <c r="D117" s="50"/>
      <c r="E117" s="50"/>
      <c r="F117" s="50"/>
      <c r="G117" s="50"/>
      <c r="H117" s="50"/>
      <c r="I117" s="50"/>
      <c r="J117" s="50"/>
      <c r="K117" s="50"/>
      <c r="L117" s="50"/>
      <c r="M117" s="50"/>
      <c r="N117" s="50"/>
      <c r="O117" s="50"/>
      <c r="P117" s="50"/>
      <c r="Q117" s="50"/>
      <c r="R117" s="50"/>
      <c r="S117" s="50"/>
      <c r="T117" s="50"/>
      <c r="U117" s="50"/>
    </row>
    <row r="118" spans="1:21" ht="11.25">
      <c r="A118" s="50"/>
      <c r="B118" s="50"/>
      <c r="C118" s="50"/>
      <c r="D118" s="50"/>
      <c r="E118" s="50"/>
      <c r="F118" s="50"/>
      <c r="G118" s="50"/>
      <c r="H118" s="50"/>
      <c r="I118" s="50"/>
      <c r="J118" s="50"/>
      <c r="K118" s="50"/>
      <c r="L118" s="50"/>
      <c r="M118" s="50"/>
      <c r="N118" s="50"/>
      <c r="O118" s="50"/>
      <c r="P118" s="50"/>
      <c r="Q118" s="50"/>
      <c r="R118" s="50"/>
      <c r="S118" s="50"/>
      <c r="T118" s="50"/>
      <c r="U118" s="50"/>
    </row>
    <row r="119" spans="1:21" ht="11.25">
      <c r="A119" s="50"/>
      <c r="B119" s="50"/>
      <c r="C119" s="50"/>
      <c r="D119" s="50"/>
      <c r="E119" s="50"/>
      <c r="F119" s="50"/>
      <c r="G119" s="50"/>
      <c r="H119" s="50"/>
      <c r="I119" s="50"/>
      <c r="J119" s="50"/>
      <c r="K119" s="50"/>
      <c r="L119" s="50"/>
      <c r="M119" s="50"/>
      <c r="N119" s="50"/>
      <c r="O119" s="50"/>
      <c r="P119" s="50"/>
      <c r="Q119" s="50"/>
      <c r="R119" s="50"/>
      <c r="S119" s="50"/>
      <c r="T119" s="50"/>
      <c r="U119" s="50"/>
    </row>
    <row r="120" spans="1:21" ht="11.25">
      <c r="A120" s="50"/>
      <c r="B120" s="50"/>
      <c r="C120" s="50"/>
      <c r="D120" s="50"/>
      <c r="E120" s="50"/>
      <c r="F120" s="50"/>
      <c r="G120" s="50"/>
      <c r="H120" s="50"/>
      <c r="I120" s="50"/>
      <c r="J120" s="50"/>
      <c r="K120" s="50"/>
      <c r="L120" s="50"/>
      <c r="M120" s="50"/>
      <c r="N120" s="50"/>
      <c r="O120" s="50"/>
      <c r="P120" s="50"/>
      <c r="Q120" s="50"/>
      <c r="R120" s="50"/>
      <c r="S120" s="50"/>
      <c r="T120" s="50"/>
      <c r="U120" s="50"/>
    </row>
    <row r="121" spans="1:21" ht="11.25">
      <c r="A121" s="50"/>
      <c r="B121" s="50"/>
      <c r="C121" s="50"/>
      <c r="D121" s="50"/>
      <c r="E121" s="50"/>
      <c r="F121" s="50"/>
      <c r="G121" s="50"/>
      <c r="H121" s="50"/>
      <c r="I121" s="50"/>
      <c r="J121" s="50"/>
      <c r="K121" s="50"/>
      <c r="L121" s="50"/>
      <c r="M121" s="50"/>
      <c r="N121" s="50"/>
      <c r="O121" s="50"/>
      <c r="P121" s="50"/>
      <c r="Q121" s="50"/>
      <c r="R121" s="50"/>
      <c r="S121" s="50"/>
      <c r="T121" s="50"/>
      <c r="U121" s="50"/>
    </row>
    <row r="122" spans="1:21" ht="11.25">
      <c r="A122" s="50"/>
      <c r="B122" s="50"/>
      <c r="C122" s="50"/>
      <c r="D122" s="50"/>
      <c r="E122" s="50"/>
      <c r="F122" s="50"/>
      <c r="G122" s="50"/>
      <c r="H122" s="50"/>
      <c r="I122" s="50"/>
      <c r="J122" s="50"/>
      <c r="K122" s="50"/>
      <c r="L122" s="50"/>
      <c r="M122" s="50"/>
      <c r="N122" s="50"/>
      <c r="O122" s="50"/>
      <c r="P122" s="50"/>
      <c r="Q122" s="50"/>
      <c r="R122" s="50"/>
      <c r="S122" s="50"/>
      <c r="T122" s="50"/>
      <c r="U122" s="50"/>
    </row>
    <row r="123" spans="1:21" ht="11.25">
      <c r="A123" s="50"/>
      <c r="B123" s="50"/>
      <c r="C123" s="50"/>
      <c r="D123" s="50"/>
      <c r="E123" s="50"/>
      <c r="F123" s="50"/>
      <c r="G123" s="50"/>
      <c r="H123" s="50"/>
      <c r="I123" s="50"/>
      <c r="J123" s="50"/>
      <c r="K123" s="50"/>
      <c r="L123" s="50"/>
      <c r="M123" s="50"/>
      <c r="N123" s="50"/>
      <c r="O123" s="50"/>
      <c r="P123" s="50"/>
      <c r="Q123" s="50"/>
      <c r="R123" s="50"/>
      <c r="S123" s="50"/>
      <c r="T123" s="50"/>
      <c r="U123" s="50"/>
    </row>
    <row r="124" spans="1:21" ht="11.25">
      <c r="A124" s="50"/>
      <c r="B124" s="50"/>
      <c r="C124" s="50"/>
      <c r="D124" s="50"/>
      <c r="E124" s="50"/>
      <c r="F124" s="50"/>
      <c r="G124" s="50"/>
      <c r="H124" s="50"/>
      <c r="I124" s="50"/>
      <c r="J124" s="50"/>
      <c r="K124" s="50"/>
      <c r="L124" s="50"/>
      <c r="M124" s="50"/>
      <c r="N124" s="50"/>
      <c r="O124" s="50"/>
      <c r="P124" s="50"/>
      <c r="Q124" s="50"/>
      <c r="R124" s="50"/>
      <c r="S124" s="50"/>
      <c r="T124" s="50"/>
      <c r="U124" s="50"/>
    </row>
    <row r="125" spans="1:21" ht="11.25">
      <c r="A125" s="50"/>
      <c r="B125" s="50"/>
      <c r="C125" s="50"/>
      <c r="D125" s="50"/>
      <c r="E125" s="50"/>
      <c r="F125" s="50"/>
      <c r="G125" s="50"/>
      <c r="H125" s="50"/>
      <c r="I125" s="50"/>
      <c r="J125" s="50"/>
      <c r="K125" s="50"/>
      <c r="L125" s="50"/>
      <c r="M125" s="50"/>
      <c r="N125" s="50"/>
      <c r="O125" s="50"/>
      <c r="P125" s="50"/>
      <c r="Q125" s="50"/>
      <c r="R125" s="50"/>
      <c r="S125" s="50"/>
      <c r="T125" s="50"/>
      <c r="U125" s="50"/>
    </row>
    <row r="126" spans="1:21" ht="11.25">
      <c r="A126" s="50"/>
      <c r="B126" s="50"/>
      <c r="C126" s="50"/>
      <c r="D126" s="50"/>
      <c r="E126" s="50"/>
      <c r="F126" s="50"/>
      <c r="G126" s="50"/>
      <c r="H126" s="50"/>
      <c r="I126" s="50"/>
      <c r="J126" s="50"/>
      <c r="K126" s="50"/>
      <c r="L126" s="50"/>
      <c r="M126" s="50"/>
      <c r="N126" s="50"/>
      <c r="O126" s="50"/>
      <c r="P126" s="50"/>
      <c r="Q126" s="50"/>
      <c r="R126" s="50"/>
      <c r="S126" s="50"/>
      <c r="T126" s="50"/>
      <c r="U126" s="50"/>
    </row>
    <row r="127" spans="1:21" ht="11.25">
      <c r="A127" s="50"/>
      <c r="B127" s="50"/>
      <c r="C127" s="50"/>
      <c r="D127" s="50"/>
      <c r="E127" s="50"/>
      <c r="F127" s="50"/>
      <c r="G127" s="50"/>
      <c r="H127" s="50"/>
      <c r="I127" s="50"/>
      <c r="J127" s="50"/>
      <c r="K127" s="50"/>
      <c r="L127" s="50"/>
      <c r="M127" s="50"/>
      <c r="N127" s="50"/>
      <c r="O127" s="50"/>
      <c r="P127" s="50"/>
      <c r="Q127" s="50"/>
      <c r="R127" s="50"/>
      <c r="S127" s="50"/>
      <c r="T127" s="50"/>
      <c r="U127" s="50"/>
    </row>
    <row r="128" spans="1:21" ht="11.25">
      <c r="A128" s="50"/>
      <c r="B128" s="50"/>
      <c r="C128" s="50"/>
      <c r="D128" s="50"/>
      <c r="E128" s="50"/>
      <c r="F128" s="50"/>
      <c r="G128" s="50"/>
      <c r="H128" s="50"/>
      <c r="I128" s="50"/>
      <c r="J128" s="50"/>
      <c r="K128" s="50"/>
      <c r="L128" s="50"/>
      <c r="M128" s="50"/>
      <c r="N128" s="50"/>
      <c r="O128" s="50"/>
      <c r="P128" s="50"/>
      <c r="Q128" s="50"/>
      <c r="R128" s="50"/>
      <c r="S128" s="50"/>
      <c r="T128" s="50"/>
      <c r="U128" s="50"/>
    </row>
    <row r="129" spans="1:21" ht="11.25">
      <c r="A129" s="50"/>
      <c r="B129" s="50"/>
      <c r="C129" s="50"/>
      <c r="D129" s="50"/>
      <c r="E129" s="50"/>
      <c r="F129" s="50"/>
      <c r="G129" s="50"/>
      <c r="H129" s="50"/>
      <c r="I129" s="50"/>
      <c r="J129" s="50"/>
      <c r="K129" s="50"/>
      <c r="L129" s="50"/>
      <c r="M129" s="50"/>
      <c r="N129" s="50"/>
      <c r="O129" s="50"/>
      <c r="P129" s="50"/>
      <c r="Q129" s="50"/>
      <c r="R129" s="50"/>
      <c r="S129" s="50"/>
      <c r="T129" s="50"/>
      <c r="U129" s="50"/>
    </row>
    <row r="130" spans="1:21" ht="11.25">
      <c r="A130" s="50"/>
      <c r="B130" s="50"/>
      <c r="C130" s="50"/>
      <c r="D130" s="50"/>
      <c r="E130" s="50"/>
      <c r="F130" s="50"/>
      <c r="G130" s="50"/>
      <c r="H130" s="50"/>
      <c r="I130" s="50"/>
      <c r="J130" s="50"/>
      <c r="K130" s="50"/>
      <c r="L130" s="50"/>
      <c r="M130" s="50"/>
      <c r="N130" s="50"/>
      <c r="O130" s="50"/>
      <c r="P130" s="50"/>
      <c r="Q130" s="50"/>
      <c r="R130" s="50"/>
      <c r="S130" s="50"/>
      <c r="T130" s="50"/>
      <c r="U130" s="50"/>
    </row>
    <row r="131" spans="1:21" ht="11.25">
      <c r="A131" s="50"/>
      <c r="B131" s="50"/>
      <c r="C131" s="50"/>
      <c r="D131" s="50"/>
      <c r="E131" s="50"/>
      <c r="F131" s="50"/>
      <c r="G131" s="50"/>
      <c r="H131" s="50"/>
      <c r="I131" s="50"/>
      <c r="J131" s="50"/>
      <c r="K131" s="50"/>
      <c r="L131" s="50"/>
      <c r="M131" s="50"/>
      <c r="N131" s="50"/>
      <c r="O131" s="50"/>
      <c r="P131" s="50"/>
      <c r="Q131" s="50"/>
      <c r="R131" s="50"/>
      <c r="S131" s="50"/>
      <c r="T131" s="50"/>
      <c r="U131" s="50"/>
    </row>
    <row r="132" spans="1:21" ht="11.25">
      <c r="A132" s="50"/>
      <c r="B132" s="50"/>
      <c r="C132" s="50"/>
      <c r="D132" s="50"/>
      <c r="E132" s="50"/>
      <c r="F132" s="50"/>
      <c r="G132" s="50"/>
      <c r="H132" s="50"/>
      <c r="I132" s="50"/>
      <c r="J132" s="50"/>
      <c r="K132" s="50"/>
      <c r="L132" s="50"/>
      <c r="M132" s="50"/>
      <c r="N132" s="50"/>
      <c r="O132" s="50"/>
      <c r="P132" s="50"/>
      <c r="Q132" s="50"/>
      <c r="R132" s="50"/>
      <c r="S132" s="50"/>
      <c r="T132" s="50"/>
      <c r="U132" s="50"/>
    </row>
    <row r="133" spans="1:21" ht="11.25">
      <c r="A133" s="50"/>
      <c r="B133" s="50"/>
      <c r="C133" s="50"/>
      <c r="D133" s="50"/>
      <c r="E133" s="50"/>
      <c r="F133" s="50"/>
      <c r="G133" s="50"/>
      <c r="H133" s="50"/>
      <c r="I133" s="50"/>
      <c r="J133" s="50"/>
      <c r="K133" s="50"/>
      <c r="L133" s="50"/>
      <c r="M133" s="50"/>
      <c r="N133" s="50"/>
      <c r="O133" s="50"/>
      <c r="P133" s="50"/>
      <c r="Q133" s="50"/>
      <c r="R133" s="50"/>
      <c r="S133" s="50"/>
      <c r="T133" s="50"/>
      <c r="U133" s="50"/>
    </row>
    <row r="134" spans="1:21" ht="11.25">
      <c r="A134" s="50"/>
      <c r="B134" s="50"/>
      <c r="C134" s="50"/>
      <c r="D134" s="50"/>
      <c r="E134" s="50"/>
      <c r="F134" s="50"/>
      <c r="G134" s="50"/>
      <c r="H134" s="50"/>
      <c r="I134" s="50"/>
      <c r="J134" s="50"/>
      <c r="K134" s="50"/>
      <c r="L134" s="50"/>
      <c r="M134" s="50"/>
      <c r="N134" s="50"/>
      <c r="O134" s="50"/>
      <c r="P134" s="50"/>
      <c r="Q134" s="50"/>
      <c r="R134" s="50"/>
      <c r="S134" s="50"/>
      <c r="T134" s="50"/>
      <c r="U134" s="50"/>
    </row>
    <row r="135" spans="1:21" ht="11.25">
      <c r="A135" s="50"/>
      <c r="B135" s="50"/>
      <c r="C135" s="50"/>
      <c r="D135" s="50"/>
      <c r="E135" s="50"/>
      <c r="F135" s="50"/>
      <c r="G135" s="50"/>
      <c r="H135" s="50"/>
      <c r="I135" s="50"/>
      <c r="J135" s="50"/>
      <c r="K135" s="50"/>
      <c r="L135" s="50"/>
      <c r="M135" s="50"/>
      <c r="N135" s="50"/>
      <c r="O135" s="50"/>
      <c r="P135" s="50"/>
      <c r="Q135" s="50"/>
      <c r="R135" s="50"/>
      <c r="S135" s="50"/>
      <c r="T135" s="50"/>
      <c r="U135" s="50"/>
    </row>
    <row r="136" spans="1:21" ht="11.25">
      <c r="A136" s="50"/>
      <c r="B136" s="50"/>
      <c r="C136" s="50"/>
      <c r="D136" s="50"/>
      <c r="E136" s="50"/>
      <c r="F136" s="50"/>
      <c r="G136" s="50"/>
      <c r="H136" s="50"/>
      <c r="I136" s="50"/>
      <c r="J136" s="50"/>
      <c r="K136" s="50"/>
      <c r="L136" s="50"/>
      <c r="M136" s="50"/>
      <c r="N136" s="50"/>
      <c r="O136" s="50"/>
      <c r="P136" s="50"/>
      <c r="Q136" s="50"/>
      <c r="R136" s="50"/>
      <c r="S136" s="50"/>
      <c r="T136" s="50"/>
      <c r="U136" s="50"/>
    </row>
    <row r="137" spans="1:21" ht="11.25">
      <c r="A137" s="50"/>
      <c r="B137" s="50"/>
      <c r="C137" s="50"/>
      <c r="D137" s="50"/>
      <c r="E137" s="50"/>
      <c r="F137" s="50"/>
      <c r="G137" s="50"/>
      <c r="H137" s="50"/>
      <c r="I137" s="50"/>
      <c r="J137" s="50"/>
      <c r="K137" s="50"/>
      <c r="L137" s="50"/>
      <c r="M137" s="50"/>
      <c r="N137" s="50"/>
      <c r="O137" s="50"/>
      <c r="P137" s="50"/>
      <c r="Q137" s="50"/>
      <c r="R137" s="50"/>
      <c r="S137" s="50"/>
      <c r="T137" s="50"/>
      <c r="U137" s="50"/>
    </row>
    <row r="138" spans="1:21" ht="11.25">
      <c r="A138" s="50"/>
      <c r="B138" s="50"/>
      <c r="C138" s="50"/>
      <c r="D138" s="50"/>
      <c r="E138" s="50"/>
      <c r="F138" s="50"/>
      <c r="G138" s="50"/>
      <c r="H138" s="50"/>
      <c r="I138" s="50"/>
      <c r="J138" s="50"/>
      <c r="K138" s="50"/>
      <c r="L138" s="50"/>
      <c r="M138" s="50"/>
      <c r="N138" s="50"/>
      <c r="O138" s="50"/>
      <c r="P138" s="50"/>
      <c r="Q138" s="50"/>
      <c r="R138" s="50"/>
      <c r="S138" s="50"/>
      <c r="T138" s="50"/>
      <c r="U138" s="50"/>
    </row>
    <row r="139" spans="1:21" ht="11.25">
      <c r="A139" s="50"/>
      <c r="B139" s="50"/>
      <c r="C139" s="50"/>
      <c r="D139" s="50"/>
      <c r="E139" s="50"/>
      <c r="F139" s="50"/>
      <c r="G139" s="50"/>
      <c r="H139" s="50"/>
      <c r="I139" s="50"/>
      <c r="J139" s="50"/>
      <c r="K139" s="50"/>
      <c r="L139" s="50"/>
      <c r="M139" s="50"/>
      <c r="N139" s="50"/>
      <c r="O139" s="50"/>
      <c r="P139" s="50"/>
      <c r="Q139" s="50"/>
      <c r="R139" s="50"/>
      <c r="S139" s="50"/>
      <c r="T139" s="50"/>
      <c r="U139" s="50"/>
    </row>
    <row r="140" spans="1:21" ht="11.25">
      <c r="A140" s="50"/>
      <c r="B140" s="50"/>
      <c r="C140" s="50"/>
      <c r="D140" s="50"/>
      <c r="E140" s="50"/>
      <c r="F140" s="50"/>
      <c r="G140" s="50"/>
      <c r="H140" s="50"/>
      <c r="I140" s="50"/>
      <c r="J140" s="50"/>
      <c r="K140" s="50"/>
      <c r="L140" s="50"/>
      <c r="M140" s="50"/>
      <c r="N140" s="50"/>
      <c r="O140" s="50"/>
      <c r="P140" s="50"/>
      <c r="Q140" s="50"/>
      <c r="R140" s="50"/>
      <c r="S140" s="50"/>
      <c r="T140" s="50"/>
      <c r="U140" s="50"/>
    </row>
    <row r="141" spans="1:21" ht="11.25">
      <c r="A141" s="50"/>
      <c r="B141" s="50"/>
      <c r="C141" s="50"/>
      <c r="D141" s="50"/>
      <c r="E141" s="50"/>
      <c r="F141" s="50"/>
      <c r="G141" s="50"/>
      <c r="H141" s="50"/>
      <c r="I141" s="50"/>
      <c r="J141" s="50"/>
      <c r="K141" s="50"/>
      <c r="L141" s="50"/>
      <c r="M141" s="50"/>
      <c r="N141" s="50"/>
      <c r="O141" s="50"/>
      <c r="P141" s="50"/>
      <c r="Q141" s="50"/>
      <c r="R141" s="50"/>
      <c r="S141" s="50"/>
      <c r="T141" s="50"/>
      <c r="U141" s="50"/>
    </row>
    <row r="142" spans="1:21" ht="11.25">
      <c r="A142" s="50"/>
      <c r="B142" s="50"/>
      <c r="C142" s="50"/>
      <c r="D142" s="50"/>
      <c r="E142" s="50"/>
      <c r="F142" s="50"/>
      <c r="G142" s="50"/>
      <c r="H142" s="50"/>
      <c r="I142" s="50"/>
      <c r="J142" s="50"/>
      <c r="K142" s="50"/>
      <c r="L142" s="50"/>
      <c r="M142" s="50"/>
      <c r="N142" s="50"/>
      <c r="O142" s="50"/>
      <c r="P142" s="50"/>
      <c r="Q142" s="50"/>
      <c r="R142" s="50"/>
      <c r="S142" s="50"/>
      <c r="T142" s="50"/>
      <c r="U142" s="50"/>
    </row>
    <row r="143" spans="1:21" ht="11.25">
      <c r="A143" s="50"/>
      <c r="B143" s="50"/>
      <c r="C143" s="50"/>
      <c r="D143" s="50"/>
      <c r="E143" s="50"/>
      <c r="F143" s="50"/>
      <c r="G143" s="50"/>
      <c r="H143" s="50"/>
      <c r="I143" s="50"/>
      <c r="J143" s="50"/>
      <c r="K143" s="50"/>
      <c r="L143" s="50"/>
      <c r="M143" s="50"/>
      <c r="N143" s="50"/>
      <c r="O143" s="50"/>
      <c r="P143" s="50"/>
      <c r="Q143" s="50"/>
      <c r="R143" s="50"/>
      <c r="S143" s="50"/>
      <c r="T143" s="50"/>
      <c r="U143" s="50"/>
    </row>
    <row r="144" spans="1:21" ht="11.25">
      <c r="A144" s="50"/>
      <c r="B144" s="50"/>
      <c r="C144" s="50"/>
      <c r="D144" s="50"/>
      <c r="E144" s="50"/>
      <c r="F144" s="50"/>
      <c r="G144" s="50"/>
      <c r="H144" s="50"/>
      <c r="I144" s="50"/>
      <c r="J144" s="50"/>
      <c r="K144" s="50"/>
      <c r="L144" s="50"/>
      <c r="M144" s="50"/>
      <c r="N144" s="50"/>
      <c r="O144" s="50"/>
      <c r="P144" s="50"/>
      <c r="Q144" s="50"/>
      <c r="R144" s="50"/>
      <c r="S144" s="50"/>
      <c r="T144" s="50"/>
      <c r="U144" s="50"/>
    </row>
    <row r="145" spans="1:21" ht="11.25">
      <c r="A145" s="50"/>
      <c r="B145" s="50"/>
      <c r="C145" s="50"/>
      <c r="D145" s="50"/>
      <c r="E145" s="50"/>
      <c r="F145" s="50"/>
      <c r="G145" s="50"/>
      <c r="H145" s="50"/>
      <c r="I145" s="50"/>
      <c r="J145" s="50"/>
      <c r="K145" s="50"/>
      <c r="L145" s="50"/>
      <c r="M145" s="50"/>
      <c r="N145" s="50"/>
      <c r="O145" s="50"/>
      <c r="P145" s="50"/>
      <c r="Q145" s="50"/>
      <c r="R145" s="50"/>
      <c r="S145" s="50"/>
      <c r="T145" s="50"/>
      <c r="U145" s="50"/>
    </row>
    <row r="146" spans="1:21" ht="11.25">
      <c r="A146" s="50"/>
      <c r="B146" s="50"/>
      <c r="C146" s="50"/>
      <c r="D146" s="50"/>
      <c r="E146" s="50"/>
      <c r="F146" s="50"/>
      <c r="G146" s="50"/>
      <c r="H146" s="50"/>
      <c r="I146" s="50"/>
      <c r="J146" s="50"/>
      <c r="K146" s="50"/>
      <c r="L146" s="50"/>
      <c r="M146" s="50"/>
      <c r="N146" s="50"/>
      <c r="O146" s="50"/>
      <c r="P146" s="50"/>
      <c r="Q146" s="50"/>
      <c r="R146" s="50"/>
      <c r="S146" s="50"/>
      <c r="T146" s="50"/>
      <c r="U146" s="50"/>
    </row>
    <row r="147" spans="1:21" ht="11.25">
      <c r="A147" s="50"/>
      <c r="B147" s="50"/>
      <c r="C147" s="50"/>
      <c r="D147" s="50"/>
      <c r="E147" s="50"/>
      <c r="F147" s="50"/>
      <c r="G147" s="50"/>
      <c r="H147" s="50"/>
      <c r="I147" s="50"/>
      <c r="J147" s="50"/>
      <c r="K147" s="50"/>
      <c r="L147" s="50"/>
      <c r="M147" s="50"/>
      <c r="N147" s="50"/>
      <c r="O147" s="50"/>
      <c r="P147" s="50"/>
      <c r="Q147" s="50"/>
      <c r="R147" s="50"/>
      <c r="S147" s="50"/>
      <c r="T147" s="50"/>
      <c r="U147" s="50"/>
    </row>
    <row r="148" spans="1:21" ht="11.25">
      <c r="A148" s="50"/>
      <c r="B148" s="50"/>
      <c r="C148" s="50"/>
      <c r="D148" s="50"/>
      <c r="E148" s="50"/>
      <c r="F148" s="50"/>
      <c r="G148" s="50"/>
      <c r="H148" s="50"/>
      <c r="I148" s="50"/>
      <c r="J148" s="50"/>
      <c r="K148" s="50"/>
      <c r="L148" s="50"/>
      <c r="M148" s="50"/>
      <c r="N148" s="50"/>
      <c r="O148" s="50"/>
      <c r="P148" s="50"/>
      <c r="Q148" s="50"/>
      <c r="R148" s="50"/>
      <c r="S148" s="50"/>
      <c r="T148" s="50"/>
      <c r="U148" s="50"/>
    </row>
    <row r="149" spans="1:21" ht="11.25">
      <c r="A149" s="50"/>
      <c r="B149" s="50"/>
      <c r="C149" s="50"/>
      <c r="D149" s="50"/>
      <c r="E149" s="50"/>
      <c r="F149" s="50"/>
      <c r="G149" s="50"/>
      <c r="H149" s="50"/>
      <c r="I149" s="50"/>
      <c r="J149" s="50"/>
      <c r="K149" s="50"/>
      <c r="L149" s="50"/>
      <c r="M149" s="50"/>
      <c r="N149" s="50"/>
      <c r="O149" s="50"/>
      <c r="P149" s="50"/>
      <c r="Q149" s="50"/>
      <c r="R149" s="50"/>
      <c r="S149" s="50"/>
      <c r="T149" s="50"/>
      <c r="U149" s="50"/>
    </row>
    <row r="150" spans="1:21" ht="11.25">
      <c r="A150" s="50"/>
      <c r="B150" s="50"/>
      <c r="C150" s="50"/>
      <c r="D150" s="50"/>
      <c r="E150" s="50"/>
      <c r="F150" s="50"/>
      <c r="G150" s="50"/>
      <c r="H150" s="50"/>
      <c r="I150" s="50"/>
      <c r="J150" s="50"/>
      <c r="K150" s="50"/>
      <c r="L150" s="50"/>
      <c r="M150" s="50"/>
      <c r="N150" s="50"/>
      <c r="O150" s="50"/>
      <c r="P150" s="50"/>
      <c r="Q150" s="50"/>
      <c r="R150" s="50"/>
      <c r="S150" s="50"/>
      <c r="T150" s="50"/>
      <c r="U150" s="50"/>
    </row>
    <row r="151" spans="1:21" ht="11.25">
      <c r="A151" s="50"/>
      <c r="B151" s="50"/>
      <c r="C151" s="50"/>
      <c r="D151" s="50"/>
      <c r="E151" s="50"/>
      <c r="F151" s="50"/>
      <c r="G151" s="50"/>
      <c r="H151" s="50"/>
      <c r="I151" s="50"/>
      <c r="J151" s="50"/>
      <c r="K151" s="50"/>
      <c r="L151" s="50"/>
      <c r="M151" s="50"/>
      <c r="N151" s="50"/>
      <c r="O151" s="50"/>
      <c r="P151" s="50"/>
      <c r="Q151" s="50"/>
      <c r="R151" s="50"/>
      <c r="S151" s="50"/>
      <c r="T151" s="50"/>
      <c r="U151" s="50"/>
    </row>
  </sheetData>
  <sheetProtection/>
  <mergeCells count="1">
    <mergeCell ref="A55:Y55"/>
  </mergeCells>
  <printOptions horizontalCentered="1"/>
  <pageMargins left="0" right="0" top="0.3937007874015748" bottom="0.1968503937007874" header="0.11811023622047245" footer="0.11811023622047245"/>
  <pageSetup fitToHeight="1" fitToWidth="1" horizontalDpi="600" verticalDpi="600" orientation="landscape" paperSize="9" scale="80" r:id="rId1"/>
  <headerFooter alignWithMargins="0">
    <oddFooter>&amp;R&amp;A</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Z185"/>
  <sheetViews>
    <sheetView zoomScalePageLayoutView="0" workbookViewId="0" topLeftCell="A1">
      <selection activeCell="Q66" sqref="Q66"/>
    </sheetView>
  </sheetViews>
  <sheetFormatPr defaultColWidth="9.33203125" defaultRowHeight="11.25"/>
  <cols>
    <col min="1" max="1" width="3.16015625" style="151" customWidth="1"/>
    <col min="2" max="2" width="66.33203125" style="151" bestFit="1" customWidth="1"/>
    <col min="3" max="25" width="6.5" style="151" customWidth="1"/>
    <col min="26" max="16384" width="9.33203125" style="151" customWidth="1"/>
  </cols>
  <sheetData>
    <row r="1" spans="1:25" ht="11.25">
      <c r="A1" s="1" t="s">
        <v>410</v>
      </c>
      <c r="B1" s="91"/>
      <c r="C1" s="92"/>
      <c r="D1" s="92"/>
      <c r="E1" s="92"/>
      <c r="F1" s="92"/>
      <c r="G1" s="92"/>
      <c r="H1" s="92"/>
      <c r="I1" s="92"/>
      <c r="J1" s="92"/>
      <c r="K1" s="92"/>
      <c r="L1" s="92"/>
      <c r="M1" s="92"/>
      <c r="N1" s="92"/>
      <c r="O1" s="92"/>
      <c r="P1" s="92"/>
      <c r="Q1" s="92"/>
      <c r="R1" s="92"/>
      <c r="S1" s="92"/>
      <c r="T1" s="92"/>
      <c r="U1" s="92"/>
      <c r="V1" s="50"/>
      <c r="W1" s="50"/>
      <c r="X1" s="50"/>
      <c r="Y1" s="50"/>
    </row>
    <row r="2" spans="1:25" ht="11.25">
      <c r="A2" s="93" t="s">
        <v>29</v>
      </c>
      <c r="B2" s="93"/>
      <c r="C2" s="94"/>
      <c r="D2" s="94"/>
      <c r="E2" s="94"/>
      <c r="F2" s="94"/>
      <c r="G2" s="94"/>
      <c r="H2" s="94"/>
      <c r="I2" s="94"/>
      <c r="J2" s="94"/>
      <c r="K2" s="94"/>
      <c r="L2" s="94"/>
      <c r="M2" s="94"/>
      <c r="N2" s="94"/>
      <c r="O2" s="94"/>
      <c r="P2" s="94"/>
      <c r="Q2" s="94"/>
      <c r="R2" s="94"/>
      <c r="S2" s="94"/>
      <c r="T2" s="94"/>
      <c r="U2" s="94"/>
      <c r="V2" s="95"/>
      <c r="W2" s="95"/>
      <c r="X2" s="95"/>
      <c r="Y2" s="95"/>
    </row>
    <row r="3" spans="1:25" ht="11.25">
      <c r="A3" s="56" t="s">
        <v>411</v>
      </c>
      <c r="B3" s="93"/>
      <c r="C3" s="93"/>
      <c r="D3" s="93"/>
      <c r="E3" s="93"/>
      <c r="F3" s="93"/>
      <c r="G3" s="93"/>
      <c r="H3" s="93"/>
      <c r="I3" s="93"/>
      <c r="J3" s="93"/>
      <c r="K3" s="93"/>
      <c r="L3" s="93"/>
      <c r="M3" s="93"/>
      <c r="N3" s="93"/>
      <c r="O3" s="93"/>
      <c r="P3" s="93"/>
      <c r="Q3" s="93"/>
      <c r="R3" s="93"/>
      <c r="S3" s="93"/>
      <c r="T3" s="93"/>
      <c r="U3" s="93"/>
      <c r="V3" s="96"/>
      <c r="W3" s="96"/>
      <c r="X3" s="96"/>
      <c r="Y3" s="96"/>
    </row>
    <row r="4" spans="1:25" ht="11.25">
      <c r="A4" s="93" t="s">
        <v>275</v>
      </c>
      <c r="B4" s="93"/>
      <c r="C4" s="94"/>
      <c r="D4" s="94"/>
      <c r="E4" s="94"/>
      <c r="F4" s="94"/>
      <c r="G4" s="94"/>
      <c r="H4" s="94"/>
      <c r="I4" s="94"/>
      <c r="J4" s="94"/>
      <c r="K4" s="94"/>
      <c r="L4" s="94"/>
      <c r="M4" s="94"/>
      <c r="N4" s="94"/>
      <c r="O4" s="94"/>
      <c r="P4" s="94"/>
      <c r="Q4" s="94"/>
      <c r="R4" s="94"/>
      <c r="S4" s="94"/>
      <c r="T4" s="94"/>
      <c r="U4" s="94"/>
      <c r="V4" s="95"/>
      <c r="W4" s="95"/>
      <c r="X4" s="95"/>
      <c r="Y4" s="95"/>
    </row>
    <row r="5" spans="1:25" ht="11.25">
      <c r="A5" s="93"/>
      <c r="B5" s="93"/>
      <c r="C5" s="94"/>
      <c r="D5" s="94"/>
      <c r="E5" s="94"/>
      <c r="F5" s="94"/>
      <c r="G5" s="94"/>
      <c r="H5" s="94"/>
      <c r="I5" s="94"/>
      <c r="J5" s="94"/>
      <c r="K5" s="94"/>
      <c r="L5" s="94"/>
      <c r="M5" s="94"/>
      <c r="N5" s="94"/>
      <c r="O5" s="94"/>
      <c r="P5" s="94"/>
      <c r="Q5" s="94"/>
      <c r="R5" s="94"/>
      <c r="S5" s="94"/>
      <c r="T5" s="94"/>
      <c r="U5" s="94"/>
      <c r="V5" s="95"/>
      <c r="W5" s="95"/>
      <c r="X5" s="95"/>
      <c r="Y5" s="95"/>
    </row>
    <row r="6" spans="1:25" ht="11.25">
      <c r="A6" s="93" t="s">
        <v>304</v>
      </c>
      <c r="B6" s="93"/>
      <c r="C6" s="94"/>
      <c r="D6" s="94"/>
      <c r="E6" s="94"/>
      <c r="F6" s="94"/>
      <c r="G6" s="94"/>
      <c r="H6" s="94"/>
      <c r="I6" s="94"/>
      <c r="J6" s="94"/>
      <c r="K6" s="94"/>
      <c r="L6" s="94"/>
      <c r="M6" s="94"/>
      <c r="N6" s="94"/>
      <c r="O6" s="94"/>
      <c r="P6" s="94"/>
      <c r="Q6" s="94"/>
      <c r="R6" s="94"/>
      <c r="S6" s="94"/>
      <c r="T6" s="94"/>
      <c r="U6" s="94"/>
      <c r="V6" s="95"/>
      <c r="W6" s="95"/>
      <c r="X6" s="95"/>
      <c r="Y6" s="95"/>
    </row>
    <row r="7" spans="1:25" ht="12" thickBot="1">
      <c r="A7" s="93"/>
      <c r="B7" s="93"/>
      <c r="C7" s="94"/>
      <c r="D7" s="94"/>
      <c r="E7" s="94"/>
      <c r="F7" s="94"/>
      <c r="G7" s="94"/>
      <c r="H7" s="94"/>
      <c r="I7" s="94"/>
      <c r="J7" s="94"/>
      <c r="K7" s="94"/>
      <c r="L7" s="94"/>
      <c r="M7" s="94"/>
      <c r="N7" s="94"/>
      <c r="O7" s="94"/>
      <c r="P7" s="94"/>
      <c r="Q7" s="94"/>
      <c r="R7" s="94"/>
      <c r="S7" s="94"/>
      <c r="T7" s="94"/>
      <c r="U7" s="94"/>
      <c r="V7" s="95"/>
      <c r="W7" s="95"/>
      <c r="X7" s="95"/>
      <c r="Y7" s="95"/>
    </row>
    <row r="8" spans="1:25" ht="11.25">
      <c r="A8" s="97"/>
      <c r="B8" s="97"/>
      <c r="C8" s="98" t="s">
        <v>277</v>
      </c>
      <c r="D8" s="99"/>
      <c r="E8" s="99"/>
      <c r="F8" s="99"/>
      <c r="G8" s="99"/>
      <c r="H8" s="99"/>
      <c r="I8" s="99"/>
      <c r="J8" s="99"/>
      <c r="K8" s="99"/>
      <c r="L8" s="99"/>
      <c r="M8" s="99"/>
      <c r="N8" s="99"/>
      <c r="O8" s="99"/>
      <c r="P8" s="99"/>
      <c r="Q8" s="99"/>
      <c r="R8" s="99"/>
      <c r="S8" s="99"/>
      <c r="T8" s="99"/>
      <c r="U8" s="99"/>
      <c r="V8" s="100"/>
      <c r="W8" s="100"/>
      <c r="X8" s="100"/>
      <c r="Y8" s="100"/>
    </row>
    <row r="9" spans="1:25" ht="11.25">
      <c r="A9" s="92"/>
      <c r="B9" s="92"/>
      <c r="C9" s="101">
        <f>'09dsec15'!C9</f>
        <v>1996</v>
      </c>
      <c r="D9" s="94"/>
      <c r="E9" s="101">
        <f>C9-1</f>
        <v>1995</v>
      </c>
      <c r="F9" s="94"/>
      <c r="G9" s="101">
        <f>E9-1</f>
        <v>1994</v>
      </c>
      <c r="H9" s="94"/>
      <c r="I9" s="101">
        <f>G9-1</f>
        <v>1993</v>
      </c>
      <c r="J9" s="94"/>
      <c r="K9" s="101">
        <f>I9-1</f>
        <v>1992</v>
      </c>
      <c r="L9" s="94"/>
      <c r="M9" s="101">
        <f>K9-1</f>
        <v>1991</v>
      </c>
      <c r="N9" s="94"/>
      <c r="O9" s="101">
        <f>M9-1</f>
        <v>1990</v>
      </c>
      <c r="P9" s="94"/>
      <c r="Q9" s="101">
        <f>O9-1</f>
        <v>1989</v>
      </c>
      <c r="R9" s="94"/>
      <c r="S9" s="101">
        <f>Q9-1</f>
        <v>1988</v>
      </c>
      <c r="T9" s="94"/>
      <c r="U9" s="101" t="str">
        <f>S9-1&amp;" + vóór"</f>
        <v>1987 + vóór</v>
      </c>
      <c r="V9" s="95"/>
      <c r="W9" s="101" t="s">
        <v>1</v>
      </c>
      <c r="X9" s="95"/>
      <c r="Y9" s="102"/>
    </row>
    <row r="10" spans="1:25" ht="11.25">
      <c r="A10" s="103"/>
      <c r="B10" s="103"/>
      <c r="C10" s="104" t="s">
        <v>278</v>
      </c>
      <c r="D10" s="105" t="s">
        <v>0</v>
      </c>
      <c r="E10" s="104" t="s">
        <v>278</v>
      </c>
      <c r="F10" s="105" t="s">
        <v>0</v>
      </c>
      <c r="G10" s="104" t="s">
        <v>278</v>
      </c>
      <c r="H10" s="105" t="s">
        <v>0</v>
      </c>
      <c r="I10" s="104" t="s">
        <v>278</v>
      </c>
      <c r="J10" s="105" t="s">
        <v>0</v>
      </c>
      <c r="K10" s="104" t="s">
        <v>278</v>
      </c>
      <c r="L10" s="105" t="s">
        <v>0</v>
      </c>
      <c r="M10" s="104" t="s">
        <v>278</v>
      </c>
      <c r="N10" s="105" t="s">
        <v>0</v>
      </c>
      <c r="O10" s="104" t="s">
        <v>278</v>
      </c>
      <c r="P10" s="105" t="s">
        <v>0</v>
      </c>
      <c r="Q10" s="104" t="s">
        <v>278</v>
      </c>
      <c r="R10" s="105" t="s">
        <v>0</v>
      </c>
      <c r="S10" s="104" t="s">
        <v>278</v>
      </c>
      <c r="T10" s="105" t="s">
        <v>0</v>
      </c>
      <c r="U10" s="104" t="s">
        <v>278</v>
      </c>
      <c r="V10" s="105" t="s">
        <v>0</v>
      </c>
      <c r="W10" s="104" t="s">
        <v>278</v>
      </c>
      <c r="X10" s="105" t="s">
        <v>0</v>
      </c>
      <c r="Y10" s="105" t="s">
        <v>2</v>
      </c>
    </row>
    <row r="11" spans="1:25" ht="11.25">
      <c r="A11" s="106"/>
      <c r="B11" s="106"/>
      <c r="C11" s="107"/>
      <c r="D11" s="108"/>
      <c r="E11" s="107"/>
      <c r="F11" s="108"/>
      <c r="G11" s="107"/>
      <c r="H11" s="108"/>
      <c r="I11" s="107"/>
      <c r="J11" s="108"/>
      <c r="K11" s="107"/>
      <c r="L11" s="108"/>
      <c r="M11" s="107"/>
      <c r="N11" s="108"/>
      <c r="O11" s="107"/>
      <c r="P11" s="108"/>
      <c r="Q11" s="107"/>
      <c r="R11" s="108"/>
      <c r="S11" s="107"/>
      <c r="T11" s="108"/>
      <c r="U11" s="107"/>
      <c r="V11" s="108"/>
      <c r="W11" s="107"/>
      <c r="X11" s="108"/>
      <c r="Y11" s="108"/>
    </row>
    <row r="12" spans="1:25" ht="12">
      <c r="A12" s="152" t="s">
        <v>279</v>
      </c>
      <c r="B12" s="110"/>
      <c r="C12" s="111"/>
      <c r="D12" s="112"/>
      <c r="E12" s="111"/>
      <c r="F12" s="112"/>
      <c r="G12" s="111"/>
      <c r="H12" s="112"/>
      <c r="I12" s="111"/>
      <c r="J12" s="112"/>
      <c r="K12" s="111"/>
      <c r="L12" s="112"/>
      <c r="M12" s="111"/>
      <c r="N12" s="112"/>
      <c r="O12" s="111"/>
      <c r="P12" s="112"/>
      <c r="Q12" s="111"/>
      <c r="R12" s="112"/>
      <c r="S12" s="111"/>
      <c r="T12" s="112"/>
      <c r="U12" s="111"/>
      <c r="V12" s="106"/>
      <c r="W12" s="111"/>
      <c r="X12" s="106"/>
      <c r="Y12" s="106"/>
    </row>
    <row r="13" spans="1:25" ht="12.75">
      <c r="A13" s="153"/>
      <c r="B13" s="110" t="s">
        <v>30</v>
      </c>
      <c r="C13" s="111"/>
      <c r="D13" s="112"/>
      <c r="E13" s="111"/>
      <c r="F13" s="112"/>
      <c r="G13" s="111"/>
      <c r="H13" s="112"/>
      <c r="I13" s="111"/>
      <c r="J13" s="112"/>
      <c r="K13" s="111"/>
      <c r="L13" s="112"/>
      <c r="M13" s="111"/>
      <c r="N13" s="112"/>
      <c r="O13" s="111"/>
      <c r="P13" s="112"/>
      <c r="Q13" s="111"/>
      <c r="R13" s="112"/>
      <c r="S13" s="111"/>
      <c r="T13" s="112"/>
      <c r="U13" s="111"/>
      <c r="V13" s="106"/>
      <c r="W13" s="111"/>
      <c r="X13" s="106"/>
      <c r="Y13" s="106"/>
    </row>
    <row r="14" spans="1:25" ht="11.25">
      <c r="A14" s="92"/>
      <c r="B14" s="92" t="s">
        <v>31</v>
      </c>
      <c r="C14" s="49">
        <v>0</v>
      </c>
      <c r="D14" s="51">
        <v>0</v>
      </c>
      <c r="E14" s="49">
        <v>2</v>
      </c>
      <c r="F14" s="51">
        <v>0</v>
      </c>
      <c r="G14" s="49">
        <v>3</v>
      </c>
      <c r="H14" s="51">
        <v>0</v>
      </c>
      <c r="I14" s="49">
        <v>0</v>
      </c>
      <c r="J14" s="51">
        <v>0</v>
      </c>
      <c r="K14" s="49">
        <v>0</v>
      </c>
      <c r="L14" s="51">
        <v>0</v>
      </c>
      <c r="M14" s="49">
        <v>0</v>
      </c>
      <c r="N14" s="51">
        <v>0</v>
      </c>
      <c r="O14" s="49">
        <v>0</v>
      </c>
      <c r="P14" s="51">
        <v>0</v>
      </c>
      <c r="Q14" s="49">
        <v>0</v>
      </c>
      <c r="R14" s="51">
        <v>0</v>
      </c>
      <c r="S14" s="49">
        <v>0</v>
      </c>
      <c r="T14" s="51">
        <v>0</v>
      </c>
      <c r="U14" s="49">
        <v>0</v>
      </c>
      <c r="V14" s="51">
        <v>0</v>
      </c>
      <c r="W14" s="49">
        <f>C14+E14+G14+I14+K14+M14+O14+Q14+S14+U14</f>
        <v>5</v>
      </c>
      <c r="X14" s="51">
        <f>D14+F14+H14+J14+L14+N14+P14+R14+T14+V14</f>
        <v>0</v>
      </c>
      <c r="Y14" s="113">
        <f>SUM(W14:X14)</f>
        <v>5</v>
      </c>
    </row>
    <row r="15" spans="1:25" ht="11.25">
      <c r="A15" s="92"/>
      <c r="B15" s="92" t="s">
        <v>392</v>
      </c>
      <c r="C15" s="49">
        <v>0</v>
      </c>
      <c r="D15" s="51">
        <v>0</v>
      </c>
      <c r="E15" s="49">
        <v>4</v>
      </c>
      <c r="F15" s="51">
        <v>1</v>
      </c>
      <c r="G15" s="49">
        <v>10</v>
      </c>
      <c r="H15" s="51">
        <v>3</v>
      </c>
      <c r="I15" s="49">
        <v>4</v>
      </c>
      <c r="J15" s="51">
        <v>2</v>
      </c>
      <c r="K15" s="49">
        <v>0</v>
      </c>
      <c r="L15" s="51">
        <v>0</v>
      </c>
      <c r="M15" s="49">
        <v>0</v>
      </c>
      <c r="N15" s="51">
        <v>0</v>
      </c>
      <c r="O15" s="49">
        <v>0</v>
      </c>
      <c r="P15" s="51">
        <v>0</v>
      </c>
      <c r="Q15" s="49">
        <v>0</v>
      </c>
      <c r="R15" s="51">
        <v>0</v>
      </c>
      <c r="S15" s="49">
        <v>0</v>
      </c>
      <c r="T15" s="51">
        <v>0</v>
      </c>
      <c r="U15" s="49">
        <v>0</v>
      </c>
      <c r="V15" s="51">
        <v>0</v>
      </c>
      <c r="W15" s="49">
        <f>C15+E15+G15+I15+K15+M15+O15+Q15+S15+U15</f>
        <v>18</v>
      </c>
      <c r="X15" s="51">
        <f>D15+F15+H15+J15+L15+N15+P15+R15+T15+V15</f>
        <v>6</v>
      </c>
      <c r="Y15" s="113">
        <f>SUM(W15:X15)</f>
        <v>24</v>
      </c>
    </row>
    <row r="16" spans="1:25" ht="11.25">
      <c r="A16" s="92"/>
      <c r="B16" s="92"/>
      <c r="C16" s="49"/>
      <c r="D16" s="51"/>
      <c r="E16" s="49"/>
      <c r="F16" s="51"/>
      <c r="G16" s="49"/>
      <c r="H16" s="51"/>
      <c r="I16" s="49"/>
      <c r="J16" s="51"/>
      <c r="K16" s="49"/>
      <c r="L16" s="51"/>
      <c r="M16" s="49"/>
      <c r="N16" s="51"/>
      <c r="O16" s="49"/>
      <c r="P16" s="51"/>
      <c r="Q16" s="49"/>
      <c r="R16" s="51"/>
      <c r="S16" s="49"/>
      <c r="T16" s="51"/>
      <c r="U16" s="49"/>
      <c r="V16" s="51"/>
      <c r="W16" s="49"/>
      <c r="X16" s="51"/>
      <c r="Y16" s="113"/>
    </row>
    <row r="17" spans="1:25" ht="12">
      <c r="A17" s="152" t="s">
        <v>280</v>
      </c>
      <c r="B17" s="112"/>
      <c r="C17" s="49"/>
      <c r="D17" s="113"/>
      <c r="E17" s="49"/>
      <c r="F17" s="113"/>
      <c r="G17" s="49"/>
      <c r="H17" s="113"/>
      <c r="I17" s="49"/>
      <c r="J17" s="113"/>
      <c r="K17" s="49"/>
      <c r="L17" s="113"/>
      <c r="M17" s="49"/>
      <c r="N17" s="113"/>
      <c r="O17" s="49"/>
      <c r="P17" s="113"/>
      <c r="Q17" s="49"/>
      <c r="R17" s="113"/>
      <c r="S17" s="49"/>
      <c r="T17" s="113"/>
      <c r="U17" s="49"/>
      <c r="V17" s="113"/>
      <c r="W17" s="49"/>
      <c r="X17" s="113"/>
      <c r="Y17" s="113"/>
    </row>
    <row r="18" spans="1:25" ht="12.75">
      <c r="A18" s="153"/>
      <c r="B18" s="110" t="s">
        <v>83</v>
      </c>
      <c r="C18" s="49"/>
      <c r="D18" s="113"/>
      <c r="E18" s="49"/>
      <c r="F18" s="113"/>
      <c r="G18" s="49"/>
      <c r="H18" s="113"/>
      <c r="I18" s="49"/>
      <c r="J18" s="113"/>
      <c r="K18" s="49"/>
      <c r="L18" s="113"/>
      <c r="M18" s="49"/>
      <c r="N18" s="113"/>
      <c r="O18" s="49"/>
      <c r="P18" s="113"/>
      <c r="Q18" s="49"/>
      <c r="R18" s="113"/>
      <c r="S18" s="49"/>
      <c r="T18" s="113"/>
      <c r="U18" s="49"/>
      <c r="V18" s="113"/>
      <c r="W18" s="49"/>
      <c r="X18" s="113"/>
      <c r="Y18" s="113"/>
    </row>
    <row r="19" spans="1:25" ht="11.25">
      <c r="A19" s="92"/>
      <c r="B19" s="92" t="s">
        <v>281</v>
      </c>
      <c r="C19" s="49">
        <v>0</v>
      </c>
      <c r="D19" s="51">
        <v>0</v>
      </c>
      <c r="E19" s="49">
        <v>0</v>
      </c>
      <c r="F19" s="51">
        <v>0</v>
      </c>
      <c r="G19" s="49">
        <v>0</v>
      </c>
      <c r="H19" s="51">
        <v>0</v>
      </c>
      <c r="I19" s="49">
        <v>0</v>
      </c>
      <c r="J19" s="51">
        <v>0</v>
      </c>
      <c r="K19" s="49">
        <v>0</v>
      </c>
      <c r="L19" s="51">
        <v>0</v>
      </c>
      <c r="M19" s="49">
        <v>0</v>
      </c>
      <c r="N19" s="51">
        <v>0</v>
      </c>
      <c r="O19" s="49">
        <v>0</v>
      </c>
      <c r="P19" s="51">
        <v>0</v>
      </c>
      <c r="Q19" s="49">
        <v>0</v>
      </c>
      <c r="R19" s="51">
        <v>0</v>
      </c>
      <c r="S19" s="49">
        <v>0</v>
      </c>
      <c r="T19" s="51">
        <v>0</v>
      </c>
      <c r="U19" s="49">
        <v>0</v>
      </c>
      <c r="V19" s="51">
        <v>0</v>
      </c>
      <c r="W19" s="49">
        <f aca="true" t="shared" si="0" ref="W19:X22">C19+E19+G19+I19+K19+M19+O19+Q19+S19+U19</f>
        <v>0</v>
      </c>
      <c r="X19" s="51">
        <f t="shared" si="0"/>
        <v>0</v>
      </c>
      <c r="Y19" s="113">
        <f>SUM(W19:X19)</f>
        <v>0</v>
      </c>
    </row>
    <row r="20" spans="1:25" ht="11.25">
      <c r="A20" s="92"/>
      <c r="B20" s="92" t="s">
        <v>282</v>
      </c>
      <c r="C20" s="49">
        <v>0</v>
      </c>
      <c r="D20" s="51">
        <v>0</v>
      </c>
      <c r="E20" s="49">
        <v>0</v>
      </c>
      <c r="F20" s="51">
        <v>0</v>
      </c>
      <c r="G20" s="49">
        <v>0</v>
      </c>
      <c r="H20" s="51">
        <v>0</v>
      </c>
      <c r="I20" s="49">
        <v>0</v>
      </c>
      <c r="J20" s="51">
        <v>0</v>
      </c>
      <c r="K20" s="49">
        <v>0</v>
      </c>
      <c r="L20" s="51">
        <v>0</v>
      </c>
      <c r="M20" s="49">
        <v>0</v>
      </c>
      <c r="N20" s="51">
        <v>0</v>
      </c>
      <c r="O20" s="49">
        <v>0</v>
      </c>
      <c r="P20" s="51">
        <v>0</v>
      </c>
      <c r="Q20" s="49">
        <v>0</v>
      </c>
      <c r="R20" s="51">
        <v>0</v>
      </c>
      <c r="S20" s="49">
        <v>0</v>
      </c>
      <c r="T20" s="51">
        <v>0</v>
      </c>
      <c r="U20" s="49">
        <v>0</v>
      </c>
      <c r="V20" s="51">
        <v>0</v>
      </c>
      <c r="W20" s="49">
        <f t="shared" si="0"/>
        <v>0</v>
      </c>
      <c r="X20" s="51">
        <f t="shared" si="0"/>
        <v>0</v>
      </c>
      <c r="Y20" s="113">
        <f>SUM(W20:X20)</f>
        <v>0</v>
      </c>
    </row>
    <row r="21" spans="1:25" ht="11.25">
      <c r="A21" s="92"/>
      <c r="B21" s="92" t="s">
        <v>283</v>
      </c>
      <c r="C21" s="49">
        <v>0</v>
      </c>
      <c r="D21" s="51">
        <v>0</v>
      </c>
      <c r="E21" s="49">
        <v>0</v>
      </c>
      <c r="F21" s="51">
        <v>0</v>
      </c>
      <c r="G21" s="49">
        <v>0</v>
      </c>
      <c r="H21" s="51">
        <v>0</v>
      </c>
      <c r="I21" s="49">
        <v>7</v>
      </c>
      <c r="J21" s="51">
        <v>3</v>
      </c>
      <c r="K21" s="49">
        <v>3</v>
      </c>
      <c r="L21" s="51">
        <v>0</v>
      </c>
      <c r="M21" s="49">
        <v>4</v>
      </c>
      <c r="N21" s="51">
        <v>0</v>
      </c>
      <c r="O21" s="49">
        <v>0</v>
      </c>
      <c r="P21" s="51">
        <v>0</v>
      </c>
      <c r="Q21" s="49">
        <v>0</v>
      </c>
      <c r="R21" s="51">
        <v>0</v>
      </c>
      <c r="S21" s="49">
        <v>0</v>
      </c>
      <c r="T21" s="51">
        <v>0</v>
      </c>
      <c r="U21" s="49">
        <v>0</v>
      </c>
      <c r="V21" s="51">
        <v>0</v>
      </c>
      <c r="W21" s="49">
        <f t="shared" si="0"/>
        <v>14</v>
      </c>
      <c r="X21" s="51">
        <f t="shared" si="0"/>
        <v>3</v>
      </c>
      <c r="Y21" s="113">
        <f>SUM(W21:X21)</f>
        <v>17</v>
      </c>
    </row>
    <row r="22" spans="1:25" ht="11.25">
      <c r="A22" s="92"/>
      <c r="B22" s="92" t="s">
        <v>284</v>
      </c>
      <c r="C22" s="49">
        <v>0</v>
      </c>
      <c r="D22" s="51">
        <v>0</v>
      </c>
      <c r="E22" s="49">
        <v>0</v>
      </c>
      <c r="F22" s="51">
        <v>0</v>
      </c>
      <c r="G22" s="49">
        <v>0</v>
      </c>
      <c r="H22" s="51">
        <v>0</v>
      </c>
      <c r="I22" s="49">
        <v>3</v>
      </c>
      <c r="J22" s="51">
        <v>4</v>
      </c>
      <c r="K22" s="49">
        <v>10</v>
      </c>
      <c r="L22" s="51">
        <v>4</v>
      </c>
      <c r="M22" s="49">
        <v>6</v>
      </c>
      <c r="N22" s="51">
        <v>0</v>
      </c>
      <c r="O22" s="49">
        <v>2</v>
      </c>
      <c r="P22" s="51">
        <v>0</v>
      </c>
      <c r="Q22" s="49">
        <v>0</v>
      </c>
      <c r="R22" s="51">
        <v>0</v>
      </c>
      <c r="S22" s="49">
        <v>0</v>
      </c>
      <c r="T22" s="51">
        <v>0</v>
      </c>
      <c r="U22" s="49">
        <v>0</v>
      </c>
      <c r="V22" s="51">
        <v>0</v>
      </c>
      <c r="W22" s="49">
        <f t="shared" si="0"/>
        <v>21</v>
      </c>
      <c r="X22" s="51">
        <f t="shared" si="0"/>
        <v>8</v>
      </c>
      <c r="Y22" s="113">
        <f>SUM(W22:X22)</f>
        <v>29</v>
      </c>
    </row>
    <row r="23" spans="1:25" ht="12.75">
      <c r="A23" s="153"/>
      <c r="B23" s="91" t="s">
        <v>139</v>
      </c>
      <c r="C23" s="49"/>
      <c r="D23" s="51"/>
      <c r="E23" s="49"/>
      <c r="F23" s="51"/>
      <c r="G23" s="49"/>
      <c r="H23" s="51"/>
      <c r="I23" s="49"/>
      <c r="J23" s="51"/>
      <c r="K23" s="49"/>
      <c r="L23" s="51"/>
      <c r="M23" s="49"/>
      <c r="N23" s="51"/>
      <c r="O23" s="49"/>
      <c r="P23" s="51"/>
      <c r="Q23" s="49"/>
      <c r="R23" s="51"/>
      <c r="S23" s="49"/>
      <c r="T23" s="51"/>
      <c r="U23" s="49"/>
      <c r="V23" s="51"/>
      <c r="W23" s="49"/>
      <c r="X23" s="51"/>
      <c r="Y23" s="113"/>
    </row>
    <row r="24" spans="1:25" ht="12.75">
      <c r="A24" s="153"/>
      <c r="B24" s="92" t="s">
        <v>285</v>
      </c>
      <c r="C24" s="49">
        <v>0</v>
      </c>
      <c r="D24" s="51">
        <v>0</v>
      </c>
      <c r="E24" s="49">
        <v>0</v>
      </c>
      <c r="F24" s="51">
        <v>0</v>
      </c>
      <c r="G24" s="49">
        <v>0</v>
      </c>
      <c r="H24" s="51">
        <v>0</v>
      </c>
      <c r="I24" s="49">
        <v>0</v>
      </c>
      <c r="J24" s="51">
        <v>0</v>
      </c>
      <c r="K24" s="49">
        <v>0</v>
      </c>
      <c r="L24" s="51">
        <v>0</v>
      </c>
      <c r="M24" s="49">
        <v>0</v>
      </c>
      <c r="N24" s="51">
        <v>0</v>
      </c>
      <c r="O24" s="49">
        <v>0</v>
      </c>
      <c r="P24" s="51">
        <v>0</v>
      </c>
      <c r="Q24" s="49">
        <v>0</v>
      </c>
      <c r="R24" s="51">
        <v>0</v>
      </c>
      <c r="S24" s="49">
        <v>0</v>
      </c>
      <c r="T24" s="51">
        <v>0</v>
      </c>
      <c r="U24" s="49">
        <v>0</v>
      </c>
      <c r="V24" s="51">
        <v>0</v>
      </c>
      <c r="W24" s="49">
        <f>C24+E24+G24+I24+K24+M24+O24+Q24+S24+U24</f>
        <v>0</v>
      </c>
      <c r="X24" s="51">
        <f>D24+F24+H24+J24+L24+N24+P24+R24+T24+V24</f>
        <v>0</v>
      </c>
      <c r="Y24" s="113">
        <f>SUM(W24:X24)</f>
        <v>0</v>
      </c>
    </row>
    <row r="25" spans="1:25" ht="11.25">
      <c r="A25" s="91"/>
      <c r="B25" s="92"/>
      <c r="C25" s="49"/>
      <c r="D25" s="51"/>
      <c r="E25" s="49"/>
      <c r="F25" s="51"/>
      <c r="G25" s="49"/>
      <c r="H25" s="51"/>
      <c r="I25" s="49"/>
      <c r="J25" s="51"/>
      <c r="K25" s="49"/>
      <c r="L25" s="51"/>
      <c r="M25" s="49"/>
      <c r="N25" s="51"/>
      <c r="O25" s="49"/>
      <c r="P25" s="51"/>
      <c r="Q25" s="49"/>
      <c r="R25" s="51"/>
      <c r="S25" s="49"/>
      <c r="T25" s="51"/>
      <c r="U25" s="49"/>
      <c r="V25" s="51"/>
      <c r="W25" s="49"/>
      <c r="X25" s="51"/>
      <c r="Y25" s="113"/>
    </row>
    <row r="26" spans="1:25" ht="12">
      <c r="A26" s="152" t="s">
        <v>286</v>
      </c>
      <c r="B26" s="112"/>
      <c r="C26" s="49"/>
      <c r="D26" s="113"/>
      <c r="E26" s="49"/>
      <c r="F26" s="113"/>
      <c r="G26" s="49"/>
      <c r="H26" s="113"/>
      <c r="I26" s="49"/>
      <c r="J26" s="113"/>
      <c r="K26" s="49"/>
      <c r="L26" s="113"/>
      <c r="M26" s="49"/>
      <c r="N26" s="113"/>
      <c r="O26" s="49"/>
      <c r="P26" s="113"/>
      <c r="Q26" s="49"/>
      <c r="R26" s="113"/>
      <c r="S26" s="49"/>
      <c r="T26" s="113"/>
      <c r="U26" s="49"/>
      <c r="V26" s="113"/>
      <c r="W26" s="49"/>
      <c r="X26" s="113"/>
      <c r="Y26" s="113"/>
    </row>
    <row r="27" spans="1:25" ht="12.75">
      <c r="A27" s="153"/>
      <c r="B27" s="110" t="s">
        <v>141</v>
      </c>
      <c r="C27" s="49"/>
      <c r="D27" s="113"/>
      <c r="E27" s="49"/>
      <c r="F27" s="113"/>
      <c r="G27" s="49"/>
      <c r="H27" s="113"/>
      <c r="I27" s="49"/>
      <c r="J27" s="113"/>
      <c r="K27" s="49"/>
      <c r="L27" s="113"/>
      <c r="M27" s="49"/>
      <c r="N27" s="113"/>
      <c r="O27" s="49"/>
      <c r="P27" s="113"/>
      <c r="Q27" s="49"/>
      <c r="R27" s="113"/>
      <c r="S27" s="49"/>
      <c r="T27" s="113"/>
      <c r="U27" s="49"/>
      <c r="V27" s="113"/>
      <c r="W27" s="49"/>
      <c r="X27" s="113"/>
      <c r="Y27" s="113"/>
    </row>
    <row r="28" spans="1:25" ht="11.25">
      <c r="A28" s="112"/>
      <c r="B28" s="92" t="s">
        <v>287</v>
      </c>
      <c r="C28" s="49">
        <v>0</v>
      </c>
      <c r="D28" s="51">
        <v>0</v>
      </c>
      <c r="E28" s="49">
        <v>0</v>
      </c>
      <c r="F28" s="51">
        <v>0</v>
      </c>
      <c r="G28" s="49">
        <v>0</v>
      </c>
      <c r="H28" s="51">
        <v>0</v>
      </c>
      <c r="I28" s="49">
        <v>0</v>
      </c>
      <c r="J28" s="51">
        <v>0</v>
      </c>
      <c r="K28" s="49">
        <v>0</v>
      </c>
      <c r="L28" s="51">
        <v>0</v>
      </c>
      <c r="M28" s="49">
        <v>0</v>
      </c>
      <c r="N28" s="51">
        <v>0</v>
      </c>
      <c r="O28" s="49">
        <v>0</v>
      </c>
      <c r="P28" s="51">
        <v>0</v>
      </c>
      <c r="Q28" s="49">
        <v>0</v>
      </c>
      <c r="R28" s="51">
        <v>0</v>
      </c>
      <c r="S28" s="49">
        <v>0</v>
      </c>
      <c r="T28" s="51">
        <v>0</v>
      </c>
      <c r="U28" s="49">
        <v>0</v>
      </c>
      <c r="V28" s="51">
        <v>0</v>
      </c>
      <c r="W28" s="49">
        <f aca="true" t="shared" si="1" ref="W28:X31">C28+E28+G28+I28+K28+M28+O28+Q28+S28+U28</f>
        <v>0</v>
      </c>
      <c r="X28" s="51">
        <f t="shared" si="1"/>
        <v>0</v>
      </c>
      <c r="Y28" s="113">
        <f>SUM(W28:X28)</f>
        <v>0</v>
      </c>
    </row>
    <row r="29" spans="1:25" ht="11.25">
      <c r="A29" s="112"/>
      <c r="B29" s="92" t="s">
        <v>288</v>
      </c>
      <c r="C29" s="49">
        <v>0</v>
      </c>
      <c r="D29" s="51">
        <v>0</v>
      </c>
      <c r="E29" s="49">
        <v>0</v>
      </c>
      <c r="F29" s="51">
        <v>0</v>
      </c>
      <c r="G29" s="49">
        <v>0</v>
      </c>
      <c r="H29" s="51">
        <v>0</v>
      </c>
      <c r="I29" s="49">
        <v>0</v>
      </c>
      <c r="J29" s="51">
        <v>0</v>
      </c>
      <c r="K29" s="49">
        <v>0</v>
      </c>
      <c r="L29" s="51">
        <v>0</v>
      </c>
      <c r="M29" s="49">
        <v>0</v>
      </c>
      <c r="N29" s="51">
        <v>0</v>
      </c>
      <c r="O29" s="49">
        <v>0</v>
      </c>
      <c r="P29" s="51">
        <v>0</v>
      </c>
      <c r="Q29" s="49">
        <v>0</v>
      </c>
      <c r="R29" s="51">
        <v>0</v>
      </c>
      <c r="S29" s="49">
        <v>0</v>
      </c>
      <c r="T29" s="51">
        <v>0</v>
      </c>
      <c r="U29" s="49">
        <v>0</v>
      </c>
      <c r="V29" s="51">
        <v>0</v>
      </c>
      <c r="W29" s="49">
        <f t="shared" si="1"/>
        <v>0</v>
      </c>
      <c r="X29" s="51">
        <f t="shared" si="1"/>
        <v>0</v>
      </c>
      <c r="Y29" s="113">
        <f>SUM(W29:X29)</f>
        <v>0</v>
      </c>
    </row>
    <row r="30" spans="1:25" ht="11.25">
      <c r="A30" s="112"/>
      <c r="B30" s="92" t="s">
        <v>289</v>
      </c>
      <c r="C30" s="49">
        <v>0</v>
      </c>
      <c r="D30" s="51">
        <v>0</v>
      </c>
      <c r="E30" s="49">
        <v>0</v>
      </c>
      <c r="F30" s="51">
        <v>0</v>
      </c>
      <c r="G30" s="49">
        <v>0</v>
      </c>
      <c r="H30" s="51">
        <v>0</v>
      </c>
      <c r="I30" s="49">
        <v>0</v>
      </c>
      <c r="J30" s="51">
        <v>0</v>
      </c>
      <c r="K30" s="49">
        <v>0</v>
      </c>
      <c r="L30" s="51">
        <v>0</v>
      </c>
      <c r="M30" s="49">
        <v>8</v>
      </c>
      <c r="N30" s="51">
        <v>4</v>
      </c>
      <c r="O30" s="49">
        <v>3</v>
      </c>
      <c r="P30" s="51">
        <v>1</v>
      </c>
      <c r="Q30" s="49">
        <v>1</v>
      </c>
      <c r="R30" s="51">
        <v>0</v>
      </c>
      <c r="S30" s="49">
        <v>0</v>
      </c>
      <c r="T30" s="51">
        <v>0</v>
      </c>
      <c r="U30" s="49">
        <v>0</v>
      </c>
      <c r="V30" s="51">
        <v>0</v>
      </c>
      <c r="W30" s="49">
        <f t="shared" si="1"/>
        <v>12</v>
      </c>
      <c r="X30" s="51">
        <f t="shared" si="1"/>
        <v>5</v>
      </c>
      <c r="Y30" s="113">
        <f>SUM(W30:X30)</f>
        <v>17</v>
      </c>
    </row>
    <row r="31" spans="1:25" ht="11.25">
      <c r="A31" s="92"/>
      <c r="B31" s="92" t="s">
        <v>290</v>
      </c>
      <c r="C31" s="49">
        <v>0</v>
      </c>
      <c r="D31" s="51">
        <v>0</v>
      </c>
      <c r="E31" s="49">
        <v>0</v>
      </c>
      <c r="F31" s="51">
        <v>0</v>
      </c>
      <c r="G31" s="49">
        <v>0</v>
      </c>
      <c r="H31" s="51">
        <v>0</v>
      </c>
      <c r="I31" s="49">
        <v>0</v>
      </c>
      <c r="J31" s="51">
        <v>0</v>
      </c>
      <c r="K31" s="49">
        <v>0</v>
      </c>
      <c r="L31" s="51">
        <v>0</v>
      </c>
      <c r="M31" s="49">
        <v>8</v>
      </c>
      <c r="N31" s="51">
        <v>3</v>
      </c>
      <c r="O31" s="49">
        <v>11</v>
      </c>
      <c r="P31" s="51">
        <v>1</v>
      </c>
      <c r="Q31" s="49">
        <v>4</v>
      </c>
      <c r="R31" s="51">
        <v>0</v>
      </c>
      <c r="S31" s="49">
        <v>0</v>
      </c>
      <c r="T31" s="51">
        <v>0</v>
      </c>
      <c r="U31" s="49">
        <v>0</v>
      </c>
      <c r="V31" s="51">
        <v>0</v>
      </c>
      <c r="W31" s="49">
        <f t="shared" si="1"/>
        <v>23</v>
      </c>
      <c r="X31" s="51">
        <f t="shared" si="1"/>
        <v>4</v>
      </c>
      <c r="Y31" s="113">
        <f>SUM(W31:X31)</f>
        <v>27</v>
      </c>
    </row>
    <row r="32" spans="1:25" ht="11.25">
      <c r="A32" s="92"/>
      <c r="B32" s="92"/>
      <c r="C32" s="49"/>
      <c r="D32" s="51"/>
      <c r="E32" s="49"/>
      <c r="F32" s="51"/>
      <c r="G32" s="49"/>
      <c r="H32" s="51"/>
      <c r="I32" s="49"/>
      <c r="J32" s="51"/>
      <c r="K32" s="49"/>
      <c r="L32" s="51"/>
      <c r="M32" s="49"/>
      <c r="N32" s="51"/>
      <c r="O32" s="49"/>
      <c r="P32" s="51"/>
      <c r="Q32" s="49"/>
      <c r="R32" s="51"/>
      <c r="S32" s="49"/>
      <c r="T32" s="51"/>
      <c r="U32" s="49"/>
      <c r="V32" s="51"/>
      <c r="W32" s="49"/>
      <c r="X32" s="51"/>
      <c r="Y32" s="113"/>
    </row>
    <row r="33" spans="1:25" ht="12.75">
      <c r="A33" s="153"/>
      <c r="B33" s="110" t="s">
        <v>241</v>
      </c>
      <c r="C33" s="49"/>
      <c r="D33" s="113"/>
      <c r="E33" s="49"/>
      <c r="F33" s="113"/>
      <c r="G33" s="49"/>
      <c r="H33" s="113"/>
      <c r="I33" s="49"/>
      <c r="J33" s="113"/>
      <c r="K33" s="49"/>
      <c r="L33" s="113"/>
      <c r="M33" s="49"/>
      <c r="N33" s="113"/>
      <c r="O33" s="49"/>
      <c r="P33" s="113"/>
      <c r="Q33" s="49"/>
      <c r="R33" s="113"/>
      <c r="S33" s="49"/>
      <c r="T33" s="113"/>
      <c r="U33" s="49"/>
      <c r="V33" s="113"/>
      <c r="W33" s="49"/>
      <c r="X33" s="113"/>
      <c r="Y33" s="113"/>
    </row>
    <row r="34" spans="1:25" ht="11.25">
      <c r="A34" s="112"/>
      <c r="B34" s="92" t="s">
        <v>291</v>
      </c>
      <c r="C34" s="49">
        <v>0</v>
      </c>
      <c r="D34" s="51">
        <v>0</v>
      </c>
      <c r="E34" s="49">
        <v>0</v>
      </c>
      <c r="F34" s="51">
        <v>0</v>
      </c>
      <c r="G34" s="49">
        <v>0</v>
      </c>
      <c r="H34" s="51">
        <v>0</v>
      </c>
      <c r="I34" s="49">
        <v>0</v>
      </c>
      <c r="J34" s="51">
        <v>0</v>
      </c>
      <c r="K34" s="49">
        <v>0</v>
      </c>
      <c r="L34" s="51">
        <v>0</v>
      </c>
      <c r="M34" s="49">
        <v>0</v>
      </c>
      <c r="N34" s="51">
        <v>0</v>
      </c>
      <c r="O34" s="49">
        <v>0</v>
      </c>
      <c r="P34" s="51">
        <v>0</v>
      </c>
      <c r="Q34" s="49">
        <v>0</v>
      </c>
      <c r="R34" s="51">
        <v>0</v>
      </c>
      <c r="S34" s="49">
        <v>0</v>
      </c>
      <c r="T34" s="51">
        <v>0</v>
      </c>
      <c r="U34" s="49">
        <v>0</v>
      </c>
      <c r="V34" s="51">
        <v>0</v>
      </c>
      <c r="W34" s="49">
        <f aca="true" t="shared" si="2" ref="W34:X38">C34+E34+G34+I34+K34+M34+O34+Q34+S34+U34</f>
        <v>0</v>
      </c>
      <c r="X34" s="51">
        <f t="shared" si="2"/>
        <v>0</v>
      </c>
      <c r="Y34" s="113">
        <f>SUM(W34:X34)</f>
        <v>0</v>
      </c>
    </row>
    <row r="35" spans="1:25" ht="11.25">
      <c r="A35" s="112"/>
      <c r="B35" s="92" t="s">
        <v>292</v>
      </c>
      <c r="C35" s="49">
        <v>0</v>
      </c>
      <c r="D35" s="51">
        <v>0</v>
      </c>
      <c r="E35" s="49">
        <v>0</v>
      </c>
      <c r="F35" s="51">
        <v>0</v>
      </c>
      <c r="G35" s="49">
        <v>0</v>
      </c>
      <c r="H35" s="51">
        <v>0</v>
      </c>
      <c r="I35" s="49">
        <v>0</v>
      </c>
      <c r="J35" s="51">
        <v>0</v>
      </c>
      <c r="K35" s="49">
        <v>0</v>
      </c>
      <c r="L35" s="51">
        <v>0</v>
      </c>
      <c r="M35" s="49">
        <v>0</v>
      </c>
      <c r="N35" s="51">
        <v>0</v>
      </c>
      <c r="O35" s="49">
        <v>0</v>
      </c>
      <c r="P35" s="51">
        <v>0</v>
      </c>
      <c r="Q35" s="49">
        <v>0</v>
      </c>
      <c r="R35" s="51">
        <v>0</v>
      </c>
      <c r="S35" s="49">
        <v>0</v>
      </c>
      <c r="T35" s="51">
        <v>0</v>
      </c>
      <c r="U35" s="49">
        <v>0</v>
      </c>
      <c r="V35" s="51">
        <v>0</v>
      </c>
      <c r="W35" s="49">
        <f t="shared" si="2"/>
        <v>0</v>
      </c>
      <c r="X35" s="51">
        <f t="shared" si="2"/>
        <v>0</v>
      </c>
      <c r="Y35" s="113">
        <f>SUM(W35:X35)</f>
        <v>0</v>
      </c>
    </row>
    <row r="36" spans="1:25" ht="11.25">
      <c r="A36" s="112"/>
      <c r="B36" s="92" t="s">
        <v>293</v>
      </c>
      <c r="C36" s="49">
        <v>0</v>
      </c>
      <c r="D36" s="51">
        <v>0</v>
      </c>
      <c r="E36" s="49">
        <v>0</v>
      </c>
      <c r="F36" s="51">
        <v>0</v>
      </c>
      <c r="G36" s="49">
        <v>0</v>
      </c>
      <c r="H36" s="51">
        <v>0</v>
      </c>
      <c r="I36" s="49">
        <v>0</v>
      </c>
      <c r="J36" s="51">
        <v>0</v>
      </c>
      <c r="K36" s="49">
        <v>0</v>
      </c>
      <c r="L36" s="51">
        <v>0</v>
      </c>
      <c r="M36" s="49">
        <v>0</v>
      </c>
      <c r="N36" s="51">
        <v>0</v>
      </c>
      <c r="O36" s="49">
        <v>1</v>
      </c>
      <c r="P36" s="51">
        <v>0</v>
      </c>
      <c r="Q36" s="49">
        <v>1</v>
      </c>
      <c r="R36" s="51">
        <v>0</v>
      </c>
      <c r="S36" s="49">
        <v>1</v>
      </c>
      <c r="T36" s="51">
        <v>0</v>
      </c>
      <c r="U36" s="49">
        <v>0</v>
      </c>
      <c r="V36" s="51">
        <v>0</v>
      </c>
      <c r="W36" s="49">
        <f t="shared" si="2"/>
        <v>3</v>
      </c>
      <c r="X36" s="51">
        <f t="shared" si="2"/>
        <v>0</v>
      </c>
      <c r="Y36" s="113">
        <f>SUM(W36:X36)</f>
        <v>3</v>
      </c>
    </row>
    <row r="37" spans="1:25" ht="11.25">
      <c r="A37" s="110"/>
      <c r="B37" s="92" t="s">
        <v>294</v>
      </c>
      <c r="C37" s="49">
        <v>0</v>
      </c>
      <c r="D37" s="51">
        <v>0</v>
      </c>
      <c r="E37" s="49">
        <v>0</v>
      </c>
      <c r="F37" s="51">
        <v>0</v>
      </c>
      <c r="G37" s="49">
        <v>0</v>
      </c>
      <c r="H37" s="51">
        <v>0</v>
      </c>
      <c r="I37" s="49">
        <v>0</v>
      </c>
      <c r="J37" s="51">
        <v>0</v>
      </c>
      <c r="K37" s="49">
        <v>0</v>
      </c>
      <c r="L37" s="51">
        <v>0</v>
      </c>
      <c r="M37" s="49">
        <v>0</v>
      </c>
      <c r="N37" s="51">
        <v>0</v>
      </c>
      <c r="O37" s="49">
        <v>4</v>
      </c>
      <c r="P37" s="51">
        <v>0</v>
      </c>
      <c r="Q37" s="49">
        <v>3</v>
      </c>
      <c r="R37" s="51">
        <v>2</v>
      </c>
      <c r="S37" s="49">
        <v>1</v>
      </c>
      <c r="T37" s="51">
        <v>1</v>
      </c>
      <c r="U37" s="49">
        <v>0</v>
      </c>
      <c r="V37" s="51">
        <v>0</v>
      </c>
      <c r="W37" s="49">
        <f t="shared" si="2"/>
        <v>8</v>
      </c>
      <c r="X37" s="51">
        <f t="shared" si="2"/>
        <v>3</v>
      </c>
      <c r="Y37" s="113">
        <f>SUM(W37:X37)</f>
        <v>11</v>
      </c>
    </row>
    <row r="38" spans="1:25" ht="11.25">
      <c r="A38" s="112"/>
      <c r="B38" s="92" t="s">
        <v>295</v>
      </c>
      <c r="C38" s="49">
        <v>0</v>
      </c>
      <c r="D38" s="51">
        <v>0</v>
      </c>
      <c r="E38" s="49">
        <v>0</v>
      </c>
      <c r="F38" s="51">
        <v>0</v>
      </c>
      <c r="G38" s="49">
        <v>0</v>
      </c>
      <c r="H38" s="51">
        <v>0</v>
      </c>
      <c r="I38" s="49">
        <v>0</v>
      </c>
      <c r="J38" s="51">
        <v>0</v>
      </c>
      <c r="K38" s="49">
        <v>0</v>
      </c>
      <c r="L38" s="51">
        <v>0</v>
      </c>
      <c r="M38" s="49">
        <v>0</v>
      </c>
      <c r="N38" s="51">
        <v>0</v>
      </c>
      <c r="O38" s="49">
        <v>0</v>
      </c>
      <c r="P38" s="51">
        <v>0</v>
      </c>
      <c r="Q38" s="49">
        <v>0</v>
      </c>
      <c r="R38" s="51">
        <v>0</v>
      </c>
      <c r="S38" s="49">
        <v>0</v>
      </c>
      <c r="T38" s="51">
        <v>0</v>
      </c>
      <c r="U38" s="49">
        <v>0</v>
      </c>
      <c r="V38" s="51">
        <v>0</v>
      </c>
      <c r="W38" s="49">
        <f t="shared" si="2"/>
        <v>0</v>
      </c>
      <c r="X38" s="51">
        <f t="shared" si="2"/>
        <v>0</v>
      </c>
      <c r="Y38" s="113">
        <f>SUM(W38:X38)</f>
        <v>0</v>
      </c>
    </row>
    <row r="39" spans="1:25" ht="11.25">
      <c r="A39" s="92"/>
      <c r="B39" s="92"/>
      <c r="C39" s="111"/>
      <c r="D39" s="92"/>
      <c r="E39" s="111"/>
      <c r="F39" s="92"/>
      <c r="G39" s="111"/>
      <c r="H39" s="92"/>
      <c r="I39" s="111"/>
      <c r="J39" s="92"/>
      <c r="K39" s="111"/>
      <c r="L39" s="92"/>
      <c r="M39" s="111"/>
      <c r="N39" s="92"/>
      <c r="O39" s="111"/>
      <c r="P39" s="92"/>
      <c r="Q39" s="111"/>
      <c r="R39" s="92"/>
      <c r="S39" s="111"/>
      <c r="T39" s="92"/>
      <c r="U39" s="111"/>
      <c r="V39" s="50"/>
      <c r="W39" s="111"/>
      <c r="X39" s="92"/>
      <c r="Y39" s="92"/>
    </row>
    <row r="40" spans="1:25" ht="12">
      <c r="A40" s="152" t="s">
        <v>354</v>
      </c>
      <c r="B40" s="112"/>
      <c r="C40" s="49"/>
      <c r="D40" s="113"/>
      <c r="E40" s="49"/>
      <c r="F40" s="113"/>
      <c r="G40" s="49"/>
      <c r="H40" s="113"/>
      <c r="I40" s="49"/>
      <c r="J40" s="113"/>
      <c r="K40" s="49"/>
      <c r="L40" s="113"/>
      <c r="M40" s="49"/>
      <c r="N40" s="113"/>
      <c r="O40" s="49"/>
      <c r="P40" s="113"/>
      <c r="Q40" s="49"/>
      <c r="R40" s="113"/>
      <c r="S40" s="49"/>
      <c r="T40" s="113"/>
      <c r="U40" s="49"/>
      <c r="V40" s="113"/>
      <c r="W40" s="49"/>
      <c r="X40" s="113"/>
      <c r="Y40" s="113"/>
    </row>
    <row r="41" spans="1:25" ht="12">
      <c r="A41" s="152"/>
      <c r="B41" s="112" t="s">
        <v>518</v>
      </c>
      <c r="C41" s="49">
        <v>0</v>
      </c>
      <c r="D41" s="51">
        <v>0</v>
      </c>
      <c r="E41" s="49">
        <v>0</v>
      </c>
      <c r="F41" s="51">
        <v>0</v>
      </c>
      <c r="G41" s="49">
        <v>0</v>
      </c>
      <c r="H41" s="51">
        <v>0</v>
      </c>
      <c r="I41" s="49">
        <v>0</v>
      </c>
      <c r="J41" s="51">
        <v>0</v>
      </c>
      <c r="K41" s="49">
        <v>0</v>
      </c>
      <c r="L41" s="51">
        <v>0</v>
      </c>
      <c r="M41" s="49">
        <v>0</v>
      </c>
      <c r="N41" s="51">
        <v>0</v>
      </c>
      <c r="O41" s="49">
        <v>0</v>
      </c>
      <c r="P41" s="51">
        <v>0</v>
      </c>
      <c r="Q41" s="49">
        <v>0</v>
      </c>
      <c r="R41" s="51">
        <v>0</v>
      </c>
      <c r="S41" s="49">
        <v>0</v>
      </c>
      <c r="T41" s="51">
        <v>0</v>
      </c>
      <c r="U41" s="49">
        <v>0</v>
      </c>
      <c r="V41" s="51">
        <v>0</v>
      </c>
      <c r="W41" s="49">
        <f aca="true" t="shared" si="3" ref="W41:X44">C41+E41+G41+I41+K41+M41+O41+Q41+S41+U41</f>
        <v>0</v>
      </c>
      <c r="X41" s="51">
        <f t="shared" si="3"/>
        <v>0</v>
      </c>
      <c r="Y41" s="113">
        <f>SUM(W41:X41)</f>
        <v>0</v>
      </c>
    </row>
    <row r="42" spans="1:25" ht="11.25">
      <c r="A42" s="112"/>
      <c r="B42" s="92" t="s">
        <v>290</v>
      </c>
      <c r="C42" s="49">
        <v>0</v>
      </c>
      <c r="D42" s="51">
        <v>0</v>
      </c>
      <c r="E42" s="49">
        <v>0</v>
      </c>
      <c r="F42" s="51">
        <v>0</v>
      </c>
      <c r="G42" s="49">
        <v>0</v>
      </c>
      <c r="H42" s="51">
        <v>0</v>
      </c>
      <c r="I42" s="49">
        <v>0</v>
      </c>
      <c r="J42" s="51">
        <v>0</v>
      </c>
      <c r="K42" s="49">
        <v>0</v>
      </c>
      <c r="L42" s="51">
        <v>0</v>
      </c>
      <c r="M42" s="49">
        <v>0</v>
      </c>
      <c r="N42" s="51">
        <v>0</v>
      </c>
      <c r="O42" s="49">
        <v>0</v>
      </c>
      <c r="P42" s="51">
        <v>0</v>
      </c>
      <c r="Q42" s="49">
        <v>0</v>
      </c>
      <c r="R42" s="51">
        <v>0</v>
      </c>
      <c r="S42" s="49">
        <v>0</v>
      </c>
      <c r="T42" s="51">
        <v>0</v>
      </c>
      <c r="U42" s="49">
        <v>0</v>
      </c>
      <c r="V42" s="51">
        <v>0</v>
      </c>
      <c r="W42" s="49">
        <f t="shared" si="3"/>
        <v>0</v>
      </c>
      <c r="X42" s="51">
        <f t="shared" si="3"/>
        <v>0</v>
      </c>
      <c r="Y42" s="113">
        <f>SUM(W42:X42)</f>
        <v>0</v>
      </c>
    </row>
    <row r="43" spans="1:25" ht="11.25">
      <c r="A43" s="112"/>
      <c r="B43" s="92" t="s">
        <v>373</v>
      </c>
      <c r="C43" s="49">
        <v>0</v>
      </c>
      <c r="D43" s="51">
        <v>0</v>
      </c>
      <c r="E43" s="49">
        <v>0</v>
      </c>
      <c r="F43" s="51">
        <v>0</v>
      </c>
      <c r="G43" s="49">
        <v>0</v>
      </c>
      <c r="H43" s="51">
        <v>0</v>
      </c>
      <c r="I43" s="49">
        <v>0</v>
      </c>
      <c r="J43" s="51">
        <v>0</v>
      </c>
      <c r="K43" s="49">
        <v>0</v>
      </c>
      <c r="L43" s="51">
        <v>0</v>
      </c>
      <c r="M43" s="49">
        <v>0</v>
      </c>
      <c r="N43" s="51">
        <v>0</v>
      </c>
      <c r="O43" s="49">
        <v>0</v>
      </c>
      <c r="P43" s="51">
        <v>0</v>
      </c>
      <c r="Q43" s="49">
        <v>0</v>
      </c>
      <c r="R43" s="51">
        <v>0</v>
      </c>
      <c r="S43" s="49">
        <v>0</v>
      </c>
      <c r="T43" s="51">
        <v>0</v>
      </c>
      <c r="U43" s="49">
        <v>0</v>
      </c>
      <c r="V43" s="51">
        <v>0</v>
      </c>
      <c r="W43" s="49">
        <f t="shared" si="3"/>
        <v>0</v>
      </c>
      <c r="X43" s="51">
        <f t="shared" si="3"/>
        <v>0</v>
      </c>
      <c r="Y43" s="113">
        <f>SUM(W43:X43)</f>
        <v>0</v>
      </c>
    </row>
    <row r="44" spans="1:25" ht="11.25">
      <c r="A44" s="112"/>
      <c r="B44" s="92" t="s">
        <v>519</v>
      </c>
      <c r="C44" s="49">
        <v>0</v>
      </c>
      <c r="D44" s="51">
        <v>0</v>
      </c>
      <c r="E44" s="49">
        <v>0</v>
      </c>
      <c r="F44" s="51">
        <v>0</v>
      </c>
      <c r="G44" s="49">
        <v>0</v>
      </c>
      <c r="H44" s="51">
        <v>0</v>
      </c>
      <c r="I44" s="49">
        <v>0</v>
      </c>
      <c r="J44" s="51">
        <v>0</v>
      </c>
      <c r="K44" s="49">
        <v>0</v>
      </c>
      <c r="L44" s="51">
        <v>0</v>
      </c>
      <c r="M44" s="49">
        <v>0</v>
      </c>
      <c r="N44" s="51">
        <v>0</v>
      </c>
      <c r="O44" s="49">
        <v>0</v>
      </c>
      <c r="P44" s="51">
        <v>0</v>
      </c>
      <c r="Q44" s="49">
        <v>0</v>
      </c>
      <c r="R44" s="51">
        <v>0</v>
      </c>
      <c r="S44" s="49">
        <v>0</v>
      </c>
      <c r="T44" s="51">
        <v>0</v>
      </c>
      <c r="U44" s="49">
        <v>0</v>
      </c>
      <c r="V44" s="51">
        <v>0</v>
      </c>
      <c r="W44" s="49">
        <f t="shared" si="3"/>
        <v>0</v>
      </c>
      <c r="X44" s="51">
        <f t="shared" si="3"/>
        <v>0</v>
      </c>
      <c r="Y44" s="113">
        <f>SUM(W44:X44)</f>
        <v>0</v>
      </c>
    </row>
    <row r="45" spans="1:26" ht="11.25">
      <c r="A45" s="92"/>
      <c r="B45" s="92"/>
      <c r="C45" s="111"/>
      <c r="D45" s="92"/>
      <c r="E45" s="111"/>
      <c r="F45" s="92"/>
      <c r="G45" s="111"/>
      <c r="H45" s="92"/>
      <c r="I45" s="111"/>
      <c r="J45" s="92"/>
      <c r="K45" s="111"/>
      <c r="L45" s="92"/>
      <c r="M45" s="111"/>
      <c r="N45" s="92"/>
      <c r="O45" s="111"/>
      <c r="P45" s="92"/>
      <c r="Q45" s="111"/>
      <c r="R45" s="92"/>
      <c r="S45" s="111"/>
      <c r="T45" s="92"/>
      <c r="U45" s="111"/>
      <c r="V45" s="50"/>
      <c r="W45" s="111"/>
      <c r="X45" s="92"/>
      <c r="Y45" s="92"/>
      <c r="Z45" s="50"/>
    </row>
    <row r="46" spans="1:26" ht="12">
      <c r="A46" s="152" t="s">
        <v>296</v>
      </c>
      <c r="B46" s="112"/>
      <c r="C46" s="49"/>
      <c r="D46" s="113"/>
      <c r="E46" s="49"/>
      <c r="F46" s="113"/>
      <c r="G46" s="49"/>
      <c r="H46" s="113"/>
      <c r="I46" s="49"/>
      <c r="J46" s="113"/>
      <c r="K46" s="49"/>
      <c r="L46" s="113"/>
      <c r="M46" s="49"/>
      <c r="N46" s="113"/>
      <c r="O46" s="49"/>
      <c r="P46" s="113"/>
      <c r="Q46" s="49"/>
      <c r="R46" s="113"/>
      <c r="S46" s="49"/>
      <c r="T46" s="113"/>
      <c r="U46" s="49"/>
      <c r="V46" s="113"/>
      <c r="W46" s="49"/>
      <c r="X46" s="113"/>
      <c r="Y46" s="113"/>
      <c r="Z46" s="50"/>
    </row>
    <row r="47" spans="1:26" ht="12.75">
      <c r="A47" s="153"/>
      <c r="B47" s="110" t="s">
        <v>359</v>
      </c>
      <c r="C47" s="49"/>
      <c r="D47" s="113"/>
      <c r="E47" s="49"/>
      <c r="F47" s="113"/>
      <c r="G47" s="49"/>
      <c r="H47" s="113"/>
      <c r="I47" s="49"/>
      <c r="J47" s="113"/>
      <c r="K47" s="49"/>
      <c r="L47" s="113"/>
      <c r="M47" s="49"/>
      <c r="N47" s="113"/>
      <c r="O47" s="49"/>
      <c r="P47" s="113"/>
      <c r="Q47" s="49"/>
      <c r="R47" s="113"/>
      <c r="S47" s="49"/>
      <c r="T47" s="113"/>
      <c r="U47" s="49"/>
      <c r="V47" s="113"/>
      <c r="W47" s="49"/>
      <c r="X47" s="113"/>
      <c r="Y47" s="113"/>
      <c r="Z47" s="50"/>
    </row>
    <row r="48" spans="1:26" ht="11.25">
      <c r="A48" s="112"/>
      <c r="B48" s="92" t="s">
        <v>297</v>
      </c>
      <c r="C48" s="49">
        <v>0</v>
      </c>
      <c r="D48" s="51">
        <v>0</v>
      </c>
      <c r="E48" s="49">
        <v>0</v>
      </c>
      <c r="F48" s="51">
        <v>0</v>
      </c>
      <c r="G48" s="49">
        <v>0</v>
      </c>
      <c r="H48" s="51">
        <v>0</v>
      </c>
      <c r="I48" s="49">
        <v>0</v>
      </c>
      <c r="J48" s="51">
        <v>0</v>
      </c>
      <c r="K48" s="49">
        <v>0</v>
      </c>
      <c r="L48" s="51">
        <v>0</v>
      </c>
      <c r="M48" s="49">
        <v>0</v>
      </c>
      <c r="N48" s="51">
        <v>0</v>
      </c>
      <c r="O48" s="49">
        <v>0</v>
      </c>
      <c r="P48" s="51">
        <v>0</v>
      </c>
      <c r="Q48" s="49">
        <v>0</v>
      </c>
      <c r="R48" s="51">
        <v>0</v>
      </c>
      <c r="S48" s="49">
        <v>0</v>
      </c>
      <c r="T48" s="51">
        <v>0</v>
      </c>
      <c r="U48" s="49">
        <v>0</v>
      </c>
      <c r="V48" s="51">
        <v>0</v>
      </c>
      <c r="W48" s="49">
        <f>C48+E48+G48+I48+K48+M48+O48+Q48+S48+U48</f>
        <v>0</v>
      </c>
      <c r="X48" s="51">
        <f>D48+F48+H48+J48+L48+N48+P48+R48+T48+V48</f>
        <v>0</v>
      </c>
      <c r="Y48" s="113">
        <f>SUM(W48:X48)</f>
        <v>0</v>
      </c>
      <c r="Z48" s="50"/>
    </row>
    <row r="49" spans="1:26" ht="11.25">
      <c r="A49" s="112"/>
      <c r="B49" s="92" t="s">
        <v>140</v>
      </c>
      <c r="C49" s="49">
        <v>0</v>
      </c>
      <c r="D49" s="51">
        <v>0</v>
      </c>
      <c r="E49" s="49">
        <v>0</v>
      </c>
      <c r="F49" s="51">
        <v>0</v>
      </c>
      <c r="G49" s="49">
        <v>0</v>
      </c>
      <c r="H49" s="51">
        <v>0</v>
      </c>
      <c r="I49" s="49">
        <v>0</v>
      </c>
      <c r="J49" s="51">
        <v>0</v>
      </c>
      <c r="K49" s="49">
        <v>0</v>
      </c>
      <c r="L49" s="51">
        <v>0</v>
      </c>
      <c r="M49" s="49">
        <v>0</v>
      </c>
      <c r="N49" s="51">
        <v>0</v>
      </c>
      <c r="O49" s="49">
        <v>0</v>
      </c>
      <c r="P49" s="51">
        <v>0</v>
      </c>
      <c r="Q49" s="49">
        <v>0</v>
      </c>
      <c r="R49" s="51">
        <v>0</v>
      </c>
      <c r="S49" s="49">
        <v>0</v>
      </c>
      <c r="T49" s="51">
        <v>0</v>
      </c>
      <c r="U49" s="49">
        <v>0</v>
      </c>
      <c r="V49" s="51">
        <v>0</v>
      </c>
      <c r="W49" s="49">
        <f>C49+E49+G49+I49+K49+M49+O49+Q49+S49+U49</f>
        <v>0</v>
      </c>
      <c r="X49" s="51">
        <f>D49+F49+H49+J49+L49+N49+P49+R49+T49+V49</f>
        <v>0</v>
      </c>
      <c r="Y49" s="113">
        <f>SUM(W49:X49)</f>
        <v>0</v>
      </c>
      <c r="Z49" s="50"/>
    </row>
    <row r="50" spans="1:26" ht="11.25">
      <c r="A50" s="92"/>
      <c r="B50" s="92"/>
      <c r="C50" s="49"/>
      <c r="D50" s="51"/>
      <c r="E50" s="49"/>
      <c r="F50" s="51"/>
      <c r="G50" s="49"/>
      <c r="H50" s="51"/>
      <c r="I50" s="49"/>
      <c r="J50" s="51"/>
      <c r="K50" s="49"/>
      <c r="L50" s="51"/>
      <c r="M50" s="49"/>
      <c r="N50" s="51"/>
      <c r="O50" s="49"/>
      <c r="P50" s="51"/>
      <c r="Q50" s="49"/>
      <c r="R50" s="51"/>
      <c r="S50" s="49"/>
      <c r="T50" s="51"/>
      <c r="U50" s="49"/>
      <c r="V50" s="51"/>
      <c r="W50" s="49"/>
      <c r="X50" s="51"/>
      <c r="Y50" s="113"/>
      <c r="Z50" s="50"/>
    </row>
    <row r="51" spans="1:26" ht="12.75">
      <c r="A51" s="153"/>
      <c r="B51" s="110" t="s">
        <v>357</v>
      </c>
      <c r="C51" s="49"/>
      <c r="D51" s="113"/>
      <c r="E51" s="49"/>
      <c r="F51" s="113"/>
      <c r="G51" s="49"/>
      <c r="H51" s="113"/>
      <c r="I51" s="49"/>
      <c r="J51" s="113"/>
      <c r="K51" s="49"/>
      <c r="L51" s="113"/>
      <c r="M51" s="49"/>
      <c r="N51" s="113"/>
      <c r="O51" s="49"/>
      <c r="P51" s="113"/>
      <c r="Q51" s="49"/>
      <c r="R51" s="113"/>
      <c r="S51" s="49"/>
      <c r="T51" s="113"/>
      <c r="U51" s="49"/>
      <c r="V51" s="113"/>
      <c r="W51" s="49"/>
      <c r="X51" s="113"/>
      <c r="Y51" s="113"/>
      <c r="Z51" s="50"/>
    </row>
    <row r="52" spans="1:26" ht="11.25">
      <c r="A52" s="112"/>
      <c r="B52" s="92" t="s">
        <v>140</v>
      </c>
      <c r="C52" s="49">
        <v>0</v>
      </c>
      <c r="D52" s="51">
        <v>0</v>
      </c>
      <c r="E52" s="49">
        <v>0</v>
      </c>
      <c r="F52" s="51">
        <v>0</v>
      </c>
      <c r="G52" s="49">
        <v>0</v>
      </c>
      <c r="H52" s="51">
        <v>0</v>
      </c>
      <c r="I52" s="49">
        <v>0</v>
      </c>
      <c r="J52" s="51">
        <v>0</v>
      </c>
      <c r="K52" s="49">
        <v>0</v>
      </c>
      <c r="L52" s="51">
        <v>0</v>
      </c>
      <c r="M52" s="49">
        <v>0</v>
      </c>
      <c r="N52" s="51">
        <v>0</v>
      </c>
      <c r="O52" s="49">
        <v>0</v>
      </c>
      <c r="P52" s="51">
        <v>0</v>
      </c>
      <c r="Q52" s="49">
        <v>0</v>
      </c>
      <c r="R52" s="51">
        <v>0</v>
      </c>
      <c r="S52" s="49">
        <v>0</v>
      </c>
      <c r="T52" s="51">
        <v>0</v>
      </c>
      <c r="U52" s="49">
        <v>0</v>
      </c>
      <c r="V52" s="51">
        <v>0</v>
      </c>
      <c r="W52" s="49">
        <f>C52+E52+G52+I52+K52+M52+O52+Q52+S52+U52</f>
        <v>0</v>
      </c>
      <c r="X52" s="51">
        <f>D52+F52+H52+J52+L52+N52+P52+R52+T52+V52</f>
        <v>0</v>
      </c>
      <c r="Y52" s="113">
        <f>SUM(W52:X52)</f>
        <v>0</v>
      </c>
      <c r="Z52" s="50"/>
    </row>
    <row r="53" spans="1:26" ht="11.25">
      <c r="A53" s="112"/>
      <c r="B53" s="92" t="s">
        <v>298</v>
      </c>
      <c r="C53" s="49">
        <v>0</v>
      </c>
      <c r="D53" s="51">
        <v>0</v>
      </c>
      <c r="E53" s="49">
        <v>0</v>
      </c>
      <c r="F53" s="51">
        <v>0</v>
      </c>
      <c r="G53" s="49">
        <v>0</v>
      </c>
      <c r="H53" s="51">
        <v>0</v>
      </c>
      <c r="I53" s="49">
        <v>0</v>
      </c>
      <c r="J53" s="51">
        <v>0</v>
      </c>
      <c r="K53" s="49">
        <v>0</v>
      </c>
      <c r="L53" s="51">
        <v>0</v>
      </c>
      <c r="M53" s="49">
        <v>0</v>
      </c>
      <c r="N53" s="51">
        <v>0</v>
      </c>
      <c r="O53" s="49">
        <v>0</v>
      </c>
      <c r="P53" s="51">
        <v>0</v>
      </c>
      <c r="Q53" s="49">
        <v>0</v>
      </c>
      <c r="R53" s="51">
        <v>0</v>
      </c>
      <c r="S53" s="49">
        <v>0</v>
      </c>
      <c r="T53" s="51">
        <v>0</v>
      </c>
      <c r="U53" s="49">
        <v>0</v>
      </c>
      <c r="V53" s="51">
        <v>0</v>
      </c>
      <c r="W53" s="49">
        <f>C53+E53+G53+I53+K53+M53+O53+Q53+S53+U53</f>
        <v>0</v>
      </c>
      <c r="X53" s="51">
        <f>D53+F53+H53+J53+L53+N53+P53+R53+T53+V53</f>
        <v>0</v>
      </c>
      <c r="Y53" s="113">
        <f>SUM(W53:X53)</f>
        <v>0</v>
      </c>
      <c r="Z53" s="50"/>
    </row>
    <row r="54" spans="1:26" ht="11.25">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1"/>
    </row>
    <row r="55" spans="1:26" ht="23.25" customHeight="1">
      <c r="A55" s="212" t="s">
        <v>544</v>
      </c>
      <c r="B55" s="212"/>
      <c r="C55" s="212"/>
      <c r="D55" s="212"/>
      <c r="E55" s="212"/>
      <c r="F55" s="212"/>
      <c r="G55" s="212"/>
      <c r="H55" s="212"/>
      <c r="I55" s="212"/>
      <c r="J55" s="212"/>
      <c r="K55" s="212"/>
      <c r="L55" s="212"/>
      <c r="M55" s="212"/>
      <c r="N55" s="212"/>
      <c r="O55" s="212"/>
      <c r="P55" s="212"/>
      <c r="Q55" s="212"/>
      <c r="R55" s="212"/>
      <c r="S55" s="212"/>
      <c r="T55" s="212"/>
      <c r="U55" s="212"/>
      <c r="V55" s="212"/>
      <c r="W55" s="212"/>
      <c r="X55" s="212"/>
      <c r="Y55" s="212"/>
      <c r="Z55" s="50"/>
    </row>
    <row r="56" spans="1:26" ht="11.25">
      <c r="A56" s="92" t="s">
        <v>299</v>
      </c>
      <c r="B56" s="50"/>
      <c r="C56" s="50"/>
      <c r="D56" s="50"/>
      <c r="E56" s="50"/>
      <c r="F56" s="50"/>
      <c r="G56" s="50"/>
      <c r="H56" s="50"/>
      <c r="I56" s="50"/>
      <c r="J56" s="50"/>
      <c r="K56" s="50"/>
      <c r="L56" s="50"/>
      <c r="M56" s="50"/>
      <c r="N56" s="50"/>
      <c r="O56" s="50"/>
      <c r="P56" s="50"/>
      <c r="Q56" s="50"/>
      <c r="R56" s="50"/>
      <c r="S56" s="50"/>
      <c r="T56" s="50"/>
      <c r="U56" s="50"/>
      <c r="V56" s="50"/>
      <c r="W56" s="50"/>
      <c r="X56" s="50"/>
      <c r="Y56" s="50"/>
      <c r="Z56" s="50"/>
    </row>
    <row r="57" spans="1:26" ht="11.25">
      <c r="A57" s="50"/>
      <c r="B57" s="50"/>
      <c r="C57" s="50"/>
      <c r="D57" s="50"/>
      <c r="E57" s="50"/>
      <c r="F57" s="50"/>
      <c r="G57" s="50"/>
      <c r="H57" s="50"/>
      <c r="I57" s="50"/>
      <c r="J57" s="50"/>
      <c r="K57" s="50"/>
      <c r="L57" s="50"/>
      <c r="M57" s="50"/>
      <c r="N57" s="50"/>
      <c r="O57" s="50"/>
      <c r="P57" s="50"/>
      <c r="Q57" s="50"/>
      <c r="R57" s="50"/>
      <c r="S57" s="50"/>
      <c r="T57" s="50"/>
      <c r="U57" s="50"/>
      <c r="V57" s="50"/>
      <c r="Z57" s="50"/>
    </row>
    <row r="58" spans="1:26" ht="11.25">
      <c r="A58" s="50"/>
      <c r="B58" s="50"/>
      <c r="C58" s="50"/>
      <c r="D58" s="50"/>
      <c r="E58" s="50"/>
      <c r="F58" s="50"/>
      <c r="G58" s="50"/>
      <c r="H58" s="50"/>
      <c r="I58" s="50"/>
      <c r="J58" s="50"/>
      <c r="K58" s="50"/>
      <c r="L58" s="50"/>
      <c r="M58" s="50"/>
      <c r="N58" s="50"/>
      <c r="O58" s="50"/>
      <c r="P58" s="50"/>
      <c r="Q58" s="50"/>
      <c r="R58" s="50"/>
      <c r="S58" s="50"/>
      <c r="T58" s="50"/>
      <c r="U58" s="50"/>
      <c r="V58" s="50"/>
      <c r="Z58" s="50"/>
    </row>
    <row r="59" spans="1:26" ht="11.25">
      <c r="A59" s="50"/>
      <c r="B59" s="50"/>
      <c r="C59" s="50"/>
      <c r="D59" s="50"/>
      <c r="E59" s="50"/>
      <c r="F59" s="50"/>
      <c r="G59" s="50"/>
      <c r="H59" s="50"/>
      <c r="I59" s="50"/>
      <c r="J59" s="50"/>
      <c r="K59" s="50"/>
      <c r="L59" s="50"/>
      <c r="M59" s="50"/>
      <c r="N59" s="50"/>
      <c r="O59" s="50"/>
      <c r="P59" s="50"/>
      <c r="Q59" s="50"/>
      <c r="R59" s="50"/>
      <c r="S59" s="50"/>
      <c r="T59" s="50"/>
      <c r="U59" s="50"/>
      <c r="V59" s="50"/>
      <c r="Z59" s="50"/>
    </row>
    <row r="60" spans="1:21" ht="11.25">
      <c r="A60" s="50"/>
      <c r="B60" s="50"/>
      <c r="C60" s="50"/>
      <c r="D60" s="50"/>
      <c r="E60" s="50"/>
      <c r="F60" s="50"/>
      <c r="G60" s="50"/>
      <c r="H60" s="50"/>
      <c r="I60" s="50"/>
      <c r="J60" s="50"/>
      <c r="K60" s="50"/>
      <c r="L60" s="50"/>
      <c r="M60" s="50"/>
      <c r="N60" s="50"/>
      <c r="O60" s="50"/>
      <c r="P60" s="50"/>
      <c r="Q60" s="50"/>
      <c r="R60" s="50"/>
      <c r="S60" s="50"/>
      <c r="T60" s="50"/>
      <c r="U60" s="50"/>
    </row>
    <row r="61" spans="1:21" ht="11.25">
      <c r="A61" s="50"/>
      <c r="B61" s="50"/>
      <c r="C61" s="50"/>
      <c r="D61" s="50"/>
      <c r="E61" s="50"/>
      <c r="F61" s="50"/>
      <c r="G61" s="50"/>
      <c r="H61" s="50"/>
      <c r="I61" s="50"/>
      <c r="J61" s="50"/>
      <c r="K61" s="50"/>
      <c r="L61" s="50"/>
      <c r="M61" s="50"/>
      <c r="N61" s="50"/>
      <c r="O61" s="50"/>
      <c r="P61" s="50"/>
      <c r="Q61" s="50"/>
      <c r="R61" s="50"/>
      <c r="S61" s="50"/>
      <c r="T61" s="50"/>
      <c r="U61" s="50"/>
    </row>
    <row r="62" spans="1:21" ht="11.25">
      <c r="A62" s="50"/>
      <c r="B62" s="50"/>
      <c r="C62" s="50"/>
      <c r="D62" s="50"/>
      <c r="E62" s="50"/>
      <c r="F62" s="50"/>
      <c r="G62" s="50"/>
      <c r="H62" s="50"/>
      <c r="I62" s="50"/>
      <c r="J62" s="50"/>
      <c r="K62" s="50"/>
      <c r="L62" s="50"/>
      <c r="M62" s="50"/>
      <c r="N62" s="50"/>
      <c r="O62" s="50"/>
      <c r="P62" s="50"/>
      <c r="Q62" s="50"/>
      <c r="R62" s="50"/>
      <c r="S62" s="50"/>
      <c r="T62" s="50"/>
      <c r="U62" s="50"/>
    </row>
    <row r="63" spans="1:21" ht="11.25">
      <c r="A63" s="50"/>
      <c r="B63" s="50"/>
      <c r="C63" s="50"/>
      <c r="D63" s="50"/>
      <c r="E63" s="50"/>
      <c r="F63" s="50"/>
      <c r="G63" s="50"/>
      <c r="H63" s="50"/>
      <c r="I63" s="50"/>
      <c r="J63" s="50"/>
      <c r="K63" s="50"/>
      <c r="L63" s="50"/>
      <c r="M63" s="50"/>
      <c r="N63" s="50"/>
      <c r="O63" s="50"/>
      <c r="P63" s="50"/>
      <c r="Q63" s="50"/>
      <c r="R63" s="50"/>
      <c r="S63" s="50"/>
      <c r="T63" s="50"/>
      <c r="U63" s="50"/>
    </row>
    <row r="64" spans="1:21" ht="11.25">
      <c r="A64" s="50"/>
      <c r="B64" s="50"/>
      <c r="C64" s="50"/>
      <c r="D64" s="50"/>
      <c r="E64" s="50"/>
      <c r="F64" s="50"/>
      <c r="G64" s="50"/>
      <c r="H64" s="50"/>
      <c r="I64" s="50"/>
      <c r="J64" s="50"/>
      <c r="K64" s="50"/>
      <c r="L64" s="50"/>
      <c r="M64" s="50"/>
      <c r="N64" s="50"/>
      <c r="O64" s="50"/>
      <c r="P64" s="50"/>
      <c r="Q64" s="50"/>
      <c r="R64" s="50"/>
      <c r="S64" s="50"/>
      <c r="T64" s="50"/>
      <c r="U64" s="50"/>
    </row>
    <row r="65" spans="1:21" ht="11.25">
      <c r="A65" s="50"/>
      <c r="B65" s="50"/>
      <c r="C65" s="50"/>
      <c r="D65" s="50"/>
      <c r="E65" s="50"/>
      <c r="F65" s="50"/>
      <c r="G65" s="50"/>
      <c r="H65" s="50"/>
      <c r="I65" s="50"/>
      <c r="J65" s="50"/>
      <c r="K65" s="50"/>
      <c r="L65" s="50"/>
      <c r="M65" s="50"/>
      <c r="N65" s="50"/>
      <c r="O65" s="50"/>
      <c r="P65" s="50"/>
      <c r="Q65" s="50"/>
      <c r="R65" s="50"/>
      <c r="S65" s="50"/>
      <c r="T65" s="50"/>
      <c r="U65" s="50"/>
    </row>
    <row r="66" spans="1:21" ht="11.25">
      <c r="A66" s="50"/>
      <c r="B66" s="50"/>
      <c r="C66" s="50"/>
      <c r="D66" s="50"/>
      <c r="E66" s="50"/>
      <c r="F66" s="50"/>
      <c r="G66" s="50"/>
      <c r="H66" s="50"/>
      <c r="I66" s="50"/>
      <c r="J66" s="50"/>
      <c r="K66" s="50"/>
      <c r="L66" s="50"/>
      <c r="M66" s="50"/>
      <c r="N66" s="50"/>
      <c r="O66" s="50"/>
      <c r="P66" s="50"/>
      <c r="Q66" s="50"/>
      <c r="R66" s="50"/>
      <c r="S66" s="50"/>
      <c r="T66" s="50"/>
      <c r="U66" s="50"/>
    </row>
    <row r="67" spans="1:21" ht="11.25">
      <c r="A67" s="50"/>
      <c r="B67" s="50"/>
      <c r="C67" s="50"/>
      <c r="D67" s="50"/>
      <c r="E67" s="50"/>
      <c r="F67" s="50"/>
      <c r="G67" s="50"/>
      <c r="H67" s="50"/>
      <c r="I67" s="50"/>
      <c r="J67" s="50"/>
      <c r="K67" s="50"/>
      <c r="L67" s="50"/>
      <c r="M67" s="50"/>
      <c r="N67" s="50"/>
      <c r="O67" s="50"/>
      <c r="P67" s="50"/>
      <c r="Q67" s="50"/>
      <c r="R67" s="50"/>
      <c r="S67" s="50"/>
      <c r="T67" s="50"/>
      <c r="U67" s="50"/>
    </row>
    <row r="68" spans="1:21" ht="11.25">
      <c r="A68" s="50"/>
      <c r="B68" s="50"/>
      <c r="C68" s="50"/>
      <c r="D68" s="50"/>
      <c r="E68" s="50"/>
      <c r="F68" s="50"/>
      <c r="G68" s="50"/>
      <c r="H68" s="50"/>
      <c r="I68" s="50"/>
      <c r="J68" s="50"/>
      <c r="K68" s="50"/>
      <c r="L68" s="50"/>
      <c r="M68" s="50"/>
      <c r="N68" s="50"/>
      <c r="O68" s="50"/>
      <c r="P68" s="50"/>
      <c r="Q68" s="50"/>
      <c r="R68" s="50"/>
      <c r="S68" s="50"/>
      <c r="T68" s="50"/>
      <c r="U68" s="50"/>
    </row>
    <row r="69" spans="1:21" ht="11.25">
      <c r="A69" s="50"/>
      <c r="B69" s="50"/>
      <c r="C69" s="50"/>
      <c r="D69" s="50"/>
      <c r="E69" s="50"/>
      <c r="F69" s="50"/>
      <c r="G69" s="50"/>
      <c r="H69" s="50"/>
      <c r="I69" s="50"/>
      <c r="J69" s="50"/>
      <c r="K69" s="50"/>
      <c r="L69" s="50"/>
      <c r="M69" s="50"/>
      <c r="N69" s="50"/>
      <c r="O69" s="50"/>
      <c r="P69" s="50"/>
      <c r="Q69" s="50"/>
      <c r="R69" s="50"/>
      <c r="S69" s="50"/>
      <c r="T69" s="50"/>
      <c r="U69" s="50"/>
    </row>
    <row r="70" spans="1:21" ht="409.5">
      <c r="A70" s="50"/>
      <c r="B70" s="50"/>
      <c r="C70" s="50"/>
      <c r="D70" s="50"/>
      <c r="E70" s="50"/>
      <c r="F70" s="50"/>
      <c r="G70" s="50"/>
      <c r="H70" s="50"/>
      <c r="I70" s="50"/>
      <c r="J70" s="50"/>
      <c r="K70" s="50"/>
      <c r="L70" s="50"/>
      <c r="M70" s="50"/>
      <c r="N70" s="50"/>
      <c r="O70" s="50"/>
      <c r="P70" s="50"/>
      <c r="Q70" s="50"/>
      <c r="R70" s="50"/>
      <c r="S70" s="50"/>
      <c r="T70" s="50"/>
      <c r="U70" s="50"/>
    </row>
    <row r="71" spans="1:21" ht="11.25">
      <c r="A71" s="50"/>
      <c r="B71" s="50"/>
      <c r="C71" s="50"/>
      <c r="D71" s="50"/>
      <c r="E71" s="50"/>
      <c r="F71" s="50"/>
      <c r="G71" s="50"/>
      <c r="H71" s="50"/>
      <c r="I71" s="50"/>
      <c r="J71" s="50"/>
      <c r="K71" s="50"/>
      <c r="L71" s="50"/>
      <c r="M71" s="50"/>
      <c r="N71" s="50"/>
      <c r="O71" s="50"/>
      <c r="P71" s="50"/>
      <c r="Q71" s="50"/>
      <c r="R71" s="50"/>
      <c r="S71" s="50"/>
      <c r="T71" s="50"/>
      <c r="U71" s="50"/>
    </row>
    <row r="72" spans="1:21" ht="11.25">
      <c r="A72" s="50"/>
      <c r="B72" s="50"/>
      <c r="C72" s="50"/>
      <c r="D72" s="50"/>
      <c r="E72" s="50"/>
      <c r="F72" s="50"/>
      <c r="G72" s="50"/>
      <c r="H72" s="50"/>
      <c r="I72" s="50"/>
      <c r="J72" s="50"/>
      <c r="K72" s="50"/>
      <c r="L72" s="50"/>
      <c r="M72" s="50"/>
      <c r="N72" s="50"/>
      <c r="O72" s="50"/>
      <c r="P72" s="50"/>
      <c r="Q72" s="50"/>
      <c r="R72" s="50"/>
      <c r="S72" s="50"/>
      <c r="T72" s="50"/>
      <c r="U72" s="50"/>
    </row>
    <row r="73" spans="1:21" ht="11.25">
      <c r="A73" s="50"/>
      <c r="B73" s="50"/>
      <c r="C73" s="50"/>
      <c r="D73" s="50"/>
      <c r="E73" s="50"/>
      <c r="F73" s="50"/>
      <c r="G73" s="50"/>
      <c r="H73" s="50"/>
      <c r="I73" s="50"/>
      <c r="J73" s="50"/>
      <c r="K73" s="50"/>
      <c r="L73" s="50"/>
      <c r="M73" s="50"/>
      <c r="N73" s="50"/>
      <c r="O73" s="50"/>
      <c r="P73" s="50"/>
      <c r="Q73" s="50"/>
      <c r="R73" s="50"/>
      <c r="S73" s="50"/>
      <c r="T73" s="50"/>
      <c r="U73" s="50"/>
    </row>
    <row r="74" spans="1:21" ht="11.25">
      <c r="A74" s="50"/>
      <c r="B74" s="50"/>
      <c r="C74" s="50"/>
      <c r="D74" s="50"/>
      <c r="E74" s="50"/>
      <c r="F74" s="50"/>
      <c r="G74" s="50"/>
      <c r="H74" s="50"/>
      <c r="I74" s="50"/>
      <c r="J74" s="50"/>
      <c r="K74" s="50"/>
      <c r="L74" s="50"/>
      <c r="M74" s="50"/>
      <c r="N74" s="50"/>
      <c r="O74" s="50"/>
      <c r="P74" s="50"/>
      <c r="Q74" s="50"/>
      <c r="R74" s="50"/>
      <c r="S74" s="50"/>
      <c r="T74" s="50"/>
      <c r="U74" s="50"/>
    </row>
    <row r="75" spans="1:21" ht="11.25">
      <c r="A75" s="50"/>
      <c r="B75" s="50"/>
      <c r="C75" s="50"/>
      <c r="D75" s="50"/>
      <c r="E75" s="50"/>
      <c r="F75" s="50"/>
      <c r="G75" s="50"/>
      <c r="H75" s="50"/>
      <c r="I75" s="50"/>
      <c r="J75" s="50"/>
      <c r="K75" s="50"/>
      <c r="L75" s="50"/>
      <c r="M75" s="50"/>
      <c r="N75" s="50"/>
      <c r="O75" s="50"/>
      <c r="P75" s="50"/>
      <c r="Q75" s="50"/>
      <c r="R75" s="50"/>
      <c r="S75" s="50"/>
      <c r="T75" s="50"/>
      <c r="U75" s="50"/>
    </row>
    <row r="76" spans="1:21" ht="11.25">
      <c r="A76" s="50"/>
      <c r="B76" s="50"/>
      <c r="C76" s="50"/>
      <c r="D76" s="50"/>
      <c r="E76" s="50"/>
      <c r="F76" s="50"/>
      <c r="G76" s="50"/>
      <c r="H76" s="50"/>
      <c r="I76" s="50"/>
      <c r="J76" s="50"/>
      <c r="K76" s="50"/>
      <c r="L76" s="50"/>
      <c r="M76" s="50"/>
      <c r="N76" s="50"/>
      <c r="O76" s="50"/>
      <c r="P76" s="50"/>
      <c r="Q76" s="50"/>
      <c r="R76" s="50"/>
      <c r="S76" s="50"/>
      <c r="T76" s="50"/>
      <c r="U76" s="50"/>
    </row>
    <row r="77" spans="1:21" ht="11.25">
      <c r="A77" s="50"/>
      <c r="B77" s="50"/>
      <c r="C77" s="50"/>
      <c r="D77" s="50"/>
      <c r="E77" s="50"/>
      <c r="F77" s="50"/>
      <c r="G77" s="50"/>
      <c r="H77" s="50"/>
      <c r="I77" s="50"/>
      <c r="J77" s="50"/>
      <c r="K77" s="50"/>
      <c r="L77" s="50"/>
      <c r="M77" s="50"/>
      <c r="N77" s="50"/>
      <c r="O77" s="50"/>
      <c r="P77" s="50"/>
      <c r="Q77" s="50"/>
      <c r="R77" s="50"/>
      <c r="S77" s="50"/>
      <c r="T77" s="50"/>
      <c r="U77" s="50"/>
    </row>
    <row r="78" spans="1:21" ht="11.25">
      <c r="A78" s="50"/>
      <c r="B78" s="50"/>
      <c r="C78" s="50"/>
      <c r="D78" s="50"/>
      <c r="E78" s="50"/>
      <c r="F78" s="50"/>
      <c r="G78" s="50"/>
      <c r="H78" s="50"/>
      <c r="I78" s="50"/>
      <c r="J78" s="50"/>
      <c r="K78" s="50"/>
      <c r="L78" s="50"/>
      <c r="M78" s="50"/>
      <c r="N78" s="50"/>
      <c r="O78" s="50"/>
      <c r="P78" s="50"/>
      <c r="Q78" s="50"/>
      <c r="R78" s="50"/>
      <c r="S78" s="50"/>
      <c r="T78" s="50"/>
      <c r="U78" s="50"/>
    </row>
    <row r="79" spans="1:21" ht="11.25">
      <c r="A79" s="50"/>
      <c r="B79" s="50"/>
      <c r="C79" s="50"/>
      <c r="D79" s="50"/>
      <c r="E79" s="50"/>
      <c r="F79" s="50"/>
      <c r="G79" s="50"/>
      <c r="H79" s="50"/>
      <c r="I79" s="50"/>
      <c r="J79" s="50"/>
      <c r="K79" s="50"/>
      <c r="L79" s="50"/>
      <c r="M79" s="50"/>
      <c r="N79" s="50"/>
      <c r="O79" s="50"/>
      <c r="P79" s="50"/>
      <c r="Q79" s="50"/>
      <c r="R79" s="50"/>
      <c r="S79" s="50"/>
      <c r="T79" s="50"/>
      <c r="U79" s="50"/>
    </row>
    <row r="80" spans="1:21" ht="11.25">
      <c r="A80" s="50"/>
      <c r="B80" s="50"/>
      <c r="C80" s="50"/>
      <c r="D80" s="50"/>
      <c r="E80" s="50"/>
      <c r="F80" s="50"/>
      <c r="G80" s="50"/>
      <c r="H80" s="50"/>
      <c r="I80" s="50"/>
      <c r="J80" s="50"/>
      <c r="K80" s="50"/>
      <c r="L80" s="50"/>
      <c r="M80" s="50"/>
      <c r="N80" s="50"/>
      <c r="O80" s="50"/>
      <c r="P80" s="50"/>
      <c r="Q80" s="50"/>
      <c r="R80" s="50"/>
      <c r="S80" s="50"/>
      <c r="T80" s="50"/>
      <c r="U80" s="50"/>
    </row>
    <row r="81" spans="1:21" ht="11.25">
      <c r="A81" s="50"/>
      <c r="B81" s="50"/>
      <c r="C81" s="50"/>
      <c r="D81" s="50"/>
      <c r="E81" s="50"/>
      <c r="F81" s="50"/>
      <c r="G81" s="50"/>
      <c r="H81" s="50"/>
      <c r="I81" s="50"/>
      <c r="J81" s="50"/>
      <c r="K81" s="50"/>
      <c r="L81" s="50"/>
      <c r="M81" s="50"/>
      <c r="N81" s="50"/>
      <c r="O81" s="50"/>
      <c r="P81" s="50"/>
      <c r="Q81" s="50"/>
      <c r="R81" s="50"/>
      <c r="S81" s="50"/>
      <c r="T81" s="50"/>
      <c r="U81" s="50"/>
    </row>
    <row r="82" spans="1:21" ht="11.25">
      <c r="A82" s="50"/>
      <c r="B82" s="50"/>
      <c r="C82" s="50"/>
      <c r="D82" s="50"/>
      <c r="E82" s="50"/>
      <c r="F82" s="50"/>
      <c r="G82" s="50"/>
      <c r="H82" s="50"/>
      <c r="I82" s="50"/>
      <c r="J82" s="50"/>
      <c r="K82" s="50"/>
      <c r="L82" s="50"/>
      <c r="M82" s="50"/>
      <c r="N82" s="50"/>
      <c r="O82" s="50"/>
      <c r="P82" s="50"/>
      <c r="Q82" s="50"/>
      <c r="R82" s="50"/>
      <c r="S82" s="50"/>
      <c r="T82" s="50"/>
      <c r="U82" s="50"/>
    </row>
    <row r="83" spans="1:21" ht="11.25">
      <c r="A83" s="50"/>
      <c r="B83" s="50"/>
      <c r="C83" s="50"/>
      <c r="D83" s="50"/>
      <c r="E83" s="50"/>
      <c r="F83" s="50"/>
      <c r="G83" s="50"/>
      <c r="H83" s="50"/>
      <c r="I83" s="50"/>
      <c r="J83" s="50"/>
      <c r="K83" s="50"/>
      <c r="L83" s="50"/>
      <c r="M83" s="50"/>
      <c r="N83" s="50"/>
      <c r="O83" s="50"/>
      <c r="P83" s="50"/>
      <c r="Q83" s="50"/>
      <c r="R83" s="50"/>
      <c r="S83" s="50"/>
      <c r="T83" s="50"/>
      <c r="U83" s="50"/>
    </row>
    <row r="84" spans="1:21" ht="11.25">
      <c r="A84" s="50"/>
      <c r="B84" s="50"/>
      <c r="C84" s="50"/>
      <c r="D84" s="50"/>
      <c r="E84" s="50"/>
      <c r="F84" s="50"/>
      <c r="G84" s="50"/>
      <c r="H84" s="50"/>
      <c r="I84" s="50"/>
      <c r="J84" s="50"/>
      <c r="K84" s="50"/>
      <c r="L84" s="50"/>
      <c r="M84" s="50"/>
      <c r="N84" s="50"/>
      <c r="O84" s="50"/>
      <c r="P84" s="50"/>
      <c r="Q84" s="50"/>
      <c r="R84" s="50"/>
      <c r="S84" s="50"/>
      <c r="T84" s="50"/>
      <c r="U84" s="50"/>
    </row>
    <row r="85" spans="1:21" ht="11.25">
      <c r="A85" s="50"/>
      <c r="B85" s="50"/>
      <c r="C85" s="50"/>
      <c r="D85" s="50"/>
      <c r="E85" s="50"/>
      <c r="F85" s="50"/>
      <c r="G85" s="50"/>
      <c r="H85" s="50"/>
      <c r="I85" s="50"/>
      <c r="J85" s="50"/>
      <c r="K85" s="50"/>
      <c r="L85" s="50"/>
      <c r="M85" s="50"/>
      <c r="N85" s="50"/>
      <c r="O85" s="50"/>
      <c r="P85" s="50"/>
      <c r="Q85" s="50"/>
      <c r="R85" s="50"/>
      <c r="S85" s="50"/>
      <c r="T85" s="50"/>
      <c r="U85" s="50"/>
    </row>
    <row r="86" spans="1:21" ht="11.25">
      <c r="A86" s="50"/>
      <c r="B86" s="50"/>
      <c r="C86" s="50"/>
      <c r="D86" s="50"/>
      <c r="E86" s="50"/>
      <c r="F86" s="50"/>
      <c r="G86" s="50"/>
      <c r="H86" s="50"/>
      <c r="I86" s="50"/>
      <c r="J86" s="50"/>
      <c r="K86" s="50"/>
      <c r="L86" s="50"/>
      <c r="M86" s="50"/>
      <c r="N86" s="50"/>
      <c r="O86" s="50"/>
      <c r="P86" s="50"/>
      <c r="Q86" s="50"/>
      <c r="R86" s="50"/>
      <c r="S86" s="50"/>
      <c r="T86" s="50"/>
      <c r="U86" s="50"/>
    </row>
    <row r="87" spans="1:21" ht="11.25">
      <c r="A87" s="50"/>
      <c r="B87" s="50"/>
      <c r="C87" s="50"/>
      <c r="D87" s="50"/>
      <c r="E87" s="50"/>
      <c r="F87" s="50"/>
      <c r="G87" s="50"/>
      <c r="H87" s="50"/>
      <c r="I87" s="50"/>
      <c r="J87" s="50"/>
      <c r="K87" s="50"/>
      <c r="L87" s="50"/>
      <c r="M87" s="50"/>
      <c r="N87" s="50"/>
      <c r="O87" s="50"/>
      <c r="P87" s="50"/>
      <c r="Q87" s="50"/>
      <c r="R87" s="50"/>
      <c r="S87" s="50"/>
      <c r="T87" s="50"/>
      <c r="U87" s="50"/>
    </row>
    <row r="88" spans="1:21" ht="11.25">
      <c r="A88" s="50"/>
      <c r="B88" s="50"/>
      <c r="C88" s="50"/>
      <c r="D88" s="50"/>
      <c r="E88" s="50"/>
      <c r="F88" s="50"/>
      <c r="G88" s="50"/>
      <c r="H88" s="50"/>
      <c r="I88" s="50"/>
      <c r="J88" s="50"/>
      <c r="K88" s="50"/>
      <c r="L88" s="50"/>
      <c r="M88" s="50"/>
      <c r="N88" s="50"/>
      <c r="O88" s="50"/>
      <c r="P88" s="50"/>
      <c r="Q88" s="50"/>
      <c r="R88" s="50"/>
      <c r="S88" s="50"/>
      <c r="T88" s="50"/>
      <c r="U88" s="50"/>
    </row>
    <row r="89" spans="1:21" ht="11.25">
      <c r="A89" s="50"/>
      <c r="B89" s="50"/>
      <c r="C89" s="50"/>
      <c r="D89" s="50"/>
      <c r="E89" s="50"/>
      <c r="F89" s="50"/>
      <c r="G89" s="50"/>
      <c r="H89" s="50"/>
      <c r="I89" s="50"/>
      <c r="J89" s="50"/>
      <c r="K89" s="50"/>
      <c r="L89" s="50"/>
      <c r="M89" s="50"/>
      <c r="N89" s="50"/>
      <c r="O89" s="50"/>
      <c r="P89" s="50"/>
      <c r="Q89" s="50"/>
      <c r="R89" s="50"/>
      <c r="S89" s="50"/>
      <c r="T89" s="50"/>
      <c r="U89" s="50"/>
    </row>
    <row r="90" spans="1:21" ht="11.25">
      <c r="A90" s="50"/>
      <c r="B90" s="50"/>
      <c r="C90" s="50"/>
      <c r="D90" s="50"/>
      <c r="E90" s="50"/>
      <c r="F90" s="50"/>
      <c r="G90" s="50"/>
      <c r="H90" s="50"/>
      <c r="I90" s="50"/>
      <c r="J90" s="50"/>
      <c r="K90" s="50"/>
      <c r="L90" s="50"/>
      <c r="M90" s="50"/>
      <c r="N90" s="50"/>
      <c r="O90" s="50"/>
      <c r="P90" s="50"/>
      <c r="Q90" s="50"/>
      <c r="R90" s="50"/>
      <c r="S90" s="50"/>
      <c r="T90" s="50"/>
      <c r="U90" s="50"/>
    </row>
    <row r="91" spans="1:21" ht="11.25">
      <c r="A91" s="50"/>
      <c r="B91" s="50"/>
      <c r="C91" s="50"/>
      <c r="D91" s="50"/>
      <c r="E91" s="50"/>
      <c r="F91" s="50"/>
      <c r="G91" s="50"/>
      <c r="H91" s="50"/>
      <c r="I91" s="50"/>
      <c r="J91" s="50"/>
      <c r="K91" s="50"/>
      <c r="L91" s="50"/>
      <c r="M91" s="50"/>
      <c r="N91" s="50"/>
      <c r="O91" s="50"/>
      <c r="P91" s="50"/>
      <c r="Q91" s="50"/>
      <c r="R91" s="50"/>
      <c r="S91" s="50"/>
      <c r="T91" s="50"/>
      <c r="U91" s="50"/>
    </row>
    <row r="92" spans="1:21" ht="11.25">
      <c r="A92" s="50"/>
      <c r="B92" s="50"/>
      <c r="C92" s="50"/>
      <c r="D92" s="50"/>
      <c r="E92" s="50"/>
      <c r="F92" s="50"/>
      <c r="G92" s="50"/>
      <c r="H92" s="50"/>
      <c r="I92" s="50"/>
      <c r="J92" s="50"/>
      <c r="K92" s="50"/>
      <c r="L92" s="50"/>
      <c r="M92" s="50"/>
      <c r="N92" s="50"/>
      <c r="O92" s="50"/>
      <c r="P92" s="50"/>
      <c r="Q92" s="50"/>
      <c r="R92" s="50"/>
      <c r="S92" s="50"/>
      <c r="T92" s="50"/>
      <c r="U92" s="50"/>
    </row>
    <row r="93" spans="1:21" ht="11.25">
      <c r="A93" s="50"/>
      <c r="B93" s="50"/>
      <c r="C93" s="50"/>
      <c r="D93" s="50"/>
      <c r="E93" s="50"/>
      <c r="F93" s="50"/>
      <c r="G93" s="50"/>
      <c r="H93" s="50"/>
      <c r="I93" s="50"/>
      <c r="J93" s="50"/>
      <c r="K93" s="50"/>
      <c r="L93" s="50"/>
      <c r="M93" s="50"/>
      <c r="N93" s="50"/>
      <c r="O93" s="50"/>
      <c r="P93" s="50"/>
      <c r="Q93" s="50"/>
      <c r="R93" s="50"/>
      <c r="S93" s="50"/>
      <c r="T93" s="50"/>
      <c r="U93" s="50"/>
    </row>
    <row r="94" spans="1:21" ht="11.25">
      <c r="A94" s="50"/>
      <c r="B94" s="50"/>
      <c r="C94" s="50"/>
      <c r="D94" s="50"/>
      <c r="E94" s="50"/>
      <c r="F94" s="50"/>
      <c r="G94" s="50"/>
      <c r="H94" s="50"/>
      <c r="I94" s="50"/>
      <c r="J94" s="50"/>
      <c r="K94" s="50"/>
      <c r="L94" s="50"/>
      <c r="M94" s="50"/>
      <c r="N94" s="50"/>
      <c r="O94" s="50"/>
      <c r="P94" s="50"/>
      <c r="Q94" s="50"/>
      <c r="R94" s="50"/>
      <c r="S94" s="50"/>
      <c r="T94" s="50"/>
      <c r="U94" s="50"/>
    </row>
    <row r="95" spans="1:21" ht="11.25">
      <c r="A95" s="50"/>
      <c r="B95" s="50"/>
      <c r="C95" s="50"/>
      <c r="D95" s="50"/>
      <c r="E95" s="50"/>
      <c r="F95" s="50"/>
      <c r="G95" s="50"/>
      <c r="H95" s="50"/>
      <c r="I95" s="50"/>
      <c r="J95" s="50"/>
      <c r="K95" s="50"/>
      <c r="L95" s="50"/>
      <c r="M95" s="50"/>
      <c r="N95" s="50"/>
      <c r="O95" s="50"/>
      <c r="P95" s="50"/>
      <c r="Q95" s="50"/>
      <c r="R95" s="50"/>
      <c r="S95" s="50"/>
      <c r="T95" s="50"/>
      <c r="U95" s="50"/>
    </row>
    <row r="96" spans="1:21" ht="11.25">
      <c r="A96" s="50"/>
      <c r="B96" s="50"/>
      <c r="C96" s="50"/>
      <c r="D96" s="50"/>
      <c r="E96" s="50"/>
      <c r="F96" s="50"/>
      <c r="G96" s="50"/>
      <c r="H96" s="50"/>
      <c r="I96" s="50"/>
      <c r="J96" s="50"/>
      <c r="K96" s="50"/>
      <c r="L96" s="50"/>
      <c r="M96" s="50"/>
      <c r="N96" s="50"/>
      <c r="O96" s="50"/>
      <c r="P96" s="50"/>
      <c r="Q96" s="50"/>
      <c r="R96" s="50"/>
      <c r="S96" s="50"/>
      <c r="T96" s="50"/>
      <c r="U96" s="50"/>
    </row>
    <row r="97" spans="1:21" ht="11.25">
      <c r="A97" s="50"/>
      <c r="B97" s="50"/>
      <c r="C97" s="50"/>
      <c r="D97" s="50"/>
      <c r="E97" s="50"/>
      <c r="F97" s="50"/>
      <c r="G97" s="50"/>
      <c r="H97" s="50"/>
      <c r="I97" s="50"/>
      <c r="J97" s="50"/>
      <c r="K97" s="50"/>
      <c r="L97" s="50"/>
      <c r="M97" s="50"/>
      <c r="N97" s="50"/>
      <c r="O97" s="50"/>
      <c r="P97" s="50"/>
      <c r="Q97" s="50"/>
      <c r="R97" s="50"/>
      <c r="S97" s="50"/>
      <c r="T97" s="50"/>
      <c r="U97" s="50"/>
    </row>
    <row r="98" spans="1:21" ht="11.25">
      <c r="A98" s="50"/>
      <c r="B98" s="50"/>
      <c r="C98" s="50"/>
      <c r="D98" s="50"/>
      <c r="E98" s="50"/>
      <c r="F98" s="50"/>
      <c r="G98" s="50"/>
      <c r="H98" s="50"/>
      <c r="I98" s="50"/>
      <c r="J98" s="50"/>
      <c r="K98" s="50"/>
      <c r="L98" s="50"/>
      <c r="M98" s="50"/>
      <c r="N98" s="50"/>
      <c r="O98" s="50"/>
      <c r="P98" s="50"/>
      <c r="Q98" s="50"/>
      <c r="R98" s="50"/>
      <c r="S98" s="50"/>
      <c r="T98" s="50"/>
      <c r="U98" s="50"/>
    </row>
    <row r="99" spans="1:21" ht="11.25">
      <c r="A99" s="50"/>
      <c r="B99" s="50"/>
      <c r="C99" s="50"/>
      <c r="D99" s="50"/>
      <c r="E99" s="50"/>
      <c r="F99" s="50"/>
      <c r="G99" s="50"/>
      <c r="H99" s="50"/>
      <c r="I99" s="50"/>
      <c r="J99" s="50"/>
      <c r="K99" s="50"/>
      <c r="L99" s="50"/>
      <c r="M99" s="50"/>
      <c r="N99" s="50"/>
      <c r="O99" s="50"/>
      <c r="P99" s="50"/>
      <c r="Q99" s="50"/>
      <c r="R99" s="50"/>
      <c r="S99" s="50"/>
      <c r="T99" s="50"/>
      <c r="U99" s="50"/>
    </row>
    <row r="100" spans="1:21" ht="11.25">
      <c r="A100" s="50"/>
      <c r="B100" s="50"/>
      <c r="C100" s="50"/>
      <c r="D100" s="50"/>
      <c r="E100" s="50"/>
      <c r="F100" s="50"/>
      <c r="G100" s="50"/>
      <c r="H100" s="50"/>
      <c r="I100" s="50"/>
      <c r="J100" s="50"/>
      <c r="K100" s="50"/>
      <c r="L100" s="50"/>
      <c r="M100" s="50"/>
      <c r="N100" s="50"/>
      <c r="O100" s="50"/>
      <c r="P100" s="50"/>
      <c r="Q100" s="50"/>
      <c r="R100" s="50"/>
      <c r="S100" s="50"/>
      <c r="T100" s="50"/>
      <c r="U100" s="50"/>
    </row>
    <row r="101" spans="1:21" ht="11.25">
      <c r="A101" s="50"/>
      <c r="B101" s="50"/>
      <c r="C101" s="50"/>
      <c r="D101" s="50"/>
      <c r="E101" s="50"/>
      <c r="F101" s="50"/>
      <c r="G101" s="50"/>
      <c r="H101" s="50"/>
      <c r="I101" s="50"/>
      <c r="J101" s="50"/>
      <c r="K101" s="50"/>
      <c r="L101" s="50"/>
      <c r="M101" s="50"/>
      <c r="N101" s="50"/>
      <c r="O101" s="50"/>
      <c r="P101" s="50"/>
      <c r="Q101" s="50"/>
      <c r="R101" s="50"/>
      <c r="S101" s="50"/>
      <c r="T101" s="50"/>
      <c r="U101" s="50"/>
    </row>
    <row r="102" spans="1:21" ht="11.25">
      <c r="A102" s="50"/>
      <c r="B102" s="50"/>
      <c r="C102" s="50"/>
      <c r="D102" s="50"/>
      <c r="E102" s="50"/>
      <c r="F102" s="50"/>
      <c r="G102" s="50"/>
      <c r="H102" s="50"/>
      <c r="I102" s="50"/>
      <c r="J102" s="50"/>
      <c r="K102" s="50"/>
      <c r="L102" s="50"/>
      <c r="M102" s="50"/>
      <c r="N102" s="50"/>
      <c r="O102" s="50"/>
      <c r="P102" s="50"/>
      <c r="Q102" s="50"/>
      <c r="R102" s="50"/>
      <c r="S102" s="50"/>
      <c r="T102" s="50"/>
      <c r="U102" s="50"/>
    </row>
    <row r="103" spans="1:21" ht="11.25">
      <c r="A103" s="50"/>
      <c r="B103" s="50"/>
      <c r="C103" s="50"/>
      <c r="D103" s="50"/>
      <c r="E103" s="50"/>
      <c r="F103" s="50"/>
      <c r="G103" s="50"/>
      <c r="H103" s="50"/>
      <c r="I103" s="50"/>
      <c r="J103" s="50"/>
      <c r="K103" s="50"/>
      <c r="L103" s="50"/>
      <c r="M103" s="50"/>
      <c r="N103" s="50"/>
      <c r="O103" s="50"/>
      <c r="P103" s="50"/>
      <c r="Q103" s="50"/>
      <c r="R103" s="50"/>
      <c r="S103" s="50"/>
      <c r="T103" s="50"/>
      <c r="U103" s="50"/>
    </row>
    <row r="104" spans="1:21" ht="11.25">
      <c r="A104" s="50"/>
      <c r="B104" s="50"/>
      <c r="C104" s="50"/>
      <c r="D104" s="50"/>
      <c r="E104" s="50"/>
      <c r="F104" s="50"/>
      <c r="G104" s="50"/>
      <c r="H104" s="50"/>
      <c r="I104" s="50"/>
      <c r="J104" s="50"/>
      <c r="K104" s="50"/>
      <c r="L104" s="50"/>
      <c r="M104" s="50"/>
      <c r="N104" s="50"/>
      <c r="O104" s="50"/>
      <c r="P104" s="50"/>
      <c r="Q104" s="50"/>
      <c r="R104" s="50"/>
      <c r="S104" s="50"/>
      <c r="T104" s="50"/>
      <c r="U104" s="50"/>
    </row>
    <row r="105" spans="1:21" ht="11.25">
      <c r="A105" s="50"/>
      <c r="B105" s="50"/>
      <c r="C105" s="50"/>
      <c r="D105" s="50"/>
      <c r="E105" s="50"/>
      <c r="F105" s="50"/>
      <c r="G105" s="50"/>
      <c r="H105" s="50"/>
      <c r="I105" s="50"/>
      <c r="J105" s="50"/>
      <c r="K105" s="50"/>
      <c r="L105" s="50"/>
      <c r="M105" s="50"/>
      <c r="N105" s="50"/>
      <c r="O105" s="50"/>
      <c r="P105" s="50"/>
      <c r="Q105" s="50"/>
      <c r="R105" s="50"/>
      <c r="S105" s="50"/>
      <c r="T105" s="50"/>
      <c r="U105" s="50"/>
    </row>
    <row r="106" spans="1:21" ht="11.25">
      <c r="A106" s="50"/>
      <c r="B106" s="50"/>
      <c r="C106" s="50"/>
      <c r="D106" s="50"/>
      <c r="E106" s="50"/>
      <c r="F106" s="50"/>
      <c r="G106" s="50"/>
      <c r="H106" s="50"/>
      <c r="I106" s="50"/>
      <c r="J106" s="50"/>
      <c r="K106" s="50"/>
      <c r="L106" s="50"/>
      <c r="M106" s="50"/>
      <c r="N106" s="50"/>
      <c r="O106" s="50"/>
      <c r="P106" s="50"/>
      <c r="Q106" s="50"/>
      <c r="R106" s="50"/>
      <c r="S106" s="50"/>
      <c r="T106" s="50"/>
      <c r="U106" s="50"/>
    </row>
    <row r="107" spans="1:21" ht="11.25">
      <c r="A107" s="50"/>
      <c r="B107" s="50"/>
      <c r="C107" s="50"/>
      <c r="D107" s="50"/>
      <c r="E107" s="50"/>
      <c r="F107" s="50"/>
      <c r="G107" s="50"/>
      <c r="H107" s="50"/>
      <c r="I107" s="50"/>
      <c r="J107" s="50"/>
      <c r="K107" s="50"/>
      <c r="L107" s="50"/>
      <c r="M107" s="50"/>
      <c r="N107" s="50"/>
      <c r="O107" s="50"/>
      <c r="P107" s="50"/>
      <c r="Q107" s="50"/>
      <c r="R107" s="50"/>
      <c r="S107" s="50"/>
      <c r="T107" s="50"/>
      <c r="U107" s="50"/>
    </row>
    <row r="108" spans="1:21" ht="11.25">
      <c r="A108" s="50"/>
      <c r="B108" s="50"/>
      <c r="C108" s="50"/>
      <c r="D108" s="50"/>
      <c r="E108" s="50"/>
      <c r="F108" s="50"/>
      <c r="G108" s="50"/>
      <c r="H108" s="50"/>
      <c r="I108" s="50"/>
      <c r="J108" s="50"/>
      <c r="K108" s="50"/>
      <c r="L108" s="50"/>
      <c r="M108" s="50"/>
      <c r="N108" s="50"/>
      <c r="O108" s="50"/>
      <c r="P108" s="50"/>
      <c r="Q108" s="50"/>
      <c r="R108" s="50"/>
      <c r="S108" s="50"/>
      <c r="T108" s="50"/>
      <c r="U108" s="50"/>
    </row>
    <row r="109" spans="1:21" ht="11.25">
      <c r="A109" s="50"/>
      <c r="B109" s="50"/>
      <c r="C109" s="50"/>
      <c r="D109" s="50"/>
      <c r="E109" s="50"/>
      <c r="F109" s="50"/>
      <c r="G109" s="50"/>
      <c r="H109" s="50"/>
      <c r="I109" s="50"/>
      <c r="J109" s="50"/>
      <c r="K109" s="50"/>
      <c r="L109" s="50"/>
      <c r="M109" s="50"/>
      <c r="N109" s="50"/>
      <c r="O109" s="50"/>
      <c r="P109" s="50"/>
      <c r="Q109" s="50"/>
      <c r="R109" s="50"/>
      <c r="S109" s="50"/>
      <c r="T109" s="50"/>
      <c r="U109" s="50"/>
    </row>
    <row r="110" spans="1:21" ht="11.25">
      <c r="A110" s="50"/>
      <c r="B110" s="50"/>
      <c r="C110" s="50"/>
      <c r="D110" s="50"/>
      <c r="E110" s="50"/>
      <c r="F110" s="50"/>
      <c r="G110" s="50"/>
      <c r="H110" s="50"/>
      <c r="I110" s="50"/>
      <c r="J110" s="50"/>
      <c r="K110" s="50"/>
      <c r="L110" s="50"/>
      <c r="M110" s="50"/>
      <c r="N110" s="50"/>
      <c r="O110" s="50"/>
      <c r="P110" s="50"/>
      <c r="Q110" s="50"/>
      <c r="R110" s="50"/>
      <c r="S110" s="50"/>
      <c r="T110" s="50"/>
      <c r="U110" s="50"/>
    </row>
    <row r="111" spans="1:21" ht="11.25">
      <c r="A111" s="50"/>
      <c r="B111" s="50"/>
      <c r="C111" s="50"/>
      <c r="D111" s="50"/>
      <c r="E111" s="50"/>
      <c r="F111" s="50"/>
      <c r="G111" s="50"/>
      <c r="H111" s="50"/>
      <c r="I111" s="50"/>
      <c r="J111" s="50"/>
      <c r="K111" s="50"/>
      <c r="L111" s="50"/>
      <c r="M111" s="50"/>
      <c r="N111" s="50"/>
      <c r="O111" s="50"/>
      <c r="P111" s="50"/>
      <c r="Q111" s="50"/>
      <c r="R111" s="50"/>
      <c r="S111" s="50"/>
      <c r="T111" s="50"/>
      <c r="U111" s="50"/>
    </row>
    <row r="112" spans="1:21" ht="11.25">
      <c r="A112" s="50"/>
      <c r="B112" s="50"/>
      <c r="C112" s="50"/>
      <c r="D112" s="50"/>
      <c r="E112" s="50"/>
      <c r="F112" s="50"/>
      <c r="G112" s="50"/>
      <c r="H112" s="50"/>
      <c r="I112" s="50"/>
      <c r="J112" s="50"/>
      <c r="K112" s="50"/>
      <c r="L112" s="50"/>
      <c r="M112" s="50"/>
      <c r="N112" s="50"/>
      <c r="O112" s="50"/>
      <c r="P112" s="50"/>
      <c r="Q112" s="50"/>
      <c r="R112" s="50"/>
      <c r="S112" s="50"/>
      <c r="T112" s="50"/>
      <c r="U112" s="50"/>
    </row>
    <row r="113" spans="1:21" ht="11.25">
      <c r="A113" s="50"/>
      <c r="B113" s="50"/>
      <c r="C113" s="50"/>
      <c r="D113" s="50"/>
      <c r="E113" s="50"/>
      <c r="F113" s="50"/>
      <c r="G113" s="50"/>
      <c r="H113" s="50"/>
      <c r="I113" s="50"/>
      <c r="J113" s="50"/>
      <c r="K113" s="50"/>
      <c r="L113" s="50"/>
      <c r="M113" s="50"/>
      <c r="N113" s="50"/>
      <c r="O113" s="50"/>
      <c r="P113" s="50"/>
      <c r="Q113" s="50"/>
      <c r="R113" s="50"/>
      <c r="S113" s="50"/>
      <c r="T113" s="50"/>
      <c r="U113" s="50"/>
    </row>
    <row r="114" spans="1:21" ht="11.25">
      <c r="A114" s="50"/>
      <c r="B114" s="50"/>
      <c r="C114" s="50"/>
      <c r="D114" s="50"/>
      <c r="E114" s="50"/>
      <c r="F114" s="50"/>
      <c r="G114" s="50"/>
      <c r="H114" s="50"/>
      <c r="I114" s="50"/>
      <c r="J114" s="50"/>
      <c r="K114" s="50"/>
      <c r="L114" s="50"/>
      <c r="M114" s="50"/>
      <c r="N114" s="50"/>
      <c r="O114" s="50"/>
      <c r="P114" s="50"/>
      <c r="Q114" s="50"/>
      <c r="R114" s="50"/>
      <c r="S114" s="50"/>
      <c r="T114" s="50"/>
      <c r="U114" s="50"/>
    </row>
    <row r="115" spans="1:21" ht="11.25">
      <c r="A115" s="50"/>
      <c r="B115" s="50"/>
      <c r="C115" s="50"/>
      <c r="D115" s="50"/>
      <c r="E115" s="50"/>
      <c r="F115" s="50"/>
      <c r="G115" s="50"/>
      <c r="H115" s="50"/>
      <c r="I115" s="50"/>
      <c r="J115" s="50"/>
      <c r="K115" s="50"/>
      <c r="L115" s="50"/>
      <c r="M115" s="50"/>
      <c r="N115" s="50"/>
      <c r="O115" s="50"/>
      <c r="P115" s="50"/>
      <c r="Q115" s="50"/>
      <c r="R115" s="50"/>
      <c r="S115" s="50"/>
      <c r="T115" s="50"/>
      <c r="U115" s="50"/>
    </row>
    <row r="116" spans="1:21" ht="11.25">
      <c r="A116" s="50"/>
      <c r="B116" s="50"/>
      <c r="C116" s="50"/>
      <c r="D116" s="50"/>
      <c r="E116" s="50"/>
      <c r="F116" s="50"/>
      <c r="G116" s="50"/>
      <c r="H116" s="50"/>
      <c r="I116" s="50"/>
      <c r="J116" s="50"/>
      <c r="K116" s="50"/>
      <c r="L116" s="50"/>
      <c r="M116" s="50"/>
      <c r="N116" s="50"/>
      <c r="O116" s="50"/>
      <c r="P116" s="50"/>
      <c r="Q116" s="50"/>
      <c r="R116" s="50"/>
      <c r="S116" s="50"/>
      <c r="T116" s="50"/>
      <c r="U116" s="50"/>
    </row>
    <row r="117" spans="1:21" ht="11.25">
      <c r="A117" s="50"/>
      <c r="B117" s="50"/>
      <c r="C117" s="50"/>
      <c r="D117" s="50"/>
      <c r="E117" s="50"/>
      <c r="F117" s="50"/>
      <c r="G117" s="50"/>
      <c r="H117" s="50"/>
      <c r="I117" s="50"/>
      <c r="J117" s="50"/>
      <c r="K117" s="50"/>
      <c r="L117" s="50"/>
      <c r="M117" s="50"/>
      <c r="N117" s="50"/>
      <c r="O117" s="50"/>
      <c r="P117" s="50"/>
      <c r="Q117" s="50"/>
      <c r="R117" s="50"/>
      <c r="S117" s="50"/>
      <c r="T117" s="50"/>
      <c r="U117" s="50"/>
    </row>
    <row r="118" spans="1:21" ht="11.25">
      <c r="A118" s="50"/>
      <c r="B118" s="50"/>
      <c r="C118" s="50"/>
      <c r="D118" s="50"/>
      <c r="E118" s="50"/>
      <c r="F118" s="50"/>
      <c r="G118" s="50"/>
      <c r="H118" s="50"/>
      <c r="I118" s="50"/>
      <c r="J118" s="50"/>
      <c r="K118" s="50"/>
      <c r="L118" s="50"/>
      <c r="M118" s="50"/>
      <c r="N118" s="50"/>
      <c r="O118" s="50"/>
      <c r="P118" s="50"/>
      <c r="Q118" s="50"/>
      <c r="R118" s="50"/>
      <c r="S118" s="50"/>
      <c r="T118" s="50"/>
      <c r="U118" s="50"/>
    </row>
    <row r="119" spans="1:21" ht="11.25">
      <c r="A119" s="50"/>
      <c r="B119" s="50"/>
      <c r="C119" s="50"/>
      <c r="D119" s="50"/>
      <c r="E119" s="50"/>
      <c r="F119" s="50"/>
      <c r="G119" s="50"/>
      <c r="H119" s="50"/>
      <c r="I119" s="50"/>
      <c r="J119" s="50"/>
      <c r="K119" s="50"/>
      <c r="L119" s="50"/>
      <c r="M119" s="50"/>
      <c r="N119" s="50"/>
      <c r="O119" s="50"/>
      <c r="P119" s="50"/>
      <c r="Q119" s="50"/>
      <c r="R119" s="50"/>
      <c r="S119" s="50"/>
      <c r="T119" s="50"/>
      <c r="U119" s="50"/>
    </row>
    <row r="120" spans="1:21" ht="11.25">
      <c r="A120" s="50"/>
      <c r="B120" s="50"/>
      <c r="C120" s="50"/>
      <c r="D120" s="50"/>
      <c r="E120" s="50"/>
      <c r="F120" s="50"/>
      <c r="G120" s="50"/>
      <c r="H120" s="50"/>
      <c r="I120" s="50"/>
      <c r="J120" s="50"/>
      <c r="K120" s="50"/>
      <c r="L120" s="50"/>
      <c r="M120" s="50"/>
      <c r="N120" s="50"/>
      <c r="O120" s="50"/>
      <c r="P120" s="50"/>
      <c r="Q120" s="50"/>
      <c r="R120" s="50"/>
      <c r="S120" s="50"/>
      <c r="T120" s="50"/>
      <c r="U120" s="50"/>
    </row>
    <row r="121" spans="1:21" ht="11.25">
      <c r="A121" s="50"/>
      <c r="B121" s="50"/>
      <c r="C121" s="50"/>
      <c r="D121" s="50"/>
      <c r="E121" s="50"/>
      <c r="F121" s="50"/>
      <c r="G121" s="50"/>
      <c r="H121" s="50"/>
      <c r="I121" s="50"/>
      <c r="J121" s="50"/>
      <c r="K121" s="50"/>
      <c r="L121" s="50"/>
      <c r="M121" s="50"/>
      <c r="N121" s="50"/>
      <c r="O121" s="50"/>
      <c r="P121" s="50"/>
      <c r="Q121" s="50"/>
      <c r="R121" s="50"/>
      <c r="S121" s="50"/>
      <c r="T121" s="50"/>
      <c r="U121" s="50"/>
    </row>
    <row r="122" spans="1:21" ht="11.25">
      <c r="A122" s="50"/>
      <c r="B122" s="50"/>
      <c r="C122" s="50"/>
      <c r="D122" s="50"/>
      <c r="E122" s="50"/>
      <c r="F122" s="50"/>
      <c r="G122" s="50"/>
      <c r="H122" s="50"/>
      <c r="I122" s="50"/>
      <c r="J122" s="50"/>
      <c r="K122" s="50"/>
      <c r="L122" s="50"/>
      <c r="M122" s="50"/>
      <c r="N122" s="50"/>
      <c r="O122" s="50"/>
      <c r="P122" s="50"/>
      <c r="Q122" s="50"/>
      <c r="R122" s="50"/>
      <c r="S122" s="50"/>
      <c r="T122" s="50"/>
      <c r="U122" s="50"/>
    </row>
    <row r="123" spans="1:21" ht="11.25">
      <c r="A123" s="50"/>
      <c r="B123" s="50"/>
      <c r="C123" s="50"/>
      <c r="D123" s="50"/>
      <c r="E123" s="50"/>
      <c r="F123" s="50"/>
      <c r="G123" s="50"/>
      <c r="H123" s="50"/>
      <c r="I123" s="50"/>
      <c r="J123" s="50"/>
      <c r="K123" s="50"/>
      <c r="L123" s="50"/>
      <c r="M123" s="50"/>
      <c r="N123" s="50"/>
      <c r="O123" s="50"/>
      <c r="P123" s="50"/>
      <c r="Q123" s="50"/>
      <c r="R123" s="50"/>
      <c r="S123" s="50"/>
      <c r="T123" s="50"/>
      <c r="U123" s="50"/>
    </row>
    <row r="124" spans="1:21" ht="11.25">
      <c r="A124" s="50"/>
      <c r="B124" s="50"/>
      <c r="C124" s="50"/>
      <c r="D124" s="50"/>
      <c r="E124" s="50"/>
      <c r="F124" s="50"/>
      <c r="G124" s="50"/>
      <c r="H124" s="50"/>
      <c r="I124" s="50"/>
      <c r="J124" s="50"/>
      <c r="K124" s="50"/>
      <c r="L124" s="50"/>
      <c r="M124" s="50"/>
      <c r="N124" s="50"/>
      <c r="O124" s="50"/>
      <c r="P124" s="50"/>
      <c r="Q124" s="50"/>
      <c r="R124" s="50"/>
      <c r="S124" s="50"/>
      <c r="T124" s="50"/>
      <c r="U124" s="50"/>
    </row>
    <row r="125" spans="1:21" ht="11.25">
      <c r="A125" s="50"/>
      <c r="B125" s="50"/>
      <c r="C125" s="50"/>
      <c r="D125" s="50"/>
      <c r="E125" s="50"/>
      <c r="F125" s="50"/>
      <c r="G125" s="50"/>
      <c r="H125" s="50"/>
      <c r="I125" s="50"/>
      <c r="J125" s="50"/>
      <c r="K125" s="50"/>
      <c r="L125" s="50"/>
      <c r="M125" s="50"/>
      <c r="N125" s="50"/>
      <c r="O125" s="50"/>
      <c r="P125" s="50"/>
      <c r="Q125" s="50"/>
      <c r="R125" s="50"/>
      <c r="S125" s="50"/>
      <c r="T125" s="50"/>
      <c r="U125" s="50"/>
    </row>
    <row r="126" spans="1:21" ht="11.25">
      <c r="A126" s="50"/>
      <c r="B126" s="50"/>
      <c r="C126" s="50"/>
      <c r="D126" s="50"/>
      <c r="E126" s="50"/>
      <c r="F126" s="50"/>
      <c r="G126" s="50"/>
      <c r="H126" s="50"/>
      <c r="I126" s="50"/>
      <c r="J126" s="50"/>
      <c r="K126" s="50"/>
      <c r="L126" s="50"/>
      <c r="M126" s="50"/>
      <c r="N126" s="50"/>
      <c r="O126" s="50"/>
      <c r="P126" s="50"/>
      <c r="Q126" s="50"/>
      <c r="R126" s="50"/>
      <c r="S126" s="50"/>
      <c r="T126" s="50"/>
      <c r="U126" s="50"/>
    </row>
    <row r="127" spans="1:21" ht="11.25">
      <c r="A127" s="50"/>
      <c r="B127" s="50"/>
      <c r="C127" s="50"/>
      <c r="D127" s="50"/>
      <c r="E127" s="50"/>
      <c r="F127" s="50"/>
      <c r="G127" s="50"/>
      <c r="H127" s="50"/>
      <c r="I127" s="50"/>
      <c r="J127" s="50"/>
      <c r="K127" s="50"/>
      <c r="L127" s="50"/>
      <c r="M127" s="50"/>
      <c r="N127" s="50"/>
      <c r="O127" s="50"/>
      <c r="P127" s="50"/>
      <c r="Q127" s="50"/>
      <c r="R127" s="50"/>
      <c r="S127" s="50"/>
      <c r="T127" s="50"/>
      <c r="U127" s="50"/>
    </row>
    <row r="128" spans="1:21" ht="11.25">
      <c r="A128" s="50"/>
      <c r="B128" s="50"/>
      <c r="C128" s="50"/>
      <c r="D128" s="50"/>
      <c r="E128" s="50"/>
      <c r="F128" s="50"/>
      <c r="G128" s="50"/>
      <c r="H128" s="50"/>
      <c r="I128" s="50"/>
      <c r="J128" s="50"/>
      <c r="K128" s="50"/>
      <c r="L128" s="50"/>
      <c r="M128" s="50"/>
      <c r="N128" s="50"/>
      <c r="O128" s="50"/>
      <c r="P128" s="50"/>
      <c r="Q128" s="50"/>
      <c r="R128" s="50"/>
      <c r="S128" s="50"/>
      <c r="T128" s="50"/>
      <c r="U128" s="50"/>
    </row>
    <row r="129" spans="1:21" ht="11.25">
      <c r="A129" s="50"/>
      <c r="B129" s="50"/>
      <c r="C129" s="50"/>
      <c r="D129" s="50"/>
      <c r="E129" s="50"/>
      <c r="F129" s="50"/>
      <c r="G129" s="50"/>
      <c r="H129" s="50"/>
      <c r="I129" s="50"/>
      <c r="J129" s="50"/>
      <c r="K129" s="50"/>
      <c r="L129" s="50"/>
      <c r="M129" s="50"/>
      <c r="N129" s="50"/>
      <c r="O129" s="50"/>
      <c r="P129" s="50"/>
      <c r="Q129" s="50"/>
      <c r="R129" s="50"/>
      <c r="S129" s="50"/>
      <c r="T129" s="50"/>
      <c r="U129" s="50"/>
    </row>
    <row r="130" spans="1:21" ht="11.25">
      <c r="A130" s="50"/>
      <c r="B130" s="50"/>
      <c r="C130" s="50"/>
      <c r="D130" s="50"/>
      <c r="E130" s="50"/>
      <c r="F130" s="50"/>
      <c r="G130" s="50"/>
      <c r="H130" s="50"/>
      <c r="I130" s="50"/>
      <c r="J130" s="50"/>
      <c r="K130" s="50"/>
      <c r="L130" s="50"/>
      <c r="M130" s="50"/>
      <c r="N130" s="50"/>
      <c r="O130" s="50"/>
      <c r="P130" s="50"/>
      <c r="Q130" s="50"/>
      <c r="R130" s="50"/>
      <c r="S130" s="50"/>
      <c r="T130" s="50"/>
      <c r="U130" s="50"/>
    </row>
    <row r="131" spans="1:21" ht="11.25">
      <c r="A131" s="50"/>
      <c r="B131" s="50"/>
      <c r="C131" s="50"/>
      <c r="D131" s="50"/>
      <c r="E131" s="50"/>
      <c r="F131" s="50"/>
      <c r="G131" s="50"/>
      <c r="H131" s="50"/>
      <c r="I131" s="50"/>
      <c r="J131" s="50"/>
      <c r="K131" s="50"/>
      <c r="L131" s="50"/>
      <c r="M131" s="50"/>
      <c r="N131" s="50"/>
      <c r="O131" s="50"/>
      <c r="P131" s="50"/>
      <c r="Q131" s="50"/>
      <c r="R131" s="50"/>
      <c r="S131" s="50"/>
      <c r="T131" s="50"/>
      <c r="U131" s="50"/>
    </row>
    <row r="132" spans="1:21" ht="11.25">
      <c r="A132" s="50"/>
      <c r="B132" s="50"/>
      <c r="C132" s="50"/>
      <c r="D132" s="50"/>
      <c r="E132" s="50"/>
      <c r="F132" s="50"/>
      <c r="G132" s="50"/>
      <c r="H132" s="50"/>
      <c r="I132" s="50"/>
      <c r="J132" s="50"/>
      <c r="K132" s="50"/>
      <c r="L132" s="50"/>
      <c r="M132" s="50"/>
      <c r="N132" s="50"/>
      <c r="O132" s="50"/>
      <c r="P132" s="50"/>
      <c r="Q132" s="50"/>
      <c r="R132" s="50"/>
      <c r="S132" s="50"/>
      <c r="T132" s="50"/>
      <c r="U132" s="50"/>
    </row>
    <row r="133" spans="1:21" ht="11.25">
      <c r="A133" s="50"/>
      <c r="B133" s="50"/>
      <c r="C133" s="50"/>
      <c r="D133" s="50"/>
      <c r="E133" s="50"/>
      <c r="F133" s="50"/>
      <c r="G133" s="50"/>
      <c r="H133" s="50"/>
      <c r="I133" s="50"/>
      <c r="J133" s="50"/>
      <c r="K133" s="50"/>
      <c r="L133" s="50"/>
      <c r="M133" s="50"/>
      <c r="N133" s="50"/>
      <c r="O133" s="50"/>
      <c r="P133" s="50"/>
      <c r="Q133" s="50"/>
      <c r="R133" s="50"/>
      <c r="S133" s="50"/>
      <c r="T133" s="50"/>
      <c r="U133" s="50"/>
    </row>
    <row r="134" spans="1:21" ht="11.25">
      <c r="A134" s="50"/>
      <c r="B134" s="50"/>
      <c r="C134" s="50"/>
      <c r="D134" s="50"/>
      <c r="E134" s="50"/>
      <c r="F134" s="50"/>
      <c r="G134" s="50"/>
      <c r="H134" s="50"/>
      <c r="I134" s="50"/>
      <c r="J134" s="50"/>
      <c r="K134" s="50"/>
      <c r="L134" s="50"/>
      <c r="M134" s="50"/>
      <c r="N134" s="50"/>
      <c r="O134" s="50"/>
      <c r="P134" s="50"/>
      <c r="Q134" s="50"/>
      <c r="R134" s="50"/>
      <c r="S134" s="50"/>
      <c r="T134" s="50"/>
      <c r="U134" s="50"/>
    </row>
    <row r="135" spans="1:21" ht="11.25">
      <c r="A135" s="50"/>
      <c r="B135" s="50"/>
      <c r="C135" s="50"/>
      <c r="D135" s="50"/>
      <c r="E135" s="50"/>
      <c r="F135" s="50"/>
      <c r="G135" s="50"/>
      <c r="H135" s="50"/>
      <c r="I135" s="50"/>
      <c r="J135" s="50"/>
      <c r="K135" s="50"/>
      <c r="L135" s="50"/>
      <c r="M135" s="50"/>
      <c r="N135" s="50"/>
      <c r="O135" s="50"/>
      <c r="P135" s="50"/>
      <c r="Q135" s="50"/>
      <c r="R135" s="50"/>
      <c r="S135" s="50"/>
      <c r="T135" s="50"/>
      <c r="U135" s="50"/>
    </row>
    <row r="136" spans="1:21" ht="11.25">
      <c r="A136" s="50"/>
      <c r="B136" s="50"/>
      <c r="C136" s="50"/>
      <c r="D136" s="50"/>
      <c r="E136" s="50"/>
      <c r="F136" s="50"/>
      <c r="G136" s="50"/>
      <c r="H136" s="50"/>
      <c r="I136" s="50"/>
      <c r="J136" s="50"/>
      <c r="K136" s="50"/>
      <c r="L136" s="50"/>
      <c r="M136" s="50"/>
      <c r="N136" s="50"/>
      <c r="O136" s="50"/>
      <c r="P136" s="50"/>
      <c r="Q136" s="50"/>
      <c r="R136" s="50"/>
      <c r="S136" s="50"/>
      <c r="T136" s="50"/>
      <c r="U136" s="50"/>
    </row>
    <row r="137" spans="1:21" ht="11.25">
      <c r="A137" s="50"/>
      <c r="B137" s="50"/>
      <c r="C137" s="50"/>
      <c r="D137" s="50"/>
      <c r="E137" s="50"/>
      <c r="F137" s="50"/>
      <c r="G137" s="50"/>
      <c r="H137" s="50"/>
      <c r="I137" s="50"/>
      <c r="J137" s="50"/>
      <c r="K137" s="50"/>
      <c r="L137" s="50"/>
      <c r="M137" s="50"/>
      <c r="N137" s="50"/>
      <c r="O137" s="50"/>
      <c r="P137" s="50"/>
      <c r="Q137" s="50"/>
      <c r="R137" s="50"/>
      <c r="S137" s="50"/>
      <c r="T137" s="50"/>
      <c r="U137" s="50"/>
    </row>
    <row r="138" spans="1:21" ht="11.25">
      <c r="A138" s="50"/>
      <c r="B138" s="50"/>
      <c r="C138" s="50"/>
      <c r="D138" s="50"/>
      <c r="E138" s="50"/>
      <c r="F138" s="50"/>
      <c r="G138" s="50"/>
      <c r="H138" s="50"/>
      <c r="I138" s="50"/>
      <c r="J138" s="50"/>
      <c r="K138" s="50"/>
      <c r="L138" s="50"/>
      <c r="M138" s="50"/>
      <c r="N138" s="50"/>
      <c r="O138" s="50"/>
      <c r="P138" s="50"/>
      <c r="Q138" s="50"/>
      <c r="R138" s="50"/>
      <c r="S138" s="50"/>
      <c r="T138" s="50"/>
      <c r="U138" s="50"/>
    </row>
    <row r="139" spans="1:21" ht="11.25">
      <c r="A139" s="50"/>
      <c r="B139" s="50"/>
      <c r="C139" s="50"/>
      <c r="D139" s="50"/>
      <c r="E139" s="50"/>
      <c r="F139" s="50"/>
      <c r="G139" s="50"/>
      <c r="H139" s="50"/>
      <c r="I139" s="50"/>
      <c r="J139" s="50"/>
      <c r="K139" s="50"/>
      <c r="L139" s="50"/>
      <c r="M139" s="50"/>
      <c r="N139" s="50"/>
      <c r="O139" s="50"/>
      <c r="P139" s="50"/>
      <c r="Q139" s="50"/>
      <c r="R139" s="50"/>
      <c r="S139" s="50"/>
      <c r="T139" s="50"/>
      <c r="U139" s="50"/>
    </row>
    <row r="140" spans="1:21" ht="11.25">
      <c r="A140" s="50"/>
      <c r="B140" s="50"/>
      <c r="C140" s="50"/>
      <c r="D140" s="50"/>
      <c r="E140" s="50"/>
      <c r="F140" s="50"/>
      <c r="G140" s="50"/>
      <c r="H140" s="50"/>
      <c r="I140" s="50"/>
      <c r="J140" s="50"/>
      <c r="K140" s="50"/>
      <c r="L140" s="50"/>
      <c r="M140" s="50"/>
      <c r="N140" s="50"/>
      <c r="O140" s="50"/>
      <c r="P140" s="50"/>
      <c r="Q140" s="50"/>
      <c r="R140" s="50"/>
      <c r="S140" s="50"/>
      <c r="T140" s="50"/>
      <c r="U140" s="50"/>
    </row>
    <row r="141" spans="1:21" ht="11.25">
      <c r="A141" s="50"/>
      <c r="B141" s="50"/>
      <c r="C141" s="50"/>
      <c r="D141" s="50"/>
      <c r="E141" s="50"/>
      <c r="F141" s="50"/>
      <c r="G141" s="50"/>
      <c r="H141" s="50"/>
      <c r="I141" s="50"/>
      <c r="J141" s="50"/>
      <c r="K141" s="50"/>
      <c r="L141" s="50"/>
      <c r="M141" s="50"/>
      <c r="N141" s="50"/>
      <c r="O141" s="50"/>
      <c r="P141" s="50"/>
      <c r="Q141" s="50"/>
      <c r="R141" s="50"/>
      <c r="S141" s="50"/>
      <c r="T141" s="50"/>
      <c r="U141" s="50"/>
    </row>
    <row r="142" spans="1:21" ht="11.25">
      <c r="A142" s="50"/>
      <c r="B142" s="50"/>
      <c r="C142" s="50"/>
      <c r="D142" s="50"/>
      <c r="E142" s="50"/>
      <c r="F142" s="50"/>
      <c r="G142" s="50"/>
      <c r="H142" s="50"/>
      <c r="I142" s="50"/>
      <c r="J142" s="50"/>
      <c r="K142" s="50"/>
      <c r="L142" s="50"/>
      <c r="M142" s="50"/>
      <c r="N142" s="50"/>
      <c r="O142" s="50"/>
      <c r="P142" s="50"/>
      <c r="Q142" s="50"/>
      <c r="R142" s="50"/>
      <c r="S142" s="50"/>
      <c r="T142" s="50"/>
      <c r="U142" s="50"/>
    </row>
    <row r="143" spans="1:21" ht="11.25">
      <c r="A143" s="50"/>
      <c r="B143" s="50"/>
      <c r="C143" s="50"/>
      <c r="D143" s="50"/>
      <c r="E143" s="50"/>
      <c r="F143" s="50"/>
      <c r="G143" s="50"/>
      <c r="H143" s="50"/>
      <c r="I143" s="50"/>
      <c r="J143" s="50"/>
      <c r="K143" s="50"/>
      <c r="L143" s="50"/>
      <c r="M143" s="50"/>
      <c r="N143" s="50"/>
      <c r="O143" s="50"/>
      <c r="P143" s="50"/>
      <c r="Q143" s="50"/>
      <c r="R143" s="50"/>
      <c r="S143" s="50"/>
      <c r="T143" s="50"/>
      <c r="U143" s="50"/>
    </row>
    <row r="144" spans="1:21" ht="11.25">
      <c r="A144" s="50"/>
      <c r="B144" s="50"/>
      <c r="C144" s="50"/>
      <c r="D144" s="50"/>
      <c r="E144" s="50"/>
      <c r="F144" s="50"/>
      <c r="G144" s="50"/>
      <c r="H144" s="50"/>
      <c r="I144" s="50"/>
      <c r="J144" s="50"/>
      <c r="K144" s="50"/>
      <c r="L144" s="50"/>
      <c r="M144" s="50"/>
      <c r="N144" s="50"/>
      <c r="O144" s="50"/>
      <c r="P144" s="50"/>
      <c r="Q144" s="50"/>
      <c r="R144" s="50"/>
      <c r="S144" s="50"/>
      <c r="T144" s="50"/>
      <c r="U144" s="50"/>
    </row>
    <row r="145" spans="1:21" ht="11.25">
      <c r="A145" s="50"/>
      <c r="B145" s="50"/>
      <c r="C145" s="50"/>
      <c r="D145" s="50"/>
      <c r="E145" s="50"/>
      <c r="F145" s="50"/>
      <c r="G145" s="50"/>
      <c r="H145" s="50"/>
      <c r="I145" s="50"/>
      <c r="J145" s="50"/>
      <c r="K145" s="50"/>
      <c r="L145" s="50"/>
      <c r="M145" s="50"/>
      <c r="N145" s="50"/>
      <c r="O145" s="50"/>
      <c r="P145" s="50"/>
      <c r="Q145" s="50"/>
      <c r="R145" s="50"/>
      <c r="S145" s="50"/>
      <c r="T145" s="50"/>
      <c r="U145" s="50"/>
    </row>
    <row r="146" spans="1:21" ht="11.25">
      <c r="A146" s="50"/>
      <c r="B146" s="50"/>
      <c r="C146" s="50"/>
      <c r="D146" s="50"/>
      <c r="E146" s="50"/>
      <c r="F146" s="50"/>
      <c r="G146" s="50"/>
      <c r="H146" s="50"/>
      <c r="I146" s="50"/>
      <c r="J146" s="50"/>
      <c r="K146" s="50"/>
      <c r="L146" s="50"/>
      <c r="M146" s="50"/>
      <c r="N146" s="50"/>
      <c r="O146" s="50"/>
      <c r="P146" s="50"/>
      <c r="Q146" s="50"/>
      <c r="R146" s="50"/>
      <c r="S146" s="50"/>
      <c r="T146" s="50"/>
      <c r="U146" s="50"/>
    </row>
    <row r="147" spans="1:21" ht="11.25">
      <c r="A147" s="50"/>
      <c r="B147" s="50"/>
      <c r="C147" s="50"/>
      <c r="D147" s="50"/>
      <c r="E147" s="50"/>
      <c r="F147" s="50"/>
      <c r="G147" s="50"/>
      <c r="H147" s="50"/>
      <c r="I147" s="50"/>
      <c r="J147" s="50"/>
      <c r="K147" s="50"/>
      <c r="L147" s="50"/>
      <c r="M147" s="50"/>
      <c r="N147" s="50"/>
      <c r="O147" s="50"/>
      <c r="P147" s="50"/>
      <c r="Q147" s="50"/>
      <c r="R147" s="50"/>
      <c r="S147" s="50"/>
      <c r="T147" s="50"/>
      <c r="U147" s="50"/>
    </row>
    <row r="148" spans="1:21" ht="11.25">
      <c r="A148" s="50"/>
      <c r="B148" s="50"/>
      <c r="C148" s="50"/>
      <c r="D148" s="50"/>
      <c r="E148" s="50"/>
      <c r="F148" s="50"/>
      <c r="G148" s="50"/>
      <c r="H148" s="50"/>
      <c r="I148" s="50"/>
      <c r="J148" s="50"/>
      <c r="K148" s="50"/>
      <c r="L148" s="50"/>
      <c r="M148" s="50"/>
      <c r="N148" s="50"/>
      <c r="O148" s="50"/>
      <c r="P148" s="50"/>
      <c r="Q148" s="50"/>
      <c r="R148" s="50"/>
      <c r="S148" s="50"/>
      <c r="T148" s="50"/>
      <c r="U148" s="50"/>
    </row>
    <row r="149" spans="1:21" ht="11.25">
      <c r="A149" s="50"/>
      <c r="B149" s="50"/>
      <c r="C149" s="50"/>
      <c r="D149" s="50"/>
      <c r="E149" s="50"/>
      <c r="F149" s="50"/>
      <c r="G149" s="50"/>
      <c r="H149" s="50"/>
      <c r="I149" s="50"/>
      <c r="J149" s="50"/>
      <c r="K149" s="50"/>
      <c r="L149" s="50"/>
      <c r="M149" s="50"/>
      <c r="N149" s="50"/>
      <c r="O149" s="50"/>
      <c r="P149" s="50"/>
      <c r="Q149" s="50"/>
      <c r="R149" s="50"/>
      <c r="S149" s="50"/>
      <c r="T149" s="50"/>
      <c r="U149" s="50"/>
    </row>
    <row r="150" spans="1:21" ht="11.25">
      <c r="A150" s="50"/>
      <c r="B150" s="50"/>
      <c r="C150" s="50"/>
      <c r="D150" s="50"/>
      <c r="E150" s="50"/>
      <c r="F150" s="50"/>
      <c r="G150" s="50"/>
      <c r="H150" s="50"/>
      <c r="I150" s="50"/>
      <c r="J150" s="50"/>
      <c r="K150" s="50"/>
      <c r="L150" s="50"/>
      <c r="M150" s="50"/>
      <c r="N150" s="50"/>
      <c r="O150" s="50"/>
      <c r="P150" s="50"/>
      <c r="Q150" s="50"/>
      <c r="R150" s="50"/>
      <c r="S150" s="50"/>
      <c r="T150" s="50"/>
      <c r="U150" s="50"/>
    </row>
    <row r="151" spans="1:21" ht="11.25">
      <c r="A151" s="50"/>
      <c r="B151" s="50"/>
      <c r="C151" s="50"/>
      <c r="D151" s="50"/>
      <c r="E151" s="50"/>
      <c r="F151" s="50"/>
      <c r="G151" s="50"/>
      <c r="H151" s="50"/>
      <c r="I151" s="50"/>
      <c r="J151" s="50"/>
      <c r="K151" s="50"/>
      <c r="L151" s="50"/>
      <c r="M151" s="50"/>
      <c r="N151" s="50"/>
      <c r="O151" s="50"/>
      <c r="P151" s="50"/>
      <c r="Q151" s="50"/>
      <c r="R151" s="50"/>
      <c r="S151" s="50"/>
      <c r="T151" s="50"/>
      <c r="U151" s="50"/>
    </row>
    <row r="152" spans="1:21" ht="11.25">
      <c r="A152" s="50"/>
      <c r="B152" s="50"/>
      <c r="C152" s="50"/>
      <c r="D152" s="50"/>
      <c r="E152" s="50"/>
      <c r="F152" s="50"/>
      <c r="G152" s="50"/>
      <c r="H152" s="50"/>
      <c r="I152" s="50"/>
      <c r="J152" s="50"/>
      <c r="K152" s="50"/>
      <c r="L152" s="50"/>
      <c r="M152" s="50"/>
      <c r="N152" s="50"/>
      <c r="O152" s="50"/>
      <c r="P152" s="50"/>
      <c r="Q152" s="50"/>
      <c r="R152" s="50"/>
      <c r="S152" s="50"/>
      <c r="T152" s="50"/>
      <c r="U152" s="50"/>
    </row>
    <row r="153" spans="1:21" ht="11.25">
      <c r="A153" s="50"/>
      <c r="B153" s="50"/>
      <c r="C153" s="50"/>
      <c r="D153" s="50"/>
      <c r="E153" s="50"/>
      <c r="F153" s="50"/>
      <c r="G153" s="50"/>
      <c r="H153" s="50"/>
      <c r="I153" s="50"/>
      <c r="J153" s="50"/>
      <c r="K153" s="50"/>
      <c r="L153" s="50"/>
      <c r="M153" s="50"/>
      <c r="N153" s="50"/>
      <c r="O153" s="50"/>
      <c r="P153" s="50"/>
      <c r="Q153" s="50"/>
      <c r="R153" s="50"/>
      <c r="S153" s="50"/>
      <c r="T153" s="50"/>
      <c r="U153" s="50"/>
    </row>
    <row r="154" spans="1:21" ht="11.25">
      <c r="A154" s="50"/>
      <c r="B154" s="50"/>
      <c r="C154" s="50"/>
      <c r="D154" s="50"/>
      <c r="E154" s="50"/>
      <c r="F154" s="50"/>
      <c r="G154" s="50"/>
      <c r="H154" s="50"/>
      <c r="I154" s="50"/>
      <c r="J154" s="50"/>
      <c r="K154" s="50"/>
      <c r="L154" s="50"/>
      <c r="M154" s="50"/>
      <c r="N154" s="50"/>
      <c r="O154" s="50"/>
      <c r="P154" s="50"/>
      <c r="Q154" s="50"/>
      <c r="R154" s="50"/>
      <c r="S154" s="50"/>
      <c r="T154" s="50"/>
      <c r="U154" s="50"/>
    </row>
    <row r="155" spans="1:21" ht="11.25">
      <c r="A155" s="50"/>
      <c r="B155" s="50"/>
      <c r="C155" s="50"/>
      <c r="D155" s="50"/>
      <c r="E155" s="50"/>
      <c r="F155" s="50"/>
      <c r="G155" s="50"/>
      <c r="H155" s="50"/>
      <c r="I155" s="50"/>
      <c r="J155" s="50"/>
      <c r="K155" s="50"/>
      <c r="L155" s="50"/>
      <c r="M155" s="50"/>
      <c r="N155" s="50"/>
      <c r="O155" s="50"/>
      <c r="P155" s="50"/>
      <c r="Q155" s="50"/>
      <c r="R155" s="50"/>
      <c r="S155" s="50"/>
      <c r="T155" s="50"/>
      <c r="U155" s="50"/>
    </row>
    <row r="156" spans="1:21" ht="11.25">
      <c r="A156" s="50"/>
      <c r="B156" s="50"/>
      <c r="C156" s="50"/>
      <c r="D156" s="50"/>
      <c r="E156" s="50"/>
      <c r="F156" s="50"/>
      <c r="G156" s="50"/>
      <c r="H156" s="50"/>
      <c r="I156" s="50"/>
      <c r="J156" s="50"/>
      <c r="K156" s="50"/>
      <c r="L156" s="50"/>
      <c r="M156" s="50"/>
      <c r="N156" s="50"/>
      <c r="O156" s="50"/>
      <c r="P156" s="50"/>
      <c r="Q156" s="50"/>
      <c r="R156" s="50"/>
      <c r="S156" s="50"/>
      <c r="T156" s="50"/>
      <c r="U156" s="50"/>
    </row>
    <row r="157" spans="1:21" ht="11.25">
      <c r="A157" s="50"/>
      <c r="B157" s="50"/>
      <c r="C157" s="50"/>
      <c r="D157" s="50"/>
      <c r="E157" s="50"/>
      <c r="F157" s="50"/>
      <c r="G157" s="50"/>
      <c r="H157" s="50"/>
      <c r="I157" s="50"/>
      <c r="J157" s="50"/>
      <c r="K157" s="50"/>
      <c r="L157" s="50"/>
      <c r="M157" s="50"/>
      <c r="N157" s="50"/>
      <c r="O157" s="50"/>
      <c r="P157" s="50"/>
      <c r="Q157" s="50"/>
      <c r="R157" s="50"/>
      <c r="S157" s="50"/>
      <c r="T157" s="50"/>
      <c r="U157" s="50"/>
    </row>
    <row r="158" spans="1:21" ht="11.25">
      <c r="A158" s="50"/>
      <c r="B158" s="50"/>
      <c r="C158" s="50"/>
      <c r="D158" s="50"/>
      <c r="E158" s="50"/>
      <c r="F158" s="50"/>
      <c r="G158" s="50"/>
      <c r="H158" s="50"/>
      <c r="I158" s="50"/>
      <c r="J158" s="50"/>
      <c r="K158" s="50"/>
      <c r="L158" s="50"/>
      <c r="M158" s="50"/>
      <c r="N158" s="50"/>
      <c r="O158" s="50"/>
      <c r="P158" s="50"/>
      <c r="Q158" s="50"/>
      <c r="R158" s="50"/>
      <c r="S158" s="50"/>
      <c r="T158" s="50"/>
      <c r="U158" s="50"/>
    </row>
    <row r="159" spans="1:21" ht="11.25">
      <c r="A159" s="50"/>
      <c r="B159" s="50"/>
      <c r="C159" s="50"/>
      <c r="D159" s="50"/>
      <c r="E159" s="50"/>
      <c r="F159" s="50"/>
      <c r="G159" s="50"/>
      <c r="H159" s="50"/>
      <c r="I159" s="50"/>
      <c r="J159" s="50"/>
      <c r="K159" s="50"/>
      <c r="L159" s="50"/>
      <c r="M159" s="50"/>
      <c r="N159" s="50"/>
      <c r="O159" s="50"/>
      <c r="P159" s="50"/>
      <c r="Q159" s="50"/>
      <c r="R159" s="50"/>
      <c r="S159" s="50"/>
      <c r="T159" s="50"/>
      <c r="U159" s="50"/>
    </row>
    <row r="160" spans="1:21" ht="11.25">
      <c r="A160" s="50"/>
      <c r="B160" s="50"/>
      <c r="C160" s="50"/>
      <c r="D160" s="50"/>
      <c r="E160" s="50"/>
      <c r="F160" s="50"/>
      <c r="G160" s="50"/>
      <c r="H160" s="50"/>
      <c r="I160" s="50"/>
      <c r="J160" s="50"/>
      <c r="K160" s="50"/>
      <c r="L160" s="50"/>
      <c r="M160" s="50"/>
      <c r="N160" s="50"/>
      <c r="O160" s="50"/>
      <c r="P160" s="50"/>
      <c r="Q160" s="50"/>
      <c r="R160" s="50"/>
      <c r="S160" s="50"/>
      <c r="T160" s="50"/>
      <c r="U160" s="50"/>
    </row>
    <row r="161" spans="1:21" ht="11.25">
      <c r="A161" s="50"/>
      <c r="B161" s="50"/>
      <c r="C161" s="50"/>
      <c r="D161" s="50"/>
      <c r="E161" s="50"/>
      <c r="F161" s="50"/>
      <c r="G161" s="50"/>
      <c r="H161" s="50"/>
      <c r="I161" s="50"/>
      <c r="J161" s="50"/>
      <c r="K161" s="50"/>
      <c r="L161" s="50"/>
      <c r="M161" s="50"/>
      <c r="N161" s="50"/>
      <c r="O161" s="50"/>
      <c r="P161" s="50"/>
      <c r="Q161" s="50"/>
      <c r="R161" s="50"/>
      <c r="S161" s="50"/>
      <c r="T161" s="50"/>
      <c r="U161" s="50"/>
    </row>
    <row r="162" spans="1:21" ht="11.25">
      <c r="A162" s="50"/>
      <c r="B162" s="50"/>
      <c r="C162" s="50"/>
      <c r="D162" s="50"/>
      <c r="E162" s="50"/>
      <c r="F162" s="50"/>
      <c r="G162" s="50"/>
      <c r="H162" s="50"/>
      <c r="I162" s="50"/>
      <c r="J162" s="50"/>
      <c r="K162" s="50"/>
      <c r="L162" s="50"/>
      <c r="M162" s="50"/>
      <c r="N162" s="50"/>
      <c r="O162" s="50"/>
      <c r="P162" s="50"/>
      <c r="Q162" s="50"/>
      <c r="R162" s="50"/>
      <c r="S162" s="50"/>
      <c r="T162" s="50"/>
      <c r="U162" s="50"/>
    </row>
    <row r="163" spans="1:21" ht="11.25">
      <c r="A163" s="50"/>
      <c r="B163" s="50"/>
      <c r="C163" s="50"/>
      <c r="D163" s="50"/>
      <c r="E163" s="50"/>
      <c r="F163" s="50"/>
      <c r="G163" s="50"/>
      <c r="H163" s="50"/>
      <c r="I163" s="50"/>
      <c r="J163" s="50"/>
      <c r="K163" s="50"/>
      <c r="L163" s="50"/>
      <c r="M163" s="50"/>
      <c r="N163" s="50"/>
      <c r="O163" s="50"/>
      <c r="P163" s="50"/>
      <c r="Q163" s="50"/>
      <c r="R163" s="50"/>
      <c r="S163" s="50"/>
      <c r="T163" s="50"/>
      <c r="U163" s="50"/>
    </row>
    <row r="164" spans="1:21" ht="11.25">
      <c r="A164" s="50"/>
      <c r="B164" s="50"/>
      <c r="C164" s="50"/>
      <c r="D164" s="50"/>
      <c r="E164" s="50"/>
      <c r="F164" s="50"/>
      <c r="G164" s="50"/>
      <c r="H164" s="50"/>
      <c r="I164" s="50"/>
      <c r="J164" s="50"/>
      <c r="K164" s="50"/>
      <c r="L164" s="50"/>
      <c r="M164" s="50"/>
      <c r="N164" s="50"/>
      <c r="O164" s="50"/>
      <c r="P164" s="50"/>
      <c r="Q164" s="50"/>
      <c r="R164" s="50"/>
      <c r="S164" s="50"/>
      <c r="T164" s="50"/>
      <c r="U164" s="50"/>
    </row>
    <row r="165" spans="1:21" ht="11.25">
      <c r="A165" s="50"/>
      <c r="B165" s="50"/>
      <c r="C165" s="50"/>
      <c r="D165" s="50"/>
      <c r="E165" s="50"/>
      <c r="F165" s="50"/>
      <c r="G165" s="50"/>
      <c r="H165" s="50"/>
      <c r="I165" s="50"/>
      <c r="J165" s="50"/>
      <c r="K165" s="50"/>
      <c r="L165" s="50"/>
      <c r="M165" s="50"/>
      <c r="N165" s="50"/>
      <c r="O165" s="50"/>
      <c r="P165" s="50"/>
      <c r="Q165" s="50"/>
      <c r="R165" s="50"/>
      <c r="S165" s="50"/>
      <c r="T165" s="50"/>
      <c r="U165" s="50"/>
    </row>
    <row r="166" spans="1:21" ht="11.25">
      <c r="A166" s="50"/>
      <c r="B166" s="50"/>
      <c r="C166" s="50"/>
      <c r="D166" s="50"/>
      <c r="E166" s="50"/>
      <c r="F166" s="50"/>
      <c r="G166" s="50"/>
      <c r="H166" s="50"/>
      <c r="I166" s="50"/>
      <c r="J166" s="50"/>
      <c r="K166" s="50"/>
      <c r="L166" s="50"/>
      <c r="M166" s="50"/>
      <c r="N166" s="50"/>
      <c r="O166" s="50"/>
      <c r="P166" s="50"/>
      <c r="Q166" s="50"/>
      <c r="R166" s="50"/>
      <c r="S166" s="50"/>
      <c r="T166" s="50"/>
      <c r="U166" s="50"/>
    </row>
    <row r="167" spans="1:21" ht="11.25">
      <c r="A167" s="50"/>
      <c r="B167" s="50"/>
      <c r="C167" s="50"/>
      <c r="D167" s="50"/>
      <c r="E167" s="50"/>
      <c r="F167" s="50"/>
      <c r="G167" s="50"/>
      <c r="H167" s="50"/>
      <c r="I167" s="50"/>
      <c r="J167" s="50"/>
      <c r="K167" s="50"/>
      <c r="L167" s="50"/>
      <c r="M167" s="50"/>
      <c r="N167" s="50"/>
      <c r="O167" s="50"/>
      <c r="P167" s="50"/>
      <c r="Q167" s="50"/>
      <c r="R167" s="50"/>
      <c r="S167" s="50"/>
      <c r="T167" s="50"/>
      <c r="U167" s="50"/>
    </row>
    <row r="168" spans="1:21" ht="11.25">
      <c r="A168" s="50"/>
      <c r="B168" s="50"/>
      <c r="C168" s="50"/>
      <c r="D168" s="50"/>
      <c r="E168" s="50"/>
      <c r="F168" s="50"/>
      <c r="G168" s="50"/>
      <c r="H168" s="50"/>
      <c r="I168" s="50"/>
      <c r="J168" s="50"/>
      <c r="K168" s="50"/>
      <c r="L168" s="50"/>
      <c r="M168" s="50"/>
      <c r="N168" s="50"/>
      <c r="O168" s="50"/>
      <c r="P168" s="50"/>
      <c r="Q168" s="50"/>
      <c r="R168" s="50"/>
      <c r="S168" s="50"/>
      <c r="T168" s="50"/>
      <c r="U168" s="50"/>
    </row>
    <row r="169" spans="1:21" ht="11.25">
      <c r="A169" s="50"/>
      <c r="B169" s="50"/>
      <c r="C169" s="50"/>
      <c r="D169" s="50"/>
      <c r="E169" s="50"/>
      <c r="F169" s="50"/>
      <c r="G169" s="50"/>
      <c r="H169" s="50"/>
      <c r="I169" s="50"/>
      <c r="J169" s="50"/>
      <c r="K169" s="50"/>
      <c r="L169" s="50"/>
      <c r="M169" s="50"/>
      <c r="N169" s="50"/>
      <c r="O169" s="50"/>
      <c r="P169" s="50"/>
      <c r="Q169" s="50"/>
      <c r="R169" s="50"/>
      <c r="S169" s="50"/>
      <c r="T169" s="50"/>
      <c r="U169" s="50"/>
    </row>
    <row r="170" spans="1:21" ht="11.25">
      <c r="A170" s="50"/>
      <c r="B170" s="50"/>
      <c r="C170" s="50"/>
      <c r="D170" s="50"/>
      <c r="E170" s="50"/>
      <c r="F170" s="50"/>
      <c r="G170" s="50"/>
      <c r="H170" s="50"/>
      <c r="I170" s="50"/>
      <c r="J170" s="50"/>
      <c r="K170" s="50"/>
      <c r="L170" s="50"/>
      <c r="M170" s="50"/>
      <c r="N170" s="50"/>
      <c r="O170" s="50"/>
      <c r="P170" s="50"/>
      <c r="Q170" s="50"/>
      <c r="R170" s="50"/>
      <c r="S170" s="50"/>
      <c r="T170" s="50"/>
      <c r="U170" s="50"/>
    </row>
    <row r="171" spans="1:21" ht="11.25">
      <c r="A171" s="50"/>
      <c r="B171" s="50"/>
      <c r="C171" s="50"/>
      <c r="D171" s="50"/>
      <c r="E171" s="50"/>
      <c r="F171" s="50"/>
      <c r="G171" s="50"/>
      <c r="H171" s="50"/>
      <c r="I171" s="50"/>
      <c r="J171" s="50"/>
      <c r="K171" s="50"/>
      <c r="L171" s="50"/>
      <c r="M171" s="50"/>
      <c r="N171" s="50"/>
      <c r="O171" s="50"/>
      <c r="P171" s="50"/>
      <c r="Q171" s="50"/>
      <c r="R171" s="50"/>
      <c r="S171" s="50"/>
      <c r="T171" s="50"/>
      <c r="U171" s="50"/>
    </row>
    <row r="172" spans="1:21" ht="11.25">
      <c r="A172" s="50"/>
      <c r="B172" s="50"/>
      <c r="C172" s="50"/>
      <c r="D172" s="50"/>
      <c r="E172" s="50"/>
      <c r="F172" s="50"/>
      <c r="G172" s="50"/>
      <c r="H172" s="50"/>
      <c r="I172" s="50"/>
      <c r="J172" s="50"/>
      <c r="K172" s="50"/>
      <c r="L172" s="50"/>
      <c r="M172" s="50"/>
      <c r="N172" s="50"/>
      <c r="O172" s="50"/>
      <c r="P172" s="50"/>
      <c r="Q172" s="50"/>
      <c r="R172" s="50"/>
      <c r="S172" s="50"/>
      <c r="T172" s="50"/>
      <c r="U172" s="50"/>
    </row>
    <row r="173" spans="1:21" ht="11.25">
      <c r="A173" s="50"/>
      <c r="B173" s="50"/>
      <c r="C173" s="50"/>
      <c r="D173" s="50"/>
      <c r="E173" s="50"/>
      <c r="F173" s="50"/>
      <c r="G173" s="50"/>
      <c r="H173" s="50"/>
      <c r="I173" s="50"/>
      <c r="J173" s="50"/>
      <c r="K173" s="50"/>
      <c r="L173" s="50"/>
      <c r="M173" s="50"/>
      <c r="N173" s="50"/>
      <c r="O173" s="50"/>
      <c r="P173" s="50"/>
      <c r="Q173" s="50"/>
      <c r="R173" s="50"/>
      <c r="S173" s="50"/>
      <c r="T173" s="50"/>
      <c r="U173" s="50"/>
    </row>
    <row r="174" spans="1:21" ht="11.25">
      <c r="A174" s="50"/>
      <c r="B174" s="50"/>
      <c r="C174" s="50"/>
      <c r="D174" s="50"/>
      <c r="E174" s="50"/>
      <c r="F174" s="50"/>
      <c r="G174" s="50"/>
      <c r="H174" s="50"/>
      <c r="I174" s="50"/>
      <c r="J174" s="50"/>
      <c r="K174" s="50"/>
      <c r="L174" s="50"/>
      <c r="M174" s="50"/>
      <c r="N174" s="50"/>
      <c r="O174" s="50"/>
      <c r="P174" s="50"/>
      <c r="Q174" s="50"/>
      <c r="R174" s="50"/>
      <c r="S174" s="50"/>
      <c r="T174" s="50"/>
      <c r="U174" s="50"/>
    </row>
    <row r="175" spans="1:21" ht="11.25">
      <c r="A175" s="50"/>
      <c r="B175" s="50"/>
      <c r="C175" s="50"/>
      <c r="D175" s="50"/>
      <c r="E175" s="50"/>
      <c r="F175" s="50"/>
      <c r="G175" s="50"/>
      <c r="H175" s="50"/>
      <c r="I175" s="50"/>
      <c r="J175" s="50"/>
      <c r="K175" s="50"/>
      <c r="L175" s="50"/>
      <c r="M175" s="50"/>
      <c r="N175" s="50"/>
      <c r="O175" s="50"/>
      <c r="P175" s="50"/>
      <c r="Q175" s="50"/>
      <c r="R175" s="50"/>
      <c r="S175" s="50"/>
      <c r="T175" s="50"/>
      <c r="U175" s="50"/>
    </row>
    <row r="176" spans="1:21" ht="11.25">
      <c r="A176" s="50"/>
      <c r="B176" s="50"/>
      <c r="C176" s="50"/>
      <c r="D176" s="50"/>
      <c r="E176" s="50"/>
      <c r="F176" s="50"/>
      <c r="G176" s="50"/>
      <c r="H176" s="50"/>
      <c r="I176" s="50"/>
      <c r="J176" s="50"/>
      <c r="K176" s="50"/>
      <c r="L176" s="50"/>
      <c r="M176" s="50"/>
      <c r="N176" s="50"/>
      <c r="O176" s="50"/>
      <c r="P176" s="50"/>
      <c r="Q176" s="50"/>
      <c r="R176" s="50"/>
      <c r="S176" s="50"/>
      <c r="T176" s="50"/>
      <c r="U176" s="50"/>
    </row>
    <row r="177" spans="1:21" ht="11.25">
      <c r="A177" s="50"/>
      <c r="B177" s="50"/>
      <c r="C177" s="50"/>
      <c r="D177" s="50"/>
      <c r="E177" s="50"/>
      <c r="F177" s="50"/>
      <c r="G177" s="50"/>
      <c r="H177" s="50"/>
      <c r="I177" s="50"/>
      <c r="J177" s="50"/>
      <c r="K177" s="50"/>
      <c r="L177" s="50"/>
      <c r="M177" s="50"/>
      <c r="N177" s="50"/>
      <c r="O177" s="50"/>
      <c r="P177" s="50"/>
      <c r="Q177" s="50"/>
      <c r="R177" s="50"/>
      <c r="S177" s="50"/>
      <c r="T177" s="50"/>
      <c r="U177" s="50"/>
    </row>
    <row r="178" spans="1:21" ht="11.25">
      <c r="A178" s="50"/>
      <c r="B178" s="50"/>
      <c r="C178" s="50"/>
      <c r="D178" s="50"/>
      <c r="E178" s="50"/>
      <c r="F178" s="50"/>
      <c r="G178" s="50"/>
      <c r="H178" s="50"/>
      <c r="I178" s="50"/>
      <c r="J178" s="50"/>
      <c r="K178" s="50"/>
      <c r="L178" s="50"/>
      <c r="M178" s="50"/>
      <c r="N178" s="50"/>
      <c r="O178" s="50"/>
      <c r="P178" s="50"/>
      <c r="Q178" s="50"/>
      <c r="R178" s="50"/>
      <c r="S178" s="50"/>
      <c r="T178" s="50"/>
      <c r="U178" s="50"/>
    </row>
    <row r="179" spans="1:21" ht="11.25">
      <c r="A179" s="50"/>
      <c r="B179" s="50"/>
      <c r="C179" s="50"/>
      <c r="D179" s="50"/>
      <c r="E179" s="50"/>
      <c r="F179" s="50"/>
      <c r="G179" s="50"/>
      <c r="H179" s="50"/>
      <c r="I179" s="50"/>
      <c r="J179" s="50"/>
      <c r="K179" s="50"/>
      <c r="L179" s="50"/>
      <c r="M179" s="50"/>
      <c r="N179" s="50"/>
      <c r="O179" s="50"/>
      <c r="P179" s="50"/>
      <c r="Q179" s="50"/>
      <c r="R179" s="50"/>
      <c r="S179" s="50"/>
      <c r="T179" s="50"/>
      <c r="U179" s="50"/>
    </row>
    <row r="180" spans="1:21" ht="11.25">
      <c r="A180" s="50"/>
      <c r="B180" s="50"/>
      <c r="C180" s="50"/>
      <c r="D180" s="50"/>
      <c r="E180" s="50"/>
      <c r="F180" s="50"/>
      <c r="G180" s="50"/>
      <c r="H180" s="50"/>
      <c r="I180" s="50"/>
      <c r="J180" s="50"/>
      <c r="K180" s="50"/>
      <c r="L180" s="50"/>
      <c r="M180" s="50"/>
      <c r="N180" s="50"/>
      <c r="O180" s="50"/>
      <c r="P180" s="50"/>
      <c r="Q180" s="50"/>
      <c r="R180" s="50"/>
      <c r="S180" s="50"/>
      <c r="T180" s="50"/>
      <c r="U180" s="50"/>
    </row>
    <row r="181" spans="1:21" ht="11.25">
      <c r="A181" s="50"/>
      <c r="B181" s="50"/>
      <c r="C181" s="50"/>
      <c r="D181" s="50"/>
      <c r="E181" s="50"/>
      <c r="F181" s="50"/>
      <c r="G181" s="50"/>
      <c r="H181" s="50"/>
      <c r="I181" s="50"/>
      <c r="J181" s="50"/>
      <c r="K181" s="50"/>
      <c r="L181" s="50"/>
      <c r="M181" s="50"/>
      <c r="N181" s="50"/>
      <c r="O181" s="50"/>
      <c r="P181" s="50"/>
      <c r="Q181" s="50"/>
      <c r="R181" s="50"/>
      <c r="S181" s="50"/>
      <c r="T181" s="50"/>
      <c r="U181" s="50"/>
    </row>
    <row r="182" spans="1:21" ht="11.25">
      <c r="A182" s="50"/>
      <c r="B182" s="50"/>
      <c r="C182" s="50"/>
      <c r="D182" s="50"/>
      <c r="E182" s="50"/>
      <c r="F182" s="50"/>
      <c r="G182" s="50"/>
      <c r="H182" s="50"/>
      <c r="I182" s="50"/>
      <c r="J182" s="50"/>
      <c r="K182" s="50"/>
      <c r="L182" s="50"/>
      <c r="M182" s="50"/>
      <c r="N182" s="50"/>
      <c r="O182" s="50"/>
      <c r="P182" s="50"/>
      <c r="Q182" s="50"/>
      <c r="R182" s="50"/>
      <c r="S182" s="50"/>
      <c r="T182" s="50"/>
      <c r="U182" s="50"/>
    </row>
    <row r="183" spans="1:21" ht="11.25">
      <c r="A183" s="50"/>
      <c r="B183" s="50"/>
      <c r="C183" s="50"/>
      <c r="D183" s="50"/>
      <c r="E183" s="50"/>
      <c r="F183" s="50"/>
      <c r="G183" s="50"/>
      <c r="H183" s="50"/>
      <c r="I183" s="50"/>
      <c r="J183" s="50"/>
      <c r="K183" s="50"/>
      <c r="L183" s="50"/>
      <c r="M183" s="50"/>
      <c r="N183" s="50"/>
      <c r="O183" s="50"/>
      <c r="P183" s="50"/>
      <c r="Q183" s="50"/>
      <c r="R183" s="50"/>
      <c r="S183" s="50"/>
      <c r="T183" s="50"/>
      <c r="U183" s="50"/>
    </row>
    <row r="184" spans="1:21" ht="11.25">
      <c r="A184" s="50"/>
      <c r="B184" s="50"/>
      <c r="C184" s="50"/>
      <c r="D184" s="50"/>
      <c r="E184" s="50"/>
      <c r="F184" s="50"/>
      <c r="G184" s="50"/>
      <c r="H184" s="50"/>
      <c r="I184" s="50"/>
      <c r="J184" s="50"/>
      <c r="K184" s="50"/>
      <c r="L184" s="50"/>
      <c r="M184" s="50"/>
      <c r="N184" s="50"/>
      <c r="O184" s="50"/>
      <c r="P184" s="50"/>
      <c r="Q184" s="50"/>
      <c r="R184" s="50"/>
      <c r="S184" s="50"/>
      <c r="T184" s="50"/>
      <c r="U184" s="50"/>
    </row>
    <row r="185" spans="1:21" ht="11.25">
      <c r="A185" s="50"/>
      <c r="B185" s="50"/>
      <c r="C185" s="50"/>
      <c r="D185" s="50"/>
      <c r="E185" s="50"/>
      <c r="F185" s="50"/>
      <c r="G185" s="50"/>
      <c r="H185" s="50"/>
      <c r="I185" s="50"/>
      <c r="J185" s="50"/>
      <c r="K185" s="50"/>
      <c r="L185" s="50"/>
      <c r="M185" s="50"/>
      <c r="N185" s="50"/>
      <c r="O185" s="50"/>
      <c r="P185" s="50"/>
      <c r="Q185" s="50"/>
      <c r="R185" s="50"/>
      <c r="S185" s="50"/>
      <c r="T185" s="50"/>
      <c r="U185" s="50"/>
    </row>
  </sheetData>
  <sheetProtection/>
  <mergeCells count="1">
    <mergeCell ref="A55:Y55"/>
  </mergeCells>
  <printOptions horizontalCentered="1"/>
  <pageMargins left="0" right="0" top="0.3937007874015748" bottom="0.1968503937007874" header="0.11811023622047245" footer="0.11811023622047245"/>
  <pageSetup fitToHeight="1" fitToWidth="1" horizontalDpi="600" verticalDpi="600" orientation="landscape" paperSize="9" scale="84" r:id="rId1"/>
  <headerFooter alignWithMargins="0">
    <oddFooter>&amp;R&amp;A</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S21"/>
  <sheetViews>
    <sheetView zoomScalePageLayoutView="0" workbookViewId="0" topLeftCell="A1">
      <selection activeCell="F41" sqref="F41"/>
    </sheetView>
  </sheetViews>
  <sheetFormatPr defaultColWidth="9.33203125" defaultRowHeight="11.25"/>
  <cols>
    <col min="1" max="1" width="54.5" style="151" bestFit="1" customWidth="1"/>
    <col min="2" max="18" width="8.33203125" style="151" customWidth="1"/>
    <col min="19" max="16384" width="9.33203125" style="155" customWidth="1"/>
  </cols>
  <sheetData>
    <row r="1" spans="1:18" ht="11.25">
      <c r="A1" s="1" t="s">
        <v>410</v>
      </c>
      <c r="B1" s="55"/>
      <c r="C1" s="40"/>
      <c r="D1" s="40"/>
      <c r="E1" s="40"/>
      <c r="F1" s="40"/>
      <c r="G1" s="40"/>
      <c r="H1" s="40"/>
      <c r="I1" s="40"/>
      <c r="J1" s="40"/>
      <c r="K1" s="40"/>
      <c r="L1" s="40"/>
      <c r="M1" s="40"/>
      <c r="N1" s="40"/>
      <c r="O1" s="40"/>
      <c r="P1" s="40"/>
      <c r="Q1" s="40"/>
      <c r="R1" s="40"/>
    </row>
    <row r="2" spans="1:18" ht="11.25">
      <c r="A2" s="56" t="s">
        <v>305</v>
      </c>
      <c r="B2" s="57"/>
      <c r="C2" s="58"/>
      <c r="D2" s="58"/>
      <c r="E2" s="58"/>
      <c r="F2" s="58"/>
      <c r="G2" s="58"/>
      <c r="H2" s="58"/>
      <c r="I2" s="58"/>
      <c r="J2" s="58"/>
      <c r="K2" s="58"/>
      <c r="L2" s="58"/>
      <c r="M2" s="58"/>
      <c r="N2" s="58"/>
      <c r="O2" s="58"/>
      <c r="P2" s="58"/>
      <c r="Q2" s="58"/>
      <c r="R2" s="58"/>
    </row>
    <row r="3" spans="1:18" ht="11.25">
      <c r="A3" s="56" t="s">
        <v>411</v>
      </c>
      <c r="B3" s="57"/>
      <c r="C3" s="58"/>
      <c r="D3" s="58"/>
      <c r="E3" s="58"/>
      <c r="F3" s="58"/>
      <c r="G3" s="58"/>
      <c r="H3" s="58"/>
      <c r="I3" s="58"/>
      <c r="J3" s="58"/>
      <c r="K3" s="58"/>
      <c r="L3" s="58"/>
      <c r="M3" s="58"/>
      <c r="N3" s="58"/>
      <c r="O3" s="58"/>
      <c r="P3" s="58"/>
      <c r="Q3" s="58"/>
      <c r="R3" s="58"/>
    </row>
    <row r="4" spans="1:18" ht="12" thickBot="1">
      <c r="A4" s="57"/>
      <c r="B4" s="57"/>
      <c r="C4" s="58"/>
      <c r="D4" s="58"/>
      <c r="E4" s="58"/>
      <c r="F4" s="58"/>
      <c r="G4" s="58"/>
      <c r="H4" s="58"/>
      <c r="I4" s="58"/>
      <c r="J4" s="58"/>
      <c r="K4" s="58"/>
      <c r="L4" s="58"/>
      <c r="M4" s="58"/>
      <c r="N4" s="58"/>
      <c r="O4" s="58"/>
      <c r="P4" s="58"/>
      <c r="Q4" s="58"/>
      <c r="R4" s="58"/>
    </row>
    <row r="5" spans="1:19" s="151" customFormat="1" ht="11.25">
      <c r="A5" s="59"/>
      <c r="B5" s="195" t="s">
        <v>32</v>
      </c>
      <c r="C5" s="196"/>
      <c r="D5" s="197"/>
      <c r="E5" s="85"/>
      <c r="F5" s="60" t="s">
        <v>19</v>
      </c>
      <c r="G5" s="62"/>
      <c r="H5" s="61"/>
      <c r="I5" s="60" t="s">
        <v>20</v>
      </c>
      <c r="J5" s="62"/>
      <c r="K5" s="61"/>
      <c r="L5" s="60" t="s">
        <v>21</v>
      </c>
      <c r="M5" s="62"/>
      <c r="N5" s="61"/>
      <c r="O5" s="60" t="s">
        <v>33</v>
      </c>
      <c r="P5" s="62"/>
      <c r="Q5" s="61"/>
      <c r="R5" s="60" t="s">
        <v>1</v>
      </c>
      <c r="S5" s="63"/>
    </row>
    <row r="6" spans="1:19" s="151" customFormat="1" ht="11.25">
      <c r="A6" s="64"/>
      <c r="B6" s="198" t="s">
        <v>34</v>
      </c>
      <c r="C6" s="199"/>
      <c r="D6" s="200"/>
      <c r="E6" s="88"/>
      <c r="F6" s="89"/>
      <c r="G6" s="90"/>
      <c r="H6" s="88"/>
      <c r="I6" s="89"/>
      <c r="J6" s="90"/>
      <c r="K6" s="88"/>
      <c r="L6" s="89"/>
      <c r="M6" s="122"/>
      <c r="N6" s="88"/>
      <c r="O6" s="65" t="s">
        <v>35</v>
      </c>
      <c r="P6" s="90"/>
      <c r="Q6" s="88"/>
      <c r="R6" s="89"/>
      <c r="S6" s="90"/>
    </row>
    <row r="7" spans="1:19" s="151" customFormat="1" ht="11.25">
      <c r="A7" s="65"/>
      <c r="B7" s="124" t="s">
        <v>278</v>
      </c>
      <c r="C7" s="125" t="s">
        <v>0</v>
      </c>
      <c r="D7" s="126" t="s">
        <v>2</v>
      </c>
      <c r="E7" s="124" t="s">
        <v>278</v>
      </c>
      <c r="F7" s="125" t="s">
        <v>0</v>
      </c>
      <c r="G7" s="126" t="s">
        <v>2</v>
      </c>
      <c r="H7" s="124" t="s">
        <v>278</v>
      </c>
      <c r="I7" s="125" t="s">
        <v>0</v>
      </c>
      <c r="J7" s="126" t="s">
        <v>2</v>
      </c>
      <c r="K7" s="124" t="s">
        <v>278</v>
      </c>
      <c r="L7" s="125" t="s">
        <v>0</v>
      </c>
      <c r="M7" s="126" t="s">
        <v>2</v>
      </c>
      <c r="N7" s="124" t="s">
        <v>278</v>
      </c>
      <c r="O7" s="125" t="s">
        <v>0</v>
      </c>
      <c r="P7" s="126" t="s">
        <v>2</v>
      </c>
      <c r="Q7" s="124" t="s">
        <v>278</v>
      </c>
      <c r="R7" s="125" t="s">
        <v>0</v>
      </c>
      <c r="S7" s="126" t="s">
        <v>2</v>
      </c>
    </row>
    <row r="8" spans="1:19" s="151" customFormat="1" ht="11.25">
      <c r="A8" s="112"/>
      <c r="B8" s="24"/>
      <c r="C8" s="27"/>
      <c r="D8" s="156"/>
      <c r="E8" s="27"/>
      <c r="F8" s="27"/>
      <c r="G8" s="156"/>
      <c r="H8" s="27"/>
      <c r="I8" s="27"/>
      <c r="J8" s="27"/>
      <c r="K8" s="26"/>
      <c r="L8" s="27"/>
      <c r="M8" s="156"/>
      <c r="N8" s="26"/>
      <c r="O8" s="27"/>
      <c r="P8" s="27"/>
      <c r="Q8" s="26"/>
      <c r="R8" s="27"/>
      <c r="S8" s="27"/>
    </row>
    <row r="9" spans="1:19" s="151" customFormat="1" ht="11.25">
      <c r="A9" s="137" t="s">
        <v>471</v>
      </c>
      <c r="B9" s="26">
        <v>144</v>
      </c>
      <c r="C9" s="27">
        <v>104</v>
      </c>
      <c r="D9" s="156">
        <v>248</v>
      </c>
      <c r="E9" s="26">
        <v>522</v>
      </c>
      <c r="F9" s="27">
        <v>233</v>
      </c>
      <c r="G9" s="156">
        <v>755</v>
      </c>
      <c r="H9" s="26">
        <v>42</v>
      </c>
      <c r="I9" s="27">
        <v>14</v>
      </c>
      <c r="J9" s="156">
        <v>56</v>
      </c>
      <c r="K9" s="26">
        <v>162</v>
      </c>
      <c r="L9" s="27">
        <v>123</v>
      </c>
      <c r="M9" s="156">
        <v>285</v>
      </c>
      <c r="N9" s="26">
        <v>0</v>
      </c>
      <c r="O9" s="27">
        <v>0</v>
      </c>
      <c r="P9" s="27">
        <v>0</v>
      </c>
      <c r="Q9" s="26">
        <f aca="true" t="shared" si="0" ref="Q9:R12">B9+E9+H9+K9+N9</f>
        <v>870</v>
      </c>
      <c r="R9" s="27">
        <f t="shared" si="0"/>
        <v>474</v>
      </c>
      <c r="S9" s="27">
        <f>SUM(Q9:R9)</f>
        <v>1344</v>
      </c>
    </row>
    <row r="10" spans="1:19" s="151" customFormat="1" ht="11.25">
      <c r="A10" s="137" t="s">
        <v>472</v>
      </c>
      <c r="B10" s="26">
        <v>159</v>
      </c>
      <c r="C10" s="27">
        <v>98</v>
      </c>
      <c r="D10" s="156">
        <v>257</v>
      </c>
      <c r="E10" s="27">
        <v>370</v>
      </c>
      <c r="F10" s="27">
        <v>167</v>
      </c>
      <c r="G10" s="156">
        <v>537</v>
      </c>
      <c r="H10" s="27">
        <v>20</v>
      </c>
      <c r="I10" s="27">
        <v>5</v>
      </c>
      <c r="J10" s="156">
        <v>25</v>
      </c>
      <c r="K10" s="26">
        <v>37</v>
      </c>
      <c r="L10" s="27">
        <v>59</v>
      </c>
      <c r="M10" s="156">
        <v>96</v>
      </c>
      <c r="N10" s="26">
        <v>0</v>
      </c>
      <c r="O10" s="27">
        <v>0</v>
      </c>
      <c r="P10" s="27">
        <v>0</v>
      </c>
      <c r="Q10" s="26">
        <f t="shared" si="0"/>
        <v>586</v>
      </c>
      <c r="R10" s="27">
        <f t="shared" si="0"/>
        <v>329</v>
      </c>
      <c r="S10" s="27">
        <f>SUM(Q10:R10)</f>
        <v>915</v>
      </c>
    </row>
    <row r="11" spans="1:19" s="151" customFormat="1" ht="11.25">
      <c r="A11" s="138" t="s">
        <v>473</v>
      </c>
      <c r="B11" s="26">
        <v>35</v>
      </c>
      <c r="C11" s="27">
        <v>35</v>
      </c>
      <c r="D11" s="156">
        <v>70</v>
      </c>
      <c r="E11" s="26">
        <v>109</v>
      </c>
      <c r="F11" s="27">
        <v>44</v>
      </c>
      <c r="G11" s="156">
        <v>153</v>
      </c>
      <c r="H11" s="26">
        <v>11</v>
      </c>
      <c r="I11" s="27">
        <v>9</v>
      </c>
      <c r="J11" s="156">
        <v>20</v>
      </c>
      <c r="K11" s="26">
        <v>1</v>
      </c>
      <c r="L11" s="27">
        <v>4</v>
      </c>
      <c r="M11" s="156">
        <v>5</v>
      </c>
      <c r="N11" s="26">
        <v>0</v>
      </c>
      <c r="O11" s="27">
        <v>0</v>
      </c>
      <c r="P11" s="27">
        <v>0</v>
      </c>
      <c r="Q11" s="26">
        <f t="shared" si="0"/>
        <v>156</v>
      </c>
      <c r="R11" s="27">
        <f t="shared" si="0"/>
        <v>92</v>
      </c>
      <c r="S11" s="27">
        <f>SUM(Q11:R11)</f>
        <v>248</v>
      </c>
    </row>
    <row r="12" spans="1:19" s="151" customFormat="1" ht="11.25">
      <c r="A12" s="137" t="s">
        <v>474</v>
      </c>
      <c r="B12" s="26">
        <v>0</v>
      </c>
      <c r="C12" s="27">
        <v>0</v>
      </c>
      <c r="D12" s="156">
        <v>0</v>
      </c>
      <c r="E12" s="27">
        <v>4</v>
      </c>
      <c r="F12" s="27">
        <v>2</v>
      </c>
      <c r="G12" s="156">
        <v>6</v>
      </c>
      <c r="H12" s="27">
        <v>0</v>
      </c>
      <c r="I12" s="27">
        <v>0</v>
      </c>
      <c r="J12" s="156">
        <v>0</v>
      </c>
      <c r="K12" s="26">
        <v>0</v>
      </c>
      <c r="L12" s="27">
        <v>0</v>
      </c>
      <c r="M12" s="156">
        <v>0</v>
      </c>
      <c r="N12" s="26">
        <v>0</v>
      </c>
      <c r="O12" s="27">
        <v>0</v>
      </c>
      <c r="P12" s="27">
        <v>0</v>
      </c>
      <c r="Q12" s="26">
        <f t="shared" si="0"/>
        <v>4</v>
      </c>
      <c r="R12" s="27">
        <f t="shared" si="0"/>
        <v>2</v>
      </c>
      <c r="S12" s="27">
        <f>SUM(Q12:R12)</f>
        <v>6</v>
      </c>
    </row>
    <row r="14" ht="11.25">
      <c r="A14" s="137" t="s">
        <v>475</v>
      </c>
    </row>
    <row r="15" ht="11.25">
      <c r="A15" s="137" t="s">
        <v>476</v>
      </c>
    </row>
    <row r="16" ht="11.25">
      <c r="A16" s="157" t="s">
        <v>477</v>
      </c>
    </row>
    <row r="21" spans="1:16" ht="11.25">
      <c r="A21" s="158"/>
      <c r="B21" s="158"/>
      <c r="C21" s="158"/>
      <c r="D21" s="158"/>
      <c r="E21" s="158"/>
      <c r="F21" s="158"/>
      <c r="G21" s="158"/>
      <c r="H21" s="158"/>
      <c r="I21" s="158"/>
      <c r="J21" s="158"/>
      <c r="K21" s="158"/>
      <c r="L21" s="158"/>
      <c r="M21" s="158"/>
      <c r="N21" s="158"/>
      <c r="O21" s="158"/>
      <c r="P21" s="158"/>
    </row>
  </sheetData>
  <sheetProtection/>
  <mergeCells count="2">
    <mergeCell ref="B5:D5"/>
    <mergeCell ref="B6:D6"/>
  </mergeCells>
  <printOptions horizontalCentered="1"/>
  <pageMargins left="0" right="0" top="0.7874015748031497" bottom="0.1968503937007874" header="0.11811023622047245" footer="0.11811023622047245"/>
  <pageSetup fitToHeight="1" fitToWidth="1" horizontalDpi="600" verticalDpi="600" orientation="landscape" paperSize="9" scale="87" r:id="rId1"/>
  <headerFooter alignWithMargins="0">
    <oddFooter>&amp;R&amp;A</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AA17"/>
  <sheetViews>
    <sheetView zoomScalePageLayoutView="0" workbookViewId="0" topLeftCell="A1">
      <selection activeCell="O32" sqref="O32"/>
    </sheetView>
  </sheetViews>
  <sheetFormatPr defaultColWidth="9.33203125" defaultRowHeight="11.25" customHeight="1"/>
  <cols>
    <col min="1" max="1" width="54" style="40" customWidth="1"/>
    <col min="2" max="26" width="7.83203125" style="40" customWidth="1"/>
    <col min="27" max="27" width="5.33203125" style="40" customWidth="1"/>
    <col min="28" max="16384" width="9.33203125" style="40" customWidth="1"/>
  </cols>
  <sheetData>
    <row r="1" ht="11.25" customHeight="1">
      <c r="A1" s="1" t="s">
        <v>410</v>
      </c>
    </row>
    <row r="2" spans="1:27" s="38" customFormat="1" ht="11.25" customHeight="1">
      <c r="A2" s="115" t="s">
        <v>305</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row>
    <row r="3" spans="1:27" s="38" customFormat="1" ht="11.25" customHeight="1">
      <c r="A3" s="115" t="s">
        <v>411</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row>
    <row r="4" spans="1:27" s="38" customFormat="1" ht="11.25" customHeight="1">
      <c r="A4" s="205" t="s">
        <v>275</v>
      </c>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115"/>
    </row>
    <row r="5" spans="1:27" s="38" customFormat="1" ht="11.25" customHeight="1" thickBot="1">
      <c r="A5" s="115"/>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row>
    <row r="6" spans="1:26" ht="11.25" customHeight="1">
      <c r="A6" s="117"/>
      <c r="B6" s="206" t="s">
        <v>277</v>
      </c>
      <c r="C6" s="207"/>
      <c r="D6" s="207"/>
      <c r="E6" s="207"/>
      <c r="F6" s="207"/>
      <c r="G6" s="207"/>
      <c r="H6" s="207"/>
      <c r="I6" s="207"/>
      <c r="J6" s="207"/>
      <c r="K6" s="207"/>
      <c r="L6" s="207"/>
      <c r="M6" s="207"/>
      <c r="N6" s="207"/>
      <c r="O6" s="207"/>
      <c r="P6" s="207"/>
      <c r="Q6" s="207"/>
      <c r="R6" s="207"/>
      <c r="S6" s="207"/>
      <c r="T6" s="207"/>
      <c r="U6" s="207"/>
      <c r="V6" s="207"/>
      <c r="W6" s="207"/>
      <c r="X6" s="207"/>
      <c r="Y6" s="207"/>
      <c r="Z6" s="207"/>
    </row>
    <row r="7" spans="1:26" ht="11.25" customHeight="1">
      <c r="A7" s="118"/>
      <c r="B7" s="66">
        <v>1994</v>
      </c>
      <c r="C7" s="68"/>
      <c r="D7" s="66">
        <f>B7-1</f>
        <v>1993</v>
      </c>
      <c r="E7" s="68"/>
      <c r="F7" s="66">
        <f>D7-1</f>
        <v>1992</v>
      </c>
      <c r="G7" s="68"/>
      <c r="H7" s="66">
        <f>F7-1</f>
        <v>1991</v>
      </c>
      <c r="I7" s="68"/>
      <c r="J7" s="66">
        <f>H7-1</f>
        <v>1990</v>
      </c>
      <c r="K7" s="68"/>
      <c r="L7" s="66">
        <f>J7-1</f>
        <v>1989</v>
      </c>
      <c r="M7" s="68"/>
      <c r="N7" s="66">
        <f>L7-1</f>
        <v>1988</v>
      </c>
      <c r="O7" s="86"/>
      <c r="P7" s="66">
        <f>N7-1</f>
        <v>1987</v>
      </c>
      <c r="Q7" s="68"/>
      <c r="R7" s="66">
        <f>P7-1</f>
        <v>1986</v>
      </c>
      <c r="S7" s="86"/>
      <c r="T7" s="66">
        <f>R7-1</f>
        <v>1985</v>
      </c>
      <c r="U7" s="68"/>
      <c r="V7" s="66" t="str">
        <f>T7-1&amp;" + vóór"</f>
        <v>1984 + vóór</v>
      </c>
      <c r="W7" s="68"/>
      <c r="X7" s="119" t="s">
        <v>1</v>
      </c>
      <c r="Y7" s="68"/>
      <c r="Z7" s="68"/>
    </row>
    <row r="8" spans="1:26" ht="11.25" customHeight="1">
      <c r="A8" s="120"/>
      <c r="B8" s="121" t="s">
        <v>278</v>
      </c>
      <c r="C8" s="72" t="s">
        <v>0</v>
      </c>
      <c r="D8" s="121" t="s">
        <v>278</v>
      </c>
      <c r="E8" s="72" t="s">
        <v>0</v>
      </c>
      <c r="F8" s="121" t="s">
        <v>278</v>
      </c>
      <c r="G8" s="72" t="s">
        <v>0</v>
      </c>
      <c r="H8" s="121" t="s">
        <v>278</v>
      </c>
      <c r="I8" s="72" t="s">
        <v>0</v>
      </c>
      <c r="J8" s="121" t="s">
        <v>278</v>
      </c>
      <c r="K8" s="72" t="s">
        <v>0</v>
      </c>
      <c r="L8" s="121" t="s">
        <v>278</v>
      </c>
      <c r="M8" s="72" t="s">
        <v>0</v>
      </c>
      <c r="N8" s="121" t="s">
        <v>278</v>
      </c>
      <c r="O8" s="72" t="s">
        <v>0</v>
      </c>
      <c r="P8" s="121" t="s">
        <v>278</v>
      </c>
      <c r="Q8" s="72" t="s">
        <v>0</v>
      </c>
      <c r="R8" s="121" t="s">
        <v>278</v>
      </c>
      <c r="S8" s="72" t="s">
        <v>0</v>
      </c>
      <c r="T8" s="121" t="s">
        <v>278</v>
      </c>
      <c r="U8" s="72" t="s">
        <v>0</v>
      </c>
      <c r="V8" s="121" t="s">
        <v>278</v>
      </c>
      <c r="W8" s="72" t="s">
        <v>0</v>
      </c>
      <c r="X8" s="121" t="s">
        <v>278</v>
      </c>
      <c r="Y8" s="72" t="s">
        <v>0</v>
      </c>
      <c r="Z8" s="72" t="s">
        <v>2</v>
      </c>
    </row>
    <row r="9" spans="1:26" ht="11.25" customHeight="1">
      <c r="A9" s="139"/>
      <c r="B9" s="140"/>
      <c r="C9" s="114"/>
      <c r="D9" s="140"/>
      <c r="E9" s="114"/>
      <c r="F9" s="140"/>
      <c r="G9" s="114"/>
      <c r="H9" s="140"/>
      <c r="I9" s="114"/>
      <c r="J9" s="140"/>
      <c r="K9" s="114"/>
      <c r="L9" s="140"/>
      <c r="M9" s="114"/>
      <c r="N9" s="140"/>
      <c r="O9" s="141"/>
      <c r="P9" s="114"/>
      <c r="Q9" s="114"/>
      <c r="R9" s="140"/>
      <c r="S9" s="141"/>
      <c r="T9" s="114"/>
      <c r="U9" s="114"/>
      <c r="V9" s="140"/>
      <c r="W9" s="114"/>
      <c r="X9" s="140"/>
      <c r="Y9" s="114"/>
      <c r="Z9" s="114"/>
    </row>
    <row r="10" spans="1:26" ht="11.25" customHeight="1">
      <c r="A10" s="112" t="s">
        <v>471</v>
      </c>
      <c r="B10" s="73">
        <v>2</v>
      </c>
      <c r="C10" s="84">
        <v>0</v>
      </c>
      <c r="D10" s="73">
        <v>41</v>
      </c>
      <c r="E10" s="84">
        <v>26</v>
      </c>
      <c r="F10" s="73">
        <v>150</v>
      </c>
      <c r="G10" s="84">
        <v>103</v>
      </c>
      <c r="H10" s="73">
        <v>355</v>
      </c>
      <c r="I10" s="84">
        <v>180</v>
      </c>
      <c r="J10" s="73">
        <v>163</v>
      </c>
      <c r="K10" s="84">
        <v>98</v>
      </c>
      <c r="L10" s="73">
        <v>64</v>
      </c>
      <c r="M10" s="84">
        <v>22</v>
      </c>
      <c r="N10" s="73">
        <v>29</v>
      </c>
      <c r="O10" s="147">
        <v>16</v>
      </c>
      <c r="P10" s="84">
        <v>22</v>
      </c>
      <c r="Q10" s="84">
        <v>10</v>
      </c>
      <c r="R10" s="73">
        <v>15</v>
      </c>
      <c r="S10" s="147">
        <v>9</v>
      </c>
      <c r="T10" s="84">
        <v>14</v>
      </c>
      <c r="U10" s="84">
        <v>3</v>
      </c>
      <c r="V10" s="73">
        <v>15</v>
      </c>
      <c r="W10" s="84">
        <v>7</v>
      </c>
      <c r="X10" s="73">
        <f aca="true" t="shared" si="0" ref="X10:Y13">B10+D10+F10+H10+J10+L10+N10+P10+R10+T10+V10</f>
        <v>870</v>
      </c>
      <c r="Y10" s="84">
        <f t="shared" si="0"/>
        <v>474</v>
      </c>
      <c r="Z10" s="84">
        <f>SUM(X10:Y10)</f>
        <v>1344</v>
      </c>
    </row>
    <row r="11" spans="1:26" ht="11.25" customHeight="1">
      <c r="A11" s="112" t="s">
        <v>472</v>
      </c>
      <c r="B11" s="73">
        <v>0</v>
      </c>
      <c r="C11" s="84">
        <v>0</v>
      </c>
      <c r="D11" s="73">
        <v>22</v>
      </c>
      <c r="E11" s="84">
        <v>24</v>
      </c>
      <c r="F11" s="73">
        <v>138</v>
      </c>
      <c r="G11" s="84">
        <v>95</v>
      </c>
      <c r="H11" s="73">
        <v>277</v>
      </c>
      <c r="I11" s="84">
        <v>132</v>
      </c>
      <c r="J11" s="73">
        <v>123</v>
      </c>
      <c r="K11" s="84">
        <v>62</v>
      </c>
      <c r="L11" s="73">
        <v>20</v>
      </c>
      <c r="M11" s="84">
        <v>6</v>
      </c>
      <c r="N11" s="73">
        <v>4</v>
      </c>
      <c r="O11" s="147">
        <v>5</v>
      </c>
      <c r="P11" s="84">
        <v>1</v>
      </c>
      <c r="Q11" s="84">
        <v>1</v>
      </c>
      <c r="R11" s="73">
        <v>0</v>
      </c>
      <c r="S11" s="147">
        <v>3</v>
      </c>
      <c r="T11" s="84">
        <v>0</v>
      </c>
      <c r="U11" s="84">
        <v>0</v>
      </c>
      <c r="V11" s="73">
        <v>1</v>
      </c>
      <c r="W11" s="84">
        <v>1</v>
      </c>
      <c r="X11" s="73">
        <f t="shared" si="0"/>
        <v>586</v>
      </c>
      <c r="Y11" s="84">
        <f t="shared" si="0"/>
        <v>329</v>
      </c>
      <c r="Z11" s="84">
        <f>SUM(X11:Y11)</f>
        <v>915</v>
      </c>
    </row>
    <row r="12" spans="1:26" ht="11.25" customHeight="1">
      <c r="A12" s="92" t="s">
        <v>473</v>
      </c>
      <c r="B12" s="73">
        <v>0</v>
      </c>
      <c r="C12" s="84">
        <v>0</v>
      </c>
      <c r="D12" s="73">
        <v>0</v>
      </c>
      <c r="E12" s="84">
        <v>0</v>
      </c>
      <c r="F12" s="73">
        <v>1</v>
      </c>
      <c r="G12" s="84">
        <v>1</v>
      </c>
      <c r="H12" s="73">
        <v>55</v>
      </c>
      <c r="I12" s="84">
        <v>36</v>
      </c>
      <c r="J12" s="73">
        <v>58</v>
      </c>
      <c r="K12" s="84">
        <v>38</v>
      </c>
      <c r="L12" s="73">
        <v>32</v>
      </c>
      <c r="M12" s="84">
        <v>10</v>
      </c>
      <c r="N12" s="73">
        <v>9</v>
      </c>
      <c r="O12" s="147">
        <v>4</v>
      </c>
      <c r="P12" s="84">
        <v>1</v>
      </c>
      <c r="Q12" s="84">
        <v>3</v>
      </c>
      <c r="R12" s="73">
        <v>0</v>
      </c>
      <c r="S12" s="147">
        <v>0</v>
      </c>
      <c r="T12" s="84">
        <v>0</v>
      </c>
      <c r="U12" s="84">
        <v>0</v>
      </c>
      <c r="V12" s="73">
        <v>0</v>
      </c>
      <c r="W12" s="84">
        <v>0</v>
      </c>
      <c r="X12" s="73">
        <f t="shared" si="0"/>
        <v>156</v>
      </c>
      <c r="Y12" s="84">
        <f t="shared" si="0"/>
        <v>92</v>
      </c>
      <c r="Z12" s="84">
        <f>SUM(X12:Y12)</f>
        <v>248</v>
      </c>
    </row>
    <row r="13" spans="1:26" ht="11.25" customHeight="1">
      <c r="A13" s="112" t="s">
        <v>474</v>
      </c>
      <c r="B13" s="73">
        <v>0</v>
      </c>
      <c r="C13" s="84">
        <v>0</v>
      </c>
      <c r="D13" s="73">
        <v>0</v>
      </c>
      <c r="E13" s="84">
        <v>0</v>
      </c>
      <c r="F13" s="73">
        <v>0</v>
      </c>
      <c r="G13" s="84">
        <v>0</v>
      </c>
      <c r="H13" s="73">
        <v>1</v>
      </c>
      <c r="I13" s="84">
        <v>0</v>
      </c>
      <c r="J13" s="73">
        <v>1</v>
      </c>
      <c r="K13" s="84">
        <v>0</v>
      </c>
      <c r="L13" s="73">
        <v>0</v>
      </c>
      <c r="M13" s="84">
        <v>0</v>
      </c>
      <c r="N13" s="73">
        <v>1</v>
      </c>
      <c r="O13" s="147">
        <v>0</v>
      </c>
      <c r="P13" s="84">
        <v>0</v>
      </c>
      <c r="Q13" s="84">
        <v>0</v>
      </c>
      <c r="R13" s="73">
        <v>0</v>
      </c>
      <c r="S13" s="147">
        <v>2</v>
      </c>
      <c r="T13" s="84">
        <v>0</v>
      </c>
      <c r="U13" s="84">
        <v>0</v>
      </c>
      <c r="V13" s="73">
        <v>1</v>
      </c>
      <c r="W13" s="84">
        <v>0</v>
      </c>
      <c r="X13" s="73">
        <f>B13+D13+F13+H13+J13+L13+N13+P13+R13+T13+V13</f>
        <v>4</v>
      </c>
      <c r="Y13" s="84">
        <f t="shared" si="0"/>
        <v>2</v>
      </c>
      <c r="Z13" s="84">
        <f>SUM(X13:Y13)</f>
        <v>6</v>
      </c>
    </row>
    <row r="14" spans="1:26" s="38" customFormat="1" ht="11.25" customHeight="1">
      <c r="A14" s="37"/>
      <c r="B14" s="39"/>
      <c r="C14" s="39"/>
      <c r="D14" s="159"/>
      <c r="E14" s="39"/>
      <c r="F14" s="39"/>
      <c r="G14" s="39"/>
      <c r="H14" s="39"/>
      <c r="I14" s="39"/>
      <c r="J14" s="39"/>
      <c r="K14" s="39"/>
      <c r="L14" s="39"/>
      <c r="M14" s="39"/>
      <c r="N14" s="39"/>
      <c r="O14" s="39"/>
      <c r="P14" s="39"/>
      <c r="Q14" s="39"/>
      <c r="R14" s="39"/>
      <c r="S14" s="39"/>
      <c r="T14" s="39"/>
      <c r="U14" s="39"/>
      <c r="V14" s="39"/>
      <c r="W14" s="39"/>
      <c r="X14" s="39"/>
      <c r="Y14" s="39"/>
      <c r="Z14" s="39"/>
    </row>
    <row r="15" ht="11.25" customHeight="1">
      <c r="A15" s="112" t="s">
        <v>475</v>
      </c>
    </row>
    <row r="16" ht="11.25" customHeight="1">
      <c r="A16" s="112" t="s">
        <v>476</v>
      </c>
    </row>
    <row r="17" ht="11.25" customHeight="1">
      <c r="A17" s="151" t="s">
        <v>477</v>
      </c>
    </row>
  </sheetData>
  <sheetProtection/>
  <mergeCells count="2">
    <mergeCell ref="A4:Z4"/>
    <mergeCell ref="B6:Z6"/>
  </mergeCells>
  <printOptions horizontalCentered="1"/>
  <pageMargins left="0" right="0" top="0.7874015748031497" bottom="0.1968503937007874" header="0.11811023622047245" footer="0.11811023622047245"/>
  <pageSetup fitToHeight="1" fitToWidth="1" horizontalDpi="600" verticalDpi="600" orientation="landscape" paperSize="9" scale="71" r:id="rId1"/>
  <headerFooter alignWithMargins="0">
    <oddFooter>&amp;R&amp;A</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V25"/>
  <sheetViews>
    <sheetView zoomScalePageLayoutView="0" workbookViewId="0" topLeftCell="A1">
      <selection activeCell="P30" sqref="P30"/>
    </sheetView>
  </sheetViews>
  <sheetFormatPr defaultColWidth="9.33203125" defaultRowHeight="11.25"/>
  <cols>
    <col min="1" max="1" width="29.16015625" style="151" customWidth="1"/>
    <col min="2" max="16384" width="9.33203125" style="151" customWidth="1"/>
  </cols>
  <sheetData>
    <row r="1" spans="1:19" ht="11.25">
      <c r="A1" s="1" t="s">
        <v>410</v>
      </c>
      <c r="B1" s="55"/>
      <c r="D1" s="40"/>
      <c r="E1" s="40"/>
      <c r="F1" s="40"/>
      <c r="G1" s="40"/>
      <c r="H1" s="40"/>
      <c r="I1" s="40"/>
      <c r="J1" s="40"/>
      <c r="K1" s="40"/>
      <c r="L1" s="40"/>
      <c r="M1" s="40"/>
      <c r="N1" s="40"/>
      <c r="O1" s="40"/>
      <c r="P1" s="40"/>
      <c r="Q1" s="40"/>
      <c r="R1" s="40"/>
      <c r="S1" s="40"/>
    </row>
    <row r="2" spans="1:22" ht="11.25">
      <c r="A2" s="211" t="s">
        <v>374</v>
      </c>
      <c r="B2" s="211"/>
      <c r="C2" s="211"/>
      <c r="D2" s="211"/>
      <c r="E2" s="211"/>
      <c r="F2" s="211"/>
      <c r="G2" s="211"/>
      <c r="H2" s="211"/>
      <c r="I2" s="211"/>
      <c r="J2" s="211"/>
      <c r="K2" s="211"/>
      <c r="L2" s="211"/>
      <c r="M2" s="211"/>
      <c r="N2" s="211"/>
      <c r="O2" s="211"/>
      <c r="P2" s="211"/>
      <c r="Q2" s="211"/>
      <c r="R2" s="211"/>
      <c r="S2" s="211"/>
      <c r="T2" s="211"/>
      <c r="U2" s="211"/>
      <c r="V2" s="211"/>
    </row>
    <row r="3" spans="1:22" ht="11.25">
      <c r="A3" s="211" t="s">
        <v>411</v>
      </c>
      <c r="B3" s="211"/>
      <c r="C3" s="211"/>
      <c r="D3" s="211"/>
      <c r="E3" s="211"/>
      <c r="F3" s="211"/>
      <c r="G3" s="211"/>
      <c r="H3" s="211"/>
      <c r="I3" s="211"/>
      <c r="J3" s="211"/>
      <c r="K3" s="211"/>
      <c r="L3" s="211"/>
      <c r="M3" s="211"/>
      <c r="N3" s="211"/>
      <c r="O3" s="211"/>
      <c r="P3" s="211"/>
      <c r="Q3" s="211"/>
      <c r="R3" s="211"/>
      <c r="S3" s="211"/>
      <c r="T3" s="211"/>
      <c r="U3" s="211"/>
      <c r="V3" s="211"/>
    </row>
    <row r="4" spans="1:19" ht="12.75">
      <c r="A4" s="145"/>
      <c r="B4" s="57"/>
      <c r="C4" s="57"/>
      <c r="D4" s="58"/>
      <c r="E4" s="58"/>
      <c r="F4" s="58"/>
      <c r="G4" s="58"/>
      <c r="H4" s="58"/>
      <c r="I4" s="58"/>
      <c r="J4" s="58"/>
      <c r="K4" s="58"/>
      <c r="L4" s="58"/>
      <c r="M4" s="58"/>
      <c r="N4" s="58"/>
      <c r="O4" s="58"/>
      <c r="P4" s="58"/>
      <c r="Q4" s="58"/>
      <c r="R4" s="58"/>
      <c r="S4" s="58"/>
    </row>
    <row r="5" spans="1:22" ht="11.25">
      <c r="A5" s="211" t="s">
        <v>384</v>
      </c>
      <c r="B5" s="211"/>
      <c r="C5" s="211"/>
      <c r="D5" s="211"/>
      <c r="E5" s="211"/>
      <c r="F5" s="211"/>
      <c r="G5" s="211"/>
      <c r="H5" s="211"/>
      <c r="I5" s="211"/>
      <c r="J5" s="211"/>
      <c r="K5" s="211"/>
      <c r="L5" s="211"/>
      <c r="M5" s="211"/>
      <c r="N5" s="211"/>
      <c r="O5" s="211"/>
      <c r="P5" s="211"/>
      <c r="Q5" s="211"/>
      <c r="R5" s="211"/>
      <c r="S5" s="211"/>
      <c r="T5" s="211"/>
      <c r="U5" s="211"/>
      <c r="V5" s="211"/>
    </row>
    <row r="6" spans="1:22" ht="11.25">
      <c r="A6" s="211" t="s">
        <v>375</v>
      </c>
      <c r="B6" s="211"/>
      <c r="C6" s="211"/>
      <c r="D6" s="211"/>
      <c r="E6" s="211"/>
      <c r="F6" s="211"/>
      <c r="G6" s="211"/>
      <c r="H6" s="211"/>
      <c r="I6" s="211"/>
      <c r="J6" s="211"/>
      <c r="K6" s="211"/>
      <c r="L6" s="211"/>
      <c r="M6" s="211"/>
      <c r="N6" s="211"/>
      <c r="O6" s="211"/>
      <c r="P6" s="211"/>
      <c r="Q6" s="211"/>
      <c r="R6" s="211"/>
      <c r="S6" s="211"/>
      <c r="T6" s="211"/>
      <c r="U6" s="211"/>
      <c r="V6" s="211"/>
    </row>
    <row r="7" spans="1:19" ht="13.5" thickBot="1">
      <c r="A7" s="145"/>
      <c r="B7" s="57"/>
      <c r="C7" s="57"/>
      <c r="D7" s="58"/>
      <c r="E7" s="40"/>
      <c r="F7" s="40"/>
      <c r="G7" s="40"/>
      <c r="H7" s="40"/>
      <c r="I7" s="40"/>
      <c r="J7" s="40"/>
      <c r="K7" s="40"/>
      <c r="L7" s="40"/>
      <c r="M7" s="40"/>
      <c r="N7" s="40"/>
      <c r="O7" s="40"/>
      <c r="P7" s="40"/>
      <c r="Q7" s="40"/>
      <c r="R7" s="40"/>
      <c r="S7" s="40"/>
    </row>
    <row r="8" spans="1:22" ht="11.25">
      <c r="A8" s="59"/>
      <c r="B8" s="195" t="s">
        <v>32</v>
      </c>
      <c r="C8" s="196"/>
      <c r="D8" s="197"/>
      <c r="E8" s="85"/>
      <c r="F8" s="60" t="s">
        <v>19</v>
      </c>
      <c r="G8" s="62"/>
      <c r="H8" s="61"/>
      <c r="I8" s="60" t="s">
        <v>20</v>
      </c>
      <c r="J8" s="62"/>
      <c r="K8" s="61"/>
      <c r="L8" s="60" t="s">
        <v>21</v>
      </c>
      <c r="M8" s="62"/>
      <c r="N8" s="208" t="s">
        <v>377</v>
      </c>
      <c r="O8" s="209"/>
      <c r="P8" s="210"/>
      <c r="Q8" s="85"/>
      <c r="R8" s="60" t="s">
        <v>33</v>
      </c>
      <c r="S8" s="62"/>
      <c r="T8" s="61"/>
      <c r="U8" s="60" t="s">
        <v>1</v>
      </c>
      <c r="V8" s="63"/>
    </row>
    <row r="9" spans="1:22" ht="11.25">
      <c r="A9" s="64"/>
      <c r="B9" s="198" t="s">
        <v>34</v>
      </c>
      <c r="C9" s="199"/>
      <c r="D9" s="200"/>
      <c r="E9" s="88"/>
      <c r="F9" s="89"/>
      <c r="G9" s="90"/>
      <c r="H9" s="88"/>
      <c r="I9" s="89"/>
      <c r="J9" s="90"/>
      <c r="K9" s="88"/>
      <c r="L9" s="89"/>
      <c r="M9" s="122"/>
      <c r="N9" s="123"/>
      <c r="O9" s="90"/>
      <c r="P9" s="122"/>
      <c r="Q9" s="89"/>
      <c r="R9" s="65" t="s">
        <v>35</v>
      </c>
      <c r="S9" s="90"/>
      <c r="T9" s="88"/>
      <c r="U9" s="89"/>
      <c r="V9" s="90"/>
    </row>
    <row r="10" spans="1:22" ht="11.25">
      <c r="A10" s="65"/>
      <c r="B10" s="70" t="s">
        <v>278</v>
      </c>
      <c r="C10" s="71" t="s">
        <v>0</v>
      </c>
      <c r="D10" s="72" t="s">
        <v>2</v>
      </c>
      <c r="E10" s="70" t="s">
        <v>278</v>
      </c>
      <c r="F10" s="71" t="s">
        <v>0</v>
      </c>
      <c r="G10" s="72" t="s">
        <v>2</v>
      </c>
      <c r="H10" s="70" t="s">
        <v>278</v>
      </c>
      <c r="I10" s="71" t="s">
        <v>0</v>
      </c>
      <c r="J10" s="72" t="s">
        <v>2</v>
      </c>
      <c r="K10" s="70" t="s">
        <v>278</v>
      </c>
      <c r="L10" s="71" t="s">
        <v>0</v>
      </c>
      <c r="M10" s="87" t="s">
        <v>2</v>
      </c>
      <c r="N10" s="70" t="s">
        <v>278</v>
      </c>
      <c r="O10" s="71" t="s">
        <v>0</v>
      </c>
      <c r="P10" s="87" t="s">
        <v>2</v>
      </c>
      <c r="Q10" s="71" t="s">
        <v>278</v>
      </c>
      <c r="R10" s="71" t="s">
        <v>0</v>
      </c>
      <c r="S10" s="72" t="s">
        <v>2</v>
      </c>
      <c r="T10" s="70" t="s">
        <v>278</v>
      </c>
      <c r="U10" s="71" t="s">
        <v>0</v>
      </c>
      <c r="V10" s="72" t="s">
        <v>2</v>
      </c>
    </row>
    <row r="11" spans="1:22" ht="11.25">
      <c r="A11" s="64" t="s">
        <v>306</v>
      </c>
      <c r="B11" s="73">
        <v>32</v>
      </c>
      <c r="C11" s="74">
        <v>18</v>
      </c>
      <c r="D11" s="74">
        <f aca="true" t="shared" si="0" ref="D11:D16">SUM(B11:C11)</f>
        <v>50</v>
      </c>
      <c r="E11" s="73">
        <v>98</v>
      </c>
      <c r="F11" s="74">
        <v>67</v>
      </c>
      <c r="G11" s="74">
        <f aca="true" t="shared" si="1" ref="G11:G16">SUM(E11:F11)</f>
        <v>165</v>
      </c>
      <c r="H11" s="73">
        <v>0</v>
      </c>
      <c r="I11" s="74">
        <v>0</v>
      </c>
      <c r="J11" s="74">
        <f aca="true" t="shared" si="2" ref="J11:J16">SUM(H11:I11)</f>
        <v>0</v>
      </c>
      <c r="K11" s="73">
        <v>35</v>
      </c>
      <c r="L11" s="74">
        <v>24</v>
      </c>
      <c r="M11" s="74">
        <f aca="true" t="shared" si="3" ref="M11:M16">SUM(K11:L11)</f>
        <v>59</v>
      </c>
      <c r="N11" s="73">
        <v>0</v>
      </c>
      <c r="O11" s="74">
        <v>0</v>
      </c>
      <c r="P11" s="147">
        <f aca="true" t="shared" si="4" ref="P11:P16">SUM(N11:O11)</f>
        <v>0</v>
      </c>
      <c r="Q11" s="74">
        <v>0</v>
      </c>
      <c r="R11" s="74">
        <v>0</v>
      </c>
      <c r="S11" s="74">
        <f aca="true" t="shared" si="5" ref="S11:S16">SUM(Q11:R11)</f>
        <v>0</v>
      </c>
      <c r="T11" s="73">
        <f>B11+E11+H11+K11+Q11+N11</f>
        <v>165</v>
      </c>
      <c r="U11" s="74">
        <f>C11+F11+I11+L11+R11+O11</f>
        <v>109</v>
      </c>
      <c r="V11" s="74">
        <f aca="true" t="shared" si="6" ref="V11:V16">SUM(T11:U11)</f>
        <v>274</v>
      </c>
    </row>
    <row r="12" spans="1:22" ht="11.25">
      <c r="A12" s="131" t="s">
        <v>311</v>
      </c>
      <c r="B12" s="158">
        <v>13</v>
      </c>
      <c r="C12" s="158">
        <v>6</v>
      </c>
      <c r="D12" s="147">
        <f t="shared" si="0"/>
        <v>19</v>
      </c>
      <c r="E12" s="158">
        <v>18</v>
      </c>
      <c r="F12" s="158">
        <v>31</v>
      </c>
      <c r="G12" s="74">
        <f t="shared" si="1"/>
        <v>49</v>
      </c>
      <c r="H12" s="73">
        <v>0</v>
      </c>
      <c r="I12" s="74">
        <v>0</v>
      </c>
      <c r="J12" s="74">
        <f t="shared" si="2"/>
        <v>0</v>
      </c>
      <c r="K12" s="73">
        <v>21</v>
      </c>
      <c r="L12" s="74">
        <v>8</v>
      </c>
      <c r="M12" s="74">
        <f t="shared" si="3"/>
        <v>29</v>
      </c>
      <c r="N12" s="73">
        <v>0</v>
      </c>
      <c r="O12" s="74">
        <v>0</v>
      </c>
      <c r="P12" s="147">
        <f t="shared" si="4"/>
        <v>0</v>
      </c>
      <c r="Q12" s="74">
        <v>0</v>
      </c>
      <c r="R12" s="74">
        <v>0</v>
      </c>
      <c r="S12" s="74">
        <f t="shared" si="5"/>
        <v>0</v>
      </c>
      <c r="T12" s="73">
        <f aca="true" t="shared" si="7" ref="T12:U16">B12+E12+H12+K12+Q12+N12</f>
        <v>52</v>
      </c>
      <c r="U12" s="74">
        <f t="shared" si="7"/>
        <v>45</v>
      </c>
      <c r="V12" s="74">
        <f t="shared" si="6"/>
        <v>97</v>
      </c>
    </row>
    <row r="13" spans="1:22" ht="11.25">
      <c r="A13" s="64" t="s">
        <v>312</v>
      </c>
      <c r="B13" s="73">
        <v>0</v>
      </c>
      <c r="C13" s="74">
        <v>0</v>
      </c>
      <c r="D13" s="74">
        <f t="shared" si="0"/>
        <v>0</v>
      </c>
      <c r="E13" s="73">
        <v>2</v>
      </c>
      <c r="F13" s="74">
        <v>3</v>
      </c>
      <c r="G13" s="74">
        <f t="shared" si="1"/>
        <v>5</v>
      </c>
      <c r="H13" s="73">
        <v>0</v>
      </c>
      <c r="I13" s="74">
        <v>0</v>
      </c>
      <c r="J13" s="74">
        <f t="shared" si="2"/>
        <v>0</v>
      </c>
      <c r="K13" s="73">
        <v>0</v>
      </c>
      <c r="L13" s="74">
        <v>0</v>
      </c>
      <c r="M13" s="74">
        <f t="shared" si="3"/>
        <v>0</v>
      </c>
      <c r="N13" s="73">
        <v>0</v>
      </c>
      <c r="O13" s="74">
        <v>0</v>
      </c>
      <c r="P13" s="147">
        <f t="shared" si="4"/>
        <v>0</v>
      </c>
      <c r="Q13" s="74">
        <v>5</v>
      </c>
      <c r="R13" s="74">
        <v>1</v>
      </c>
      <c r="S13" s="74">
        <f t="shared" si="5"/>
        <v>6</v>
      </c>
      <c r="T13" s="73">
        <f t="shared" si="7"/>
        <v>7</v>
      </c>
      <c r="U13" s="74">
        <f t="shared" si="7"/>
        <v>4</v>
      </c>
      <c r="V13" s="74">
        <f t="shared" si="6"/>
        <v>11</v>
      </c>
    </row>
    <row r="14" spans="1:22" ht="11.25">
      <c r="A14" s="64" t="s">
        <v>313</v>
      </c>
      <c r="B14" s="73">
        <v>9</v>
      </c>
      <c r="C14" s="74">
        <v>13</v>
      </c>
      <c r="D14" s="74">
        <f t="shared" si="0"/>
        <v>22</v>
      </c>
      <c r="E14" s="73">
        <v>91</v>
      </c>
      <c r="F14" s="74">
        <v>61</v>
      </c>
      <c r="G14" s="74">
        <f t="shared" si="1"/>
        <v>152</v>
      </c>
      <c r="H14" s="73">
        <v>0</v>
      </c>
      <c r="I14" s="74">
        <v>0</v>
      </c>
      <c r="J14" s="74">
        <f t="shared" si="2"/>
        <v>0</v>
      </c>
      <c r="K14" s="73">
        <v>0</v>
      </c>
      <c r="L14" s="74">
        <v>0</v>
      </c>
      <c r="M14" s="74">
        <f t="shared" si="3"/>
        <v>0</v>
      </c>
      <c r="N14" s="73">
        <v>0</v>
      </c>
      <c r="O14" s="74">
        <v>0</v>
      </c>
      <c r="P14" s="147">
        <f t="shared" si="4"/>
        <v>0</v>
      </c>
      <c r="Q14" s="74">
        <v>0</v>
      </c>
      <c r="R14" s="74">
        <v>0</v>
      </c>
      <c r="S14" s="74">
        <f t="shared" si="5"/>
        <v>0</v>
      </c>
      <c r="T14" s="73">
        <f t="shared" si="7"/>
        <v>100</v>
      </c>
      <c r="U14" s="74">
        <f t="shared" si="7"/>
        <v>74</v>
      </c>
      <c r="V14" s="74">
        <f t="shared" si="6"/>
        <v>174</v>
      </c>
    </row>
    <row r="15" spans="1:22" ht="11.25">
      <c r="A15" s="64" t="s">
        <v>314</v>
      </c>
      <c r="B15" s="73">
        <v>13</v>
      </c>
      <c r="C15" s="74">
        <v>13</v>
      </c>
      <c r="D15" s="74">
        <f t="shared" si="0"/>
        <v>26</v>
      </c>
      <c r="E15" s="73">
        <v>44</v>
      </c>
      <c r="F15" s="74">
        <v>39</v>
      </c>
      <c r="G15" s="74">
        <f t="shared" si="1"/>
        <v>83</v>
      </c>
      <c r="H15" s="73">
        <v>16</v>
      </c>
      <c r="I15" s="74">
        <v>5</v>
      </c>
      <c r="J15" s="74">
        <f t="shared" si="2"/>
        <v>21</v>
      </c>
      <c r="K15" s="73">
        <v>3</v>
      </c>
      <c r="L15" s="74">
        <v>4</v>
      </c>
      <c r="M15" s="74">
        <f t="shared" si="3"/>
        <v>7</v>
      </c>
      <c r="N15" s="73">
        <v>0</v>
      </c>
      <c r="O15" s="74">
        <v>0</v>
      </c>
      <c r="P15" s="147">
        <f t="shared" si="4"/>
        <v>0</v>
      </c>
      <c r="Q15" s="74">
        <v>0</v>
      </c>
      <c r="R15" s="74">
        <v>0</v>
      </c>
      <c r="S15" s="74">
        <f t="shared" si="5"/>
        <v>0</v>
      </c>
      <c r="T15" s="73">
        <f t="shared" si="7"/>
        <v>76</v>
      </c>
      <c r="U15" s="74">
        <f t="shared" si="7"/>
        <v>61</v>
      </c>
      <c r="V15" s="74">
        <f t="shared" si="6"/>
        <v>137</v>
      </c>
    </row>
    <row r="16" spans="1:22" ht="11.25">
      <c r="A16" s="64" t="s">
        <v>315</v>
      </c>
      <c r="B16" s="73">
        <v>31</v>
      </c>
      <c r="C16" s="74">
        <v>28</v>
      </c>
      <c r="D16" s="74">
        <f t="shared" si="0"/>
        <v>59</v>
      </c>
      <c r="E16" s="73">
        <v>118</v>
      </c>
      <c r="F16" s="74">
        <v>34</v>
      </c>
      <c r="G16" s="74">
        <f t="shared" si="1"/>
        <v>152</v>
      </c>
      <c r="H16" s="73">
        <v>0</v>
      </c>
      <c r="I16" s="74">
        <v>0</v>
      </c>
      <c r="J16" s="74">
        <f t="shared" si="2"/>
        <v>0</v>
      </c>
      <c r="K16" s="73">
        <v>24</v>
      </c>
      <c r="L16" s="74">
        <v>0</v>
      </c>
      <c r="M16" s="74">
        <f t="shared" si="3"/>
        <v>24</v>
      </c>
      <c r="N16" s="73">
        <v>11</v>
      </c>
      <c r="O16" s="74">
        <v>6</v>
      </c>
      <c r="P16" s="147">
        <f t="shared" si="4"/>
        <v>17</v>
      </c>
      <c r="Q16" s="74">
        <v>0</v>
      </c>
      <c r="R16" s="74">
        <v>0</v>
      </c>
      <c r="S16" s="74">
        <f t="shared" si="5"/>
        <v>0</v>
      </c>
      <c r="T16" s="148">
        <f t="shared" si="7"/>
        <v>184</v>
      </c>
      <c r="U16" s="74">
        <f t="shared" si="7"/>
        <v>68</v>
      </c>
      <c r="V16" s="74">
        <f t="shared" si="6"/>
        <v>252</v>
      </c>
    </row>
    <row r="17" spans="1:22" ht="11.25">
      <c r="A17" s="75" t="s">
        <v>1</v>
      </c>
      <c r="B17" s="76">
        <f aca="true" t="shared" si="8" ref="B17:V17">SUM(B11:B16)</f>
        <v>98</v>
      </c>
      <c r="C17" s="77">
        <f t="shared" si="8"/>
        <v>78</v>
      </c>
      <c r="D17" s="77">
        <f t="shared" si="8"/>
        <v>176</v>
      </c>
      <c r="E17" s="76">
        <f t="shared" si="8"/>
        <v>371</v>
      </c>
      <c r="F17" s="77">
        <f t="shared" si="8"/>
        <v>235</v>
      </c>
      <c r="G17" s="77">
        <f t="shared" si="8"/>
        <v>606</v>
      </c>
      <c r="H17" s="76">
        <f t="shared" si="8"/>
        <v>16</v>
      </c>
      <c r="I17" s="77">
        <f t="shared" si="8"/>
        <v>5</v>
      </c>
      <c r="J17" s="77">
        <f t="shared" si="8"/>
        <v>21</v>
      </c>
      <c r="K17" s="76">
        <f t="shared" si="8"/>
        <v>83</v>
      </c>
      <c r="L17" s="77">
        <f t="shared" si="8"/>
        <v>36</v>
      </c>
      <c r="M17" s="160">
        <f t="shared" si="8"/>
        <v>119</v>
      </c>
      <c r="N17" s="76">
        <f t="shared" si="8"/>
        <v>11</v>
      </c>
      <c r="O17" s="77">
        <f t="shared" si="8"/>
        <v>6</v>
      </c>
      <c r="P17" s="160">
        <f t="shared" si="8"/>
        <v>17</v>
      </c>
      <c r="Q17" s="77">
        <f t="shared" si="8"/>
        <v>5</v>
      </c>
      <c r="R17" s="77">
        <f t="shared" si="8"/>
        <v>1</v>
      </c>
      <c r="S17" s="77">
        <f t="shared" si="8"/>
        <v>6</v>
      </c>
      <c r="T17" s="76">
        <f t="shared" si="8"/>
        <v>584</v>
      </c>
      <c r="U17" s="77">
        <f t="shared" si="8"/>
        <v>361</v>
      </c>
      <c r="V17" s="77">
        <f t="shared" si="8"/>
        <v>945</v>
      </c>
    </row>
    <row r="19" ht="11.25">
      <c r="A19" s="64" t="s">
        <v>376</v>
      </c>
    </row>
    <row r="20" ht="11.25">
      <c r="A20" s="64"/>
    </row>
    <row r="21" ht="11.25">
      <c r="A21" s="151" t="s">
        <v>378</v>
      </c>
    </row>
    <row r="24" spans="1:22" ht="11.25">
      <c r="A24" s="158"/>
      <c r="B24" s="158"/>
      <c r="C24" s="158"/>
      <c r="D24" s="158"/>
      <c r="E24" s="158"/>
      <c r="F24" s="158"/>
      <c r="G24" s="158"/>
      <c r="H24" s="158"/>
      <c r="I24" s="158"/>
      <c r="J24" s="158"/>
      <c r="K24" s="158"/>
      <c r="L24" s="158"/>
      <c r="M24" s="158"/>
      <c r="N24" s="158"/>
      <c r="O24" s="158"/>
      <c r="P24" s="158"/>
      <c r="Q24" s="158"/>
      <c r="R24" s="158"/>
      <c r="S24" s="158"/>
      <c r="T24" s="158"/>
      <c r="U24" s="158"/>
      <c r="V24" s="158"/>
    </row>
    <row r="25" spans="1:22" ht="11.25">
      <c r="A25" s="158"/>
      <c r="B25" s="158"/>
      <c r="C25" s="158"/>
      <c r="D25" s="158"/>
      <c r="E25" s="158"/>
      <c r="F25" s="158"/>
      <c r="G25" s="158"/>
      <c r="H25" s="158"/>
      <c r="I25" s="158"/>
      <c r="J25" s="158"/>
      <c r="K25" s="158"/>
      <c r="L25" s="158"/>
      <c r="M25" s="158"/>
      <c r="N25" s="158"/>
      <c r="O25" s="158"/>
      <c r="P25" s="158"/>
      <c r="Q25" s="158"/>
      <c r="R25" s="158"/>
      <c r="S25" s="158"/>
      <c r="T25" s="158"/>
      <c r="U25" s="158"/>
      <c r="V25" s="158"/>
    </row>
  </sheetData>
  <sheetProtection/>
  <mergeCells count="7">
    <mergeCell ref="B8:D8"/>
    <mergeCell ref="B9:D9"/>
    <mergeCell ref="N8:P8"/>
    <mergeCell ref="A2:V2"/>
    <mergeCell ref="A3:V3"/>
    <mergeCell ref="A5:V5"/>
    <mergeCell ref="A6:V6"/>
  </mergeCells>
  <printOptions horizontalCentered="1"/>
  <pageMargins left="0" right="0" top="0.7874015748031497" bottom="0.1968503937007874" header="0.11811023622047245" footer="0.11811023622047245"/>
  <pageSetup fitToHeight="1" fitToWidth="1" horizontalDpi="600" verticalDpi="600" orientation="landscape" paperSize="9" scale="80" r:id="rId1"/>
  <headerFooter alignWithMargins="0">
    <oddFooter>&amp;R&amp;A</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Z41"/>
  <sheetViews>
    <sheetView zoomScalePageLayoutView="0" workbookViewId="0" topLeftCell="A1">
      <selection activeCell="R48" sqref="R48"/>
    </sheetView>
  </sheetViews>
  <sheetFormatPr defaultColWidth="9.33203125" defaultRowHeight="11.25"/>
  <cols>
    <col min="1" max="1" width="2.83203125" style="151" customWidth="1"/>
    <col min="2" max="2" width="49.33203125" style="151" bestFit="1" customWidth="1"/>
    <col min="3" max="17" width="7" style="151" customWidth="1"/>
    <col min="18" max="20" width="8.5" style="151" customWidth="1"/>
    <col min="21" max="23" width="7" style="151" customWidth="1"/>
    <col min="24" max="16384" width="9.33203125" style="151" customWidth="1"/>
  </cols>
  <sheetData>
    <row r="1" spans="1:23" ht="11.25">
      <c r="A1" s="1" t="s">
        <v>410</v>
      </c>
      <c r="B1" s="54"/>
      <c r="C1" s="55"/>
      <c r="D1" s="55"/>
      <c r="E1" s="40"/>
      <c r="F1" s="40"/>
      <c r="G1" s="40"/>
      <c r="H1" s="40"/>
      <c r="I1" s="40"/>
      <c r="J1" s="40"/>
      <c r="K1" s="40"/>
      <c r="L1" s="40"/>
      <c r="M1" s="40"/>
      <c r="N1" s="40"/>
      <c r="O1" s="40"/>
      <c r="P1" s="40"/>
      <c r="Q1" s="40"/>
      <c r="R1" s="40"/>
      <c r="S1" s="40"/>
      <c r="T1" s="40"/>
      <c r="U1" s="40"/>
      <c r="V1" s="40"/>
      <c r="W1" s="40"/>
    </row>
    <row r="2" spans="1:23" ht="11.25">
      <c r="A2" s="56" t="s">
        <v>374</v>
      </c>
      <c r="B2" s="56"/>
      <c r="C2" s="57"/>
      <c r="D2" s="57"/>
      <c r="E2" s="58"/>
      <c r="F2" s="58"/>
      <c r="G2" s="58"/>
      <c r="H2" s="58"/>
      <c r="I2" s="58"/>
      <c r="J2" s="58"/>
      <c r="K2" s="58"/>
      <c r="L2" s="58"/>
      <c r="M2" s="58"/>
      <c r="N2" s="58"/>
      <c r="O2" s="58"/>
      <c r="P2" s="58"/>
      <c r="Q2" s="58"/>
      <c r="R2" s="58"/>
      <c r="S2" s="58"/>
      <c r="T2" s="58"/>
      <c r="U2" s="58"/>
      <c r="V2" s="58"/>
      <c r="W2" s="58"/>
    </row>
    <row r="3" spans="1:23" ht="11.25">
      <c r="A3" s="56" t="s">
        <v>411</v>
      </c>
      <c r="B3" s="56"/>
      <c r="C3" s="57"/>
      <c r="D3" s="57"/>
      <c r="E3" s="58"/>
      <c r="F3" s="58"/>
      <c r="G3" s="58"/>
      <c r="H3" s="58"/>
      <c r="I3" s="58"/>
      <c r="J3" s="58"/>
      <c r="K3" s="58"/>
      <c r="L3" s="58"/>
      <c r="M3" s="58"/>
      <c r="N3" s="58"/>
      <c r="O3" s="58"/>
      <c r="P3" s="58"/>
      <c r="Q3" s="58"/>
      <c r="R3" s="58"/>
      <c r="S3" s="58"/>
      <c r="T3" s="58"/>
      <c r="U3" s="58"/>
      <c r="V3" s="58"/>
      <c r="W3" s="58"/>
    </row>
    <row r="4" spans="1:23" ht="11.25">
      <c r="A4" s="56"/>
      <c r="B4" s="56"/>
      <c r="C4" s="57"/>
      <c r="D4" s="57"/>
      <c r="E4" s="58"/>
      <c r="F4" s="58"/>
      <c r="G4" s="58"/>
      <c r="H4" s="58"/>
      <c r="I4" s="58"/>
      <c r="J4" s="58"/>
      <c r="K4" s="58"/>
      <c r="L4" s="58"/>
      <c r="M4" s="58"/>
      <c r="N4" s="58"/>
      <c r="O4" s="58"/>
      <c r="P4" s="58"/>
      <c r="Q4" s="58"/>
      <c r="R4" s="58"/>
      <c r="S4" s="58"/>
      <c r="T4" s="58"/>
      <c r="U4" s="58"/>
      <c r="V4" s="58"/>
      <c r="W4" s="58"/>
    </row>
    <row r="5" spans="1:23" ht="11.25">
      <c r="A5" s="56" t="s">
        <v>385</v>
      </c>
      <c r="B5" s="56"/>
      <c r="C5" s="57"/>
      <c r="D5" s="57"/>
      <c r="E5" s="58"/>
      <c r="F5" s="58"/>
      <c r="G5" s="58"/>
      <c r="H5" s="58"/>
      <c r="I5" s="58"/>
      <c r="J5" s="58"/>
      <c r="K5" s="58"/>
      <c r="L5" s="58"/>
      <c r="M5" s="58"/>
      <c r="N5" s="58"/>
      <c r="O5" s="58"/>
      <c r="P5" s="58"/>
      <c r="Q5" s="58"/>
      <c r="R5" s="58"/>
      <c r="S5" s="58"/>
      <c r="T5" s="58"/>
      <c r="U5" s="58"/>
      <c r="V5" s="58"/>
      <c r="W5" s="58"/>
    </row>
    <row r="6" spans="1:23" ht="13.5" thickBot="1">
      <c r="A6" s="145"/>
      <c r="B6" s="145"/>
      <c r="C6" s="57"/>
      <c r="D6" s="57"/>
      <c r="E6" s="58"/>
      <c r="F6" s="40"/>
      <c r="G6" s="40"/>
      <c r="H6" s="40"/>
      <c r="I6" s="40"/>
      <c r="J6" s="40"/>
      <c r="K6" s="40"/>
      <c r="L6" s="40"/>
      <c r="M6" s="40"/>
      <c r="N6" s="40"/>
      <c r="O6" s="40"/>
      <c r="P6" s="40"/>
      <c r="Q6" s="40"/>
      <c r="R6" s="40"/>
      <c r="S6" s="40"/>
      <c r="T6" s="40"/>
      <c r="U6" s="40"/>
      <c r="V6" s="40"/>
      <c r="W6" s="40"/>
    </row>
    <row r="7" spans="1:23" ht="11.25">
      <c r="A7" s="59"/>
      <c r="B7" s="59"/>
      <c r="C7" s="195" t="s">
        <v>32</v>
      </c>
      <c r="D7" s="196"/>
      <c r="E7" s="197"/>
      <c r="F7" s="85"/>
      <c r="G7" s="60" t="s">
        <v>19</v>
      </c>
      <c r="H7" s="62"/>
      <c r="I7" s="61"/>
      <c r="J7" s="60" t="s">
        <v>20</v>
      </c>
      <c r="K7" s="62"/>
      <c r="L7" s="61"/>
      <c r="M7" s="60" t="s">
        <v>21</v>
      </c>
      <c r="N7" s="62"/>
      <c r="O7" s="209" t="s">
        <v>377</v>
      </c>
      <c r="P7" s="209"/>
      <c r="Q7" s="210"/>
      <c r="R7" s="61"/>
      <c r="S7" s="60" t="s">
        <v>33</v>
      </c>
      <c r="T7" s="62"/>
      <c r="U7" s="61"/>
      <c r="V7" s="60" t="s">
        <v>1</v>
      </c>
      <c r="W7" s="63"/>
    </row>
    <row r="8" spans="1:23" ht="11.25">
      <c r="A8" s="64"/>
      <c r="B8" s="64"/>
      <c r="C8" s="198" t="s">
        <v>34</v>
      </c>
      <c r="D8" s="199"/>
      <c r="E8" s="200"/>
      <c r="F8" s="88"/>
      <c r="G8" s="89"/>
      <c r="H8" s="90"/>
      <c r="I8" s="88"/>
      <c r="J8" s="89"/>
      <c r="K8" s="90"/>
      <c r="L8" s="88"/>
      <c r="M8" s="89"/>
      <c r="N8" s="122"/>
      <c r="O8" s="90"/>
      <c r="P8" s="90"/>
      <c r="Q8" s="90"/>
      <c r="R8" s="88"/>
      <c r="S8" s="65" t="s">
        <v>35</v>
      </c>
      <c r="T8" s="90"/>
      <c r="U8" s="88"/>
      <c r="V8" s="89"/>
      <c r="W8" s="90"/>
    </row>
    <row r="9" spans="1:23" ht="11.25">
      <c r="A9" s="65"/>
      <c r="B9" s="65"/>
      <c r="C9" s="124" t="s">
        <v>278</v>
      </c>
      <c r="D9" s="125" t="s">
        <v>0</v>
      </c>
      <c r="E9" s="126" t="s">
        <v>2</v>
      </c>
      <c r="F9" s="124" t="s">
        <v>278</v>
      </c>
      <c r="G9" s="125" t="s">
        <v>0</v>
      </c>
      <c r="H9" s="126" t="s">
        <v>2</v>
      </c>
      <c r="I9" s="124" t="s">
        <v>278</v>
      </c>
      <c r="J9" s="125" t="s">
        <v>0</v>
      </c>
      <c r="K9" s="126" t="s">
        <v>2</v>
      </c>
      <c r="L9" s="124" t="s">
        <v>278</v>
      </c>
      <c r="M9" s="125" t="s">
        <v>0</v>
      </c>
      <c r="N9" s="126" t="s">
        <v>2</v>
      </c>
      <c r="O9" s="124" t="s">
        <v>278</v>
      </c>
      <c r="P9" s="125" t="s">
        <v>0</v>
      </c>
      <c r="Q9" s="126" t="s">
        <v>2</v>
      </c>
      <c r="R9" s="124" t="s">
        <v>278</v>
      </c>
      <c r="S9" s="125" t="s">
        <v>0</v>
      </c>
      <c r="T9" s="126" t="s">
        <v>2</v>
      </c>
      <c r="U9" s="124" t="s">
        <v>278</v>
      </c>
      <c r="V9" s="125" t="s">
        <v>0</v>
      </c>
      <c r="W9" s="126" t="s">
        <v>2</v>
      </c>
    </row>
    <row r="10" spans="1:23" ht="12">
      <c r="A10" s="109" t="s">
        <v>279</v>
      </c>
      <c r="B10" s="109"/>
      <c r="C10" s="161"/>
      <c r="D10" s="162"/>
      <c r="E10" s="163"/>
      <c r="F10" s="161"/>
      <c r="G10" s="162"/>
      <c r="H10" s="163"/>
      <c r="I10" s="161"/>
      <c r="J10" s="162"/>
      <c r="K10" s="163"/>
      <c r="L10" s="161"/>
      <c r="M10" s="162"/>
      <c r="N10" s="164"/>
      <c r="O10" s="19"/>
      <c r="P10" s="162"/>
      <c r="Q10" s="163"/>
      <c r="R10" s="161"/>
      <c r="S10" s="162"/>
      <c r="T10" s="163"/>
      <c r="U10" s="161"/>
      <c r="V10" s="162"/>
      <c r="W10" s="163"/>
    </row>
    <row r="11" spans="1:23" ht="12.75">
      <c r="A11" s="153"/>
      <c r="B11" s="110" t="s">
        <v>30</v>
      </c>
      <c r="C11" s="26"/>
      <c r="D11" s="27"/>
      <c r="E11" s="27"/>
      <c r="F11" s="26"/>
      <c r="G11" s="27"/>
      <c r="H11" s="27"/>
      <c r="I11" s="26"/>
      <c r="J11" s="27"/>
      <c r="K11" s="27"/>
      <c r="L11" s="26"/>
      <c r="M11" s="27"/>
      <c r="N11" s="156"/>
      <c r="O11" s="26"/>
      <c r="P11" s="27"/>
      <c r="Q11" s="27"/>
      <c r="R11" s="26"/>
      <c r="S11" s="27"/>
      <c r="T11" s="27"/>
      <c r="U11" s="26"/>
      <c r="V11" s="27"/>
      <c r="W11" s="27"/>
    </row>
    <row r="12" spans="1:23" ht="11.25">
      <c r="A12" s="92"/>
      <c r="B12" s="92" t="s">
        <v>31</v>
      </c>
      <c r="C12" s="26">
        <v>5</v>
      </c>
      <c r="D12" s="27">
        <v>0</v>
      </c>
      <c r="E12" s="156">
        <v>5</v>
      </c>
      <c r="F12" s="27">
        <v>31</v>
      </c>
      <c r="G12" s="27">
        <v>7</v>
      </c>
      <c r="H12" s="156">
        <v>38</v>
      </c>
      <c r="I12" s="27">
        <v>9</v>
      </c>
      <c r="J12" s="27">
        <v>2</v>
      </c>
      <c r="K12" s="156">
        <v>11</v>
      </c>
      <c r="L12" s="26">
        <v>0</v>
      </c>
      <c r="M12" s="27">
        <v>0</v>
      </c>
      <c r="N12" s="156">
        <v>0</v>
      </c>
      <c r="O12" s="26">
        <v>0</v>
      </c>
      <c r="P12" s="27">
        <v>0</v>
      </c>
      <c r="Q12" s="27">
        <v>0</v>
      </c>
      <c r="R12" s="26">
        <v>0</v>
      </c>
      <c r="S12" s="27">
        <v>0</v>
      </c>
      <c r="T12" s="27">
        <v>0</v>
      </c>
      <c r="U12" s="26">
        <f>C12+F12+I12+L12+R12+O12</f>
        <v>45</v>
      </c>
      <c r="V12" s="27">
        <f>D12+G12+J12+M12+S12+P12</f>
        <v>9</v>
      </c>
      <c r="W12" s="27">
        <f aca="true" t="shared" si="0" ref="W12:W35">SUM(U12:V12)</f>
        <v>54</v>
      </c>
    </row>
    <row r="13" spans="1:23" ht="11.25">
      <c r="A13" s="92"/>
      <c r="B13" s="92" t="s">
        <v>392</v>
      </c>
      <c r="C13" s="26">
        <v>7</v>
      </c>
      <c r="D13" s="27">
        <v>2</v>
      </c>
      <c r="E13" s="156">
        <v>9</v>
      </c>
      <c r="F13" s="27">
        <v>76</v>
      </c>
      <c r="G13" s="27">
        <v>6</v>
      </c>
      <c r="H13" s="156">
        <v>82</v>
      </c>
      <c r="I13" s="27">
        <v>17</v>
      </c>
      <c r="J13" s="27">
        <v>0</v>
      </c>
      <c r="K13" s="156">
        <v>17</v>
      </c>
      <c r="L13" s="26">
        <v>0</v>
      </c>
      <c r="M13" s="27">
        <v>0</v>
      </c>
      <c r="N13" s="156">
        <v>0</v>
      </c>
      <c r="O13" s="26">
        <v>0</v>
      </c>
      <c r="P13" s="27">
        <v>0</v>
      </c>
      <c r="Q13" s="27">
        <v>0</v>
      </c>
      <c r="R13" s="26">
        <v>0</v>
      </c>
      <c r="S13" s="27">
        <v>0</v>
      </c>
      <c r="T13" s="27">
        <v>0</v>
      </c>
      <c r="U13" s="26">
        <f>C13+F13+I13+L13+R13+O13</f>
        <v>100</v>
      </c>
      <c r="V13" s="27">
        <f>D13+G13+J13+M13+S13+P13</f>
        <v>8</v>
      </c>
      <c r="W13" s="27">
        <f t="shared" si="0"/>
        <v>108</v>
      </c>
    </row>
    <row r="14" spans="1:23" ht="11.25">
      <c r="A14" s="92"/>
      <c r="B14" s="92"/>
      <c r="C14" s="26"/>
      <c r="D14" s="27"/>
      <c r="E14" s="156"/>
      <c r="F14" s="27"/>
      <c r="G14" s="27"/>
      <c r="H14" s="156"/>
      <c r="I14" s="27"/>
      <c r="J14" s="27"/>
      <c r="K14" s="27"/>
      <c r="L14" s="26"/>
      <c r="M14" s="27"/>
      <c r="N14" s="156"/>
      <c r="O14" s="26"/>
      <c r="P14" s="27"/>
      <c r="Q14" s="27"/>
      <c r="R14" s="26"/>
      <c r="S14" s="27"/>
      <c r="T14" s="27"/>
      <c r="U14" s="26"/>
      <c r="V14" s="27"/>
      <c r="W14" s="27"/>
    </row>
    <row r="15" spans="1:23" ht="12">
      <c r="A15" s="109" t="s">
        <v>280</v>
      </c>
      <c r="B15" s="112"/>
      <c r="C15" s="26"/>
      <c r="D15" s="27"/>
      <c r="E15" s="156"/>
      <c r="F15" s="27"/>
      <c r="G15" s="27"/>
      <c r="H15" s="156"/>
      <c r="I15" s="27"/>
      <c r="J15" s="27"/>
      <c r="K15" s="27"/>
      <c r="L15" s="26"/>
      <c r="M15" s="27"/>
      <c r="N15" s="156"/>
      <c r="O15" s="26"/>
      <c r="P15" s="27"/>
      <c r="Q15" s="27"/>
      <c r="R15" s="26"/>
      <c r="S15" s="27"/>
      <c r="T15" s="27"/>
      <c r="U15" s="26"/>
      <c r="V15" s="27"/>
      <c r="W15" s="27"/>
    </row>
    <row r="16" spans="1:23" ht="12.75">
      <c r="A16" s="153"/>
      <c r="B16" s="110" t="s">
        <v>83</v>
      </c>
      <c r="C16" s="26"/>
      <c r="D16" s="27"/>
      <c r="E16" s="156"/>
      <c r="F16" s="27"/>
      <c r="G16" s="27"/>
      <c r="H16" s="156"/>
      <c r="I16" s="27"/>
      <c r="J16" s="27"/>
      <c r="K16" s="27"/>
      <c r="L16" s="26"/>
      <c r="M16" s="27"/>
      <c r="N16" s="156"/>
      <c r="O16" s="26"/>
      <c r="P16" s="27"/>
      <c r="Q16" s="27"/>
      <c r="R16" s="26"/>
      <c r="S16" s="27"/>
      <c r="T16" s="27"/>
      <c r="U16" s="26"/>
      <c r="V16" s="27"/>
      <c r="W16" s="27"/>
    </row>
    <row r="17" spans="1:23" ht="11.25">
      <c r="A17" s="92"/>
      <c r="B17" s="92" t="s">
        <v>281</v>
      </c>
      <c r="C17" s="26">
        <v>0</v>
      </c>
      <c r="D17" s="27">
        <v>0</v>
      </c>
      <c r="E17" s="156">
        <v>0</v>
      </c>
      <c r="F17" s="27">
        <v>0</v>
      </c>
      <c r="G17" s="27">
        <v>0</v>
      </c>
      <c r="H17" s="156">
        <v>0</v>
      </c>
      <c r="I17" s="27">
        <v>4</v>
      </c>
      <c r="J17" s="27">
        <v>0</v>
      </c>
      <c r="K17" s="156">
        <v>4</v>
      </c>
      <c r="L17" s="26">
        <v>0</v>
      </c>
      <c r="M17" s="27">
        <v>0</v>
      </c>
      <c r="N17" s="156">
        <v>0</v>
      </c>
      <c r="O17" s="26">
        <v>0</v>
      </c>
      <c r="P17" s="27">
        <v>0</v>
      </c>
      <c r="Q17" s="27">
        <v>0</v>
      </c>
      <c r="R17" s="26">
        <v>0</v>
      </c>
      <c r="S17" s="27">
        <v>0</v>
      </c>
      <c r="T17" s="27">
        <v>0</v>
      </c>
      <c r="U17" s="26">
        <f aca="true" t="shared" si="1" ref="U17:V20">C17+F17+I17+L17+R17+O17</f>
        <v>4</v>
      </c>
      <c r="V17" s="27">
        <f t="shared" si="1"/>
        <v>0</v>
      </c>
      <c r="W17" s="27">
        <f t="shared" si="0"/>
        <v>4</v>
      </c>
    </row>
    <row r="18" spans="1:23" ht="11.25">
      <c r="A18" s="92"/>
      <c r="B18" s="92" t="s">
        <v>282</v>
      </c>
      <c r="C18" s="26">
        <v>0</v>
      </c>
      <c r="D18" s="27">
        <v>0</v>
      </c>
      <c r="E18" s="156">
        <v>0</v>
      </c>
      <c r="F18" s="27">
        <v>0</v>
      </c>
      <c r="G18" s="27">
        <v>0</v>
      </c>
      <c r="H18" s="156">
        <v>0</v>
      </c>
      <c r="I18" s="27">
        <v>0</v>
      </c>
      <c r="J18" s="27">
        <v>0</v>
      </c>
      <c r="K18" s="156">
        <v>0</v>
      </c>
      <c r="L18" s="26">
        <v>0</v>
      </c>
      <c r="M18" s="27">
        <v>0</v>
      </c>
      <c r="N18" s="156">
        <v>0</v>
      </c>
      <c r="O18" s="26">
        <v>0</v>
      </c>
      <c r="P18" s="27">
        <v>0</v>
      </c>
      <c r="Q18" s="27">
        <v>0</v>
      </c>
      <c r="R18" s="26">
        <v>0</v>
      </c>
      <c r="S18" s="27">
        <v>0</v>
      </c>
      <c r="T18" s="27">
        <v>0</v>
      </c>
      <c r="U18" s="26">
        <f t="shared" si="1"/>
        <v>0</v>
      </c>
      <c r="V18" s="27">
        <f t="shared" si="1"/>
        <v>0</v>
      </c>
      <c r="W18" s="27">
        <f t="shared" si="0"/>
        <v>0</v>
      </c>
    </row>
    <row r="19" spans="1:23" ht="11.25">
      <c r="A19" s="92"/>
      <c r="B19" s="92" t="s">
        <v>283</v>
      </c>
      <c r="C19" s="26">
        <v>0</v>
      </c>
      <c r="D19" s="27">
        <v>0</v>
      </c>
      <c r="E19" s="156">
        <v>0</v>
      </c>
      <c r="F19" s="27">
        <v>10</v>
      </c>
      <c r="G19" s="27">
        <v>1</v>
      </c>
      <c r="H19" s="156">
        <v>11</v>
      </c>
      <c r="I19" s="27">
        <v>6</v>
      </c>
      <c r="J19" s="27">
        <v>0</v>
      </c>
      <c r="K19" s="27">
        <v>6</v>
      </c>
      <c r="L19" s="26">
        <v>0</v>
      </c>
      <c r="M19" s="27">
        <v>0</v>
      </c>
      <c r="N19" s="156">
        <v>0</v>
      </c>
      <c r="O19" s="26">
        <v>0</v>
      </c>
      <c r="P19" s="27">
        <v>0</v>
      </c>
      <c r="Q19" s="27">
        <v>0</v>
      </c>
      <c r="R19" s="26">
        <v>0</v>
      </c>
      <c r="S19" s="27">
        <v>0</v>
      </c>
      <c r="T19" s="27">
        <v>0</v>
      </c>
      <c r="U19" s="26">
        <f t="shared" si="1"/>
        <v>16</v>
      </c>
      <c r="V19" s="27">
        <f t="shared" si="1"/>
        <v>1</v>
      </c>
      <c r="W19" s="27">
        <f t="shared" si="0"/>
        <v>17</v>
      </c>
    </row>
    <row r="20" spans="1:23" ht="11.25">
      <c r="A20" s="92"/>
      <c r="B20" s="92" t="s">
        <v>284</v>
      </c>
      <c r="C20" s="26">
        <v>5</v>
      </c>
      <c r="D20" s="27">
        <v>1</v>
      </c>
      <c r="E20" s="156">
        <v>6</v>
      </c>
      <c r="F20" s="27">
        <v>35</v>
      </c>
      <c r="G20" s="27">
        <v>10</v>
      </c>
      <c r="H20" s="156">
        <v>45</v>
      </c>
      <c r="I20" s="27">
        <v>11</v>
      </c>
      <c r="J20" s="27">
        <v>0</v>
      </c>
      <c r="K20" s="156">
        <v>11</v>
      </c>
      <c r="L20" s="26">
        <v>0</v>
      </c>
      <c r="M20" s="27">
        <v>0</v>
      </c>
      <c r="N20" s="156">
        <v>0</v>
      </c>
      <c r="O20" s="26">
        <v>0</v>
      </c>
      <c r="P20" s="27">
        <v>0</v>
      </c>
      <c r="Q20" s="27">
        <v>0</v>
      </c>
      <c r="R20" s="26">
        <v>0</v>
      </c>
      <c r="S20" s="27">
        <v>0</v>
      </c>
      <c r="T20" s="27">
        <v>0</v>
      </c>
      <c r="U20" s="26">
        <f t="shared" si="1"/>
        <v>51</v>
      </c>
      <c r="V20" s="27">
        <f t="shared" si="1"/>
        <v>11</v>
      </c>
      <c r="W20" s="27">
        <f t="shared" si="0"/>
        <v>62</v>
      </c>
    </row>
    <row r="21" spans="1:23" ht="12.75">
      <c r="A21" s="153"/>
      <c r="B21" s="91" t="s">
        <v>139</v>
      </c>
      <c r="C21" s="26"/>
      <c r="D21" s="27"/>
      <c r="E21" s="156"/>
      <c r="F21" s="27"/>
      <c r="G21" s="27"/>
      <c r="H21" s="156"/>
      <c r="I21" s="27"/>
      <c r="J21" s="27"/>
      <c r="K21" s="27"/>
      <c r="L21" s="26"/>
      <c r="M21" s="27"/>
      <c r="N21" s="156"/>
      <c r="O21" s="26"/>
      <c r="P21" s="27"/>
      <c r="Q21" s="27"/>
      <c r="R21" s="26"/>
      <c r="S21" s="27"/>
      <c r="T21" s="27"/>
      <c r="U21" s="26"/>
      <c r="V21" s="27"/>
      <c r="W21" s="27"/>
    </row>
    <row r="22" spans="1:23" ht="12.75">
      <c r="A22" s="153"/>
      <c r="B22" s="92" t="s">
        <v>285</v>
      </c>
      <c r="C22" s="26">
        <v>0</v>
      </c>
      <c r="D22" s="27">
        <v>0</v>
      </c>
      <c r="E22" s="156">
        <v>0</v>
      </c>
      <c r="F22" s="27">
        <v>0</v>
      </c>
      <c r="G22" s="27">
        <v>0</v>
      </c>
      <c r="H22" s="156">
        <v>0</v>
      </c>
      <c r="I22" s="27">
        <v>0</v>
      </c>
      <c r="J22" s="27">
        <v>0</v>
      </c>
      <c r="K22" s="156">
        <v>0</v>
      </c>
      <c r="L22" s="27">
        <v>0</v>
      </c>
      <c r="M22" s="27">
        <v>0</v>
      </c>
      <c r="N22" s="156">
        <v>0</v>
      </c>
      <c r="O22" s="27">
        <v>0</v>
      </c>
      <c r="P22" s="27">
        <v>0</v>
      </c>
      <c r="Q22" s="156">
        <v>0</v>
      </c>
      <c r="R22" s="27">
        <v>0</v>
      </c>
      <c r="S22" s="27">
        <v>0</v>
      </c>
      <c r="T22" s="156">
        <v>0</v>
      </c>
      <c r="U22" s="26">
        <f>C22+F22+I22+L22+R22+O22</f>
        <v>0</v>
      </c>
      <c r="V22" s="27">
        <f>D22+G22+J22+M22+S22+P22</f>
        <v>0</v>
      </c>
      <c r="W22" s="27">
        <f t="shared" si="0"/>
        <v>0</v>
      </c>
    </row>
    <row r="23" spans="1:23" ht="11.25">
      <c r="A23" s="91"/>
      <c r="B23" s="92"/>
      <c r="C23" s="26"/>
      <c r="D23" s="27"/>
      <c r="E23" s="156"/>
      <c r="F23" s="27"/>
      <c r="G23" s="27"/>
      <c r="H23" s="156"/>
      <c r="I23" s="27"/>
      <c r="J23" s="27"/>
      <c r="K23" s="27"/>
      <c r="L23" s="26"/>
      <c r="M23" s="27"/>
      <c r="N23" s="156"/>
      <c r="O23" s="26"/>
      <c r="P23" s="27"/>
      <c r="Q23" s="27"/>
      <c r="R23" s="26"/>
      <c r="S23" s="27"/>
      <c r="T23" s="27"/>
      <c r="U23" s="26"/>
      <c r="V23" s="27"/>
      <c r="W23" s="27"/>
    </row>
    <row r="24" spans="1:23" ht="12">
      <c r="A24" s="109" t="s">
        <v>286</v>
      </c>
      <c r="B24" s="112"/>
      <c r="C24" s="26"/>
      <c r="D24" s="27"/>
      <c r="E24" s="156"/>
      <c r="F24" s="27"/>
      <c r="G24" s="27"/>
      <c r="H24" s="156"/>
      <c r="I24" s="27"/>
      <c r="J24" s="27"/>
      <c r="K24" s="27"/>
      <c r="L24" s="26"/>
      <c r="M24" s="27"/>
      <c r="N24" s="156"/>
      <c r="O24" s="26"/>
      <c r="P24" s="27"/>
      <c r="Q24" s="27"/>
      <c r="R24" s="26"/>
      <c r="S24" s="27"/>
      <c r="T24" s="27"/>
      <c r="U24" s="26"/>
      <c r="V24" s="27"/>
      <c r="W24" s="27"/>
    </row>
    <row r="25" spans="1:23" ht="12.75">
      <c r="A25" s="153"/>
      <c r="B25" s="110" t="s">
        <v>141</v>
      </c>
      <c r="C25" s="26"/>
      <c r="D25" s="27"/>
      <c r="E25" s="156"/>
      <c r="F25" s="27"/>
      <c r="G25" s="27"/>
      <c r="H25" s="156"/>
      <c r="I25" s="27"/>
      <c r="J25" s="27"/>
      <c r="K25" s="27"/>
      <c r="L25" s="26"/>
      <c r="M25" s="27"/>
      <c r="N25" s="156"/>
      <c r="O25" s="26"/>
      <c r="P25" s="27"/>
      <c r="Q25" s="27"/>
      <c r="R25" s="26"/>
      <c r="S25" s="27"/>
      <c r="T25" s="27"/>
      <c r="U25" s="26"/>
      <c r="V25" s="27"/>
      <c r="W25" s="27"/>
    </row>
    <row r="26" spans="1:23" ht="11.25">
      <c r="A26" s="112"/>
      <c r="B26" s="92" t="s">
        <v>287</v>
      </c>
      <c r="C26" s="26">
        <v>0</v>
      </c>
      <c r="D26" s="27">
        <v>0</v>
      </c>
      <c r="E26" s="156">
        <v>0</v>
      </c>
      <c r="F26" s="27">
        <v>2</v>
      </c>
      <c r="G26" s="27">
        <v>0</v>
      </c>
      <c r="H26" s="156">
        <v>2</v>
      </c>
      <c r="I26" s="27">
        <v>0</v>
      </c>
      <c r="J26" s="27">
        <v>0</v>
      </c>
      <c r="K26" s="156">
        <v>0</v>
      </c>
      <c r="L26" s="27">
        <v>0</v>
      </c>
      <c r="M26" s="27">
        <v>0</v>
      </c>
      <c r="N26" s="156">
        <v>0</v>
      </c>
      <c r="O26" s="27">
        <v>0</v>
      </c>
      <c r="P26" s="27">
        <v>0</v>
      </c>
      <c r="Q26" s="156">
        <v>0</v>
      </c>
      <c r="R26" s="27">
        <v>0</v>
      </c>
      <c r="S26" s="27">
        <v>0</v>
      </c>
      <c r="T26" s="156">
        <v>0</v>
      </c>
      <c r="U26" s="26">
        <f>C26+F26+I26+L26+R26+O26</f>
        <v>2</v>
      </c>
      <c r="V26" s="27">
        <f>D26+G26+J26+M26+S26+P26</f>
        <v>0</v>
      </c>
      <c r="W26" s="27">
        <f t="shared" si="0"/>
        <v>2</v>
      </c>
    </row>
    <row r="27" spans="1:23" ht="11.25">
      <c r="A27" s="112"/>
      <c r="B27" s="92" t="s">
        <v>288</v>
      </c>
      <c r="C27" s="26">
        <v>0</v>
      </c>
      <c r="D27" s="27">
        <v>0</v>
      </c>
      <c r="E27" s="156">
        <v>0</v>
      </c>
      <c r="F27" s="27">
        <v>0</v>
      </c>
      <c r="G27" s="27">
        <v>0</v>
      </c>
      <c r="H27" s="156">
        <v>0</v>
      </c>
      <c r="I27" s="27">
        <v>0</v>
      </c>
      <c r="J27" s="27">
        <v>0</v>
      </c>
      <c r="K27" s="156">
        <v>0</v>
      </c>
      <c r="L27" s="27">
        <v>0</v>
      </c>
      <c r="M27" s="27">
        <v>0</v>
      </c>
      <c r="N27" s="156">
        <v>0</v>
      </c>
      <c r="O27" s="27">
        <v>0</v>
      </c>
      <c r="P27" s="27">
        <v>0</v>
      </c>
      <c r="Q27" s="156">
        <v>0</v>
      </c>
      <c r="R27" s="27">
        <v>0</v>
      </c>
      <c r="S27" s="27">
        <v>0</v>
      </c>
      <c r="T27" s="156">
        <v>0</v>
      </c>
      <c r="U27" s="26">
        <f aca="true" t="shared" si="2" ref="U27:V35">C27+F27+I27+L27+R27+O27</f>
        <v>0</v>
      </c>
      <c r="V27" s="27">
        <f t="shared" si="2"/>
        <v>0</v>
      </c>
      <c r="W27" s="27">
        <f t="shared" si="0"/>
        <v>0</v>
      </c>
    </row>
    <row r="28" spans="1:23" ht="11.25">
      <c r="A28" s="112"/>
      <c r="B28" s="92" t="s">
        <v>289</v>
      </c>
      <c r="C28" s="26">
        <v>0</v>
      </c>
      <c r="D28" s="27">
        <v>0</v>
      </c>
      <c r="E28" s="156">
        <v>0</v>
      </c>
      <c r="F28" s="27">
        <v>5</v>
      </c>
      <c r="G28" s="27">
        <v>0</v>
      </c>
      <c r="H28" s="156">
        <v>5</v>
      </c>
      <c r="I28" s="27">
        <v>0</v>
      </c>
      <c r="J28" s="27">
        <v>0</v>
      </c>
      <c r="K28" s="27">
        <v>0</v>
      </c>
      <c r="L28" s="26">
        <v>0</v>
      </c>
      <c r="M28" s="27">
        <v>0</v>
      </c>
      <c r="N28" s="156">
        <v>0</v>
      </c>
      <c r="O28" s="26">
        <v>0</v>
      </c>
      <c r="P28" s="27">
        <v>0</v>
      </c>
      <c r="Q28" s="27">
        <v>0</v>
      </c>
      <c r="R28" s="26">
        <v>0</v>
      </c>
      <c r="S28" s="27">
        <v>0</v>
      </c>
      <c r="T28" s="27">
        <v>0</v>
      </c>
      <c r="U28" s="26">
        <f t="shared" si="2"/>
        <v>5</v>
      </c>
      <c r="V28" s="27">
        <f t="shared" si="2"/>
        <v>0</v>
      </c>
      <c r="W28" s="27">
        <f t="shared" si="0"/>
        <v>5</v>
      </c>
    </row>
    <row r="29" spans="1:23" ht="11.25">
      <c r="A29" s="92"/>
      <c r="B29" s="92" t="s">
        <v>290</v>
      </c>
      <c r="C29" s="26">
        <v>0</v>
      </c>
      <c r="D29" s="27">
        <v>0</v>
      </c>
      <c r="E29" s="156">
        <v>0</v>
      </c>
      <c r="F29" s="158">
        <v>22</v>
      </c>
      <c r="G29" s="158">
        <v>8</v>
      </c>
      <c r="H29" s="165">
        <v>30</v>
      </c>
      <c r="I29" s="158">
        <v>1</v>
      </c>
      <c r="J29" s="27">
        <v>0</v>
      </c>
      <c r="K29" s="27">
        <v>1</v>
      </c>
      <c r="L29" s="26">
        <v>0</v>
      </c>
      <c r="M29" s="27">
        <v>0</v>
      </c>
      <c r="N29" s="156">
        <v>0</v>
      </c>
      <c r="O29" s="26">
        <v>0</v>
      </c>
      <c r="P29" s="27">
        <v>0</v>
      </c>
      <c r="Q29" s="27">
        <v>0</v>
      </c>
      <c r="R29" s="26">
        <v>0</v>
      </c>
      <c r="S29" s="27">
        <v>0</v>
      </c>
      <c r="T29" s="27">
        <v>0</v>
      </c>
      <c r="U29" s="26">
        <f t="shared" si="2"/>
        <v>23</v>
      </c>
      <c r="V29" s="27">
        <f t="shared" si="2"/>
        <v>8</v>
      </c>
      <c r="W29" s="27">
        <f t="shared" si="0"/>
        <v>31</v>
      </c>
    </row>
    <row r="30" spans="1:23" ht="11.25">
      <c r="A30" s="92"/>
      <c r="B30" s="92"/>
      <c r="C30" s="26"/>
      <c r="D30" s="27"/>
      <c r="E30" s="156"/>
      <c r="F30" s="27"/>
      <c r="G30" s="27"/>
      <c r="H30" s="156"/>
      <c r="I30" s="27"/>
      <c r="J30" s="27"/>
      <c r="K30" s="27"/>
      <c r="L30" s="26"/>
      <c r="M30" s="27"/>
      <c r="N30" s="156"/>
      <c r="O30" s="26"/>
      <c r="P30" s="27"/>
      <c r="Q30" s="27"/>
      <c r="R30" s="26"/>
      <c r="S30" s="27"/>
      <c r="T30" s="27"/>
      <c r="U30" s="26"/>
      <c r="V30" s="27"/>
      <c r="W30" s="27"/>
    </row>
    <row r="31" spans="1:23" ht="12.75">
      <c r="A31" s="153"/>
      <c r="B31" s="110" t="s">
        <v>241</v>
      </c>
      <c r="C31" s="26"/>
      <c r="D31" s="27"/>
      <c r="E31" s="156"/>
      <c r="F31" s="27"/>
      <c r="G31" s="27"/>
      <c r="H31" s="156"/>
      <c r="I31" s="27"/>
      <c r="J31" s="27"/>
      <c r="K31" s="27"/>
      <c r="L31" s="26"/>
      <c r="M31" s="27"/>
      <c r="N31" s="156"/>
      <c r="O31" s="26"/>
      <c r="P31" s="27"/>
      <c r="Q31" s="27"/>
      <c r="R31" s="26"/>
      <c r="S31" s="27"/>
      <c r="T31" s="27"/>
      <c r="U31" s="26"/>
      <c r="V31" s="27"/>
      <c r="W31" s="27"/>
    </row>
    <row r="32" spans="1:23" ht="11.25">
      <c r="A32" s="112"/>
      <c r="B32" s="92" t="s">
        <v>291</v>
      </c>
      <c r="C32" s="26">
        <v>0</v>
      </c>
      <c r="D32" s="27">
        <v>0</v>
      </c>
      <c r="E32" s="156">
        <v>0</v>
      </c>
      <c r="F32" s="27">
        <v>0</v>
      </c>
      <c r="G32" s="27">
        <v>0</v>
      </c>
      <c r="H32" s="156">
        <v>0</v>
      </c>
      <c r="I32" s="27">
        <v>0</v>
      </c>
      <c r="J32" s="27">
        <v>0</v>
      </c>
      <c r="K32" s="156">
        <v>0</v>
      </c>
      <c r="L32" s="27">
        <v>0</v>
      </c>
      <c r="M32" s="27">
        <v>0</v>
      </c>
      <c r="N32" s="156">
        <v>0</v>
      </c>
      <c r="O32" s="27">
        <v>0</v>
      </c>
      <c r="P32" s="27">
        <v>0</v>
      </c>
      <c r="Q32" s="156">
        <v>0</v>
      </c>
      <c r="R32" s="27">
        <v>0</v>
      </c>
      <c r="S32" s="27">
        <v>0</v>
      </c>
      <c r="T32" s="156">
        <v>0</v>
      </c>
      <c r="U32" s="26">
        <f t="shared" si="2"/>
        <v>0</v>
      </c>
      <c r="V32" s="27">
        <f t="shared" si="2"/>
        <v>0</v>
      </c>
      <c r="W32" s="27">
        <f t="shared" si="0"/>
        <v>0</v>
      </c>
    </row>
    <row r="33" spans="1:23" ht="11.25">
      <c r="A33" s="112"/>
      <c r="B33" s="92" t="s">
        <v>292</v>
      </c>
      <c r="C33" s="26">
        <v>0</v>
      </c>
      <c r="D33" s="27">
        <v>0</v>
      </c>
      <c r="E33" s="156">
        <v>0</v>
      </c>
      <c r="F33" s="27">
        <v>0</v>
      </c>
      <c r="G33" s="27">
        <v>0</v>
      </c>
      <c r="H33" s="156">
        <v>0</v>
      </c>
      <c r="I33" s="27">
        <v>0</v>
      </c>
      <c r="J33" s="27">
        <v>0</v>
      </c>
      <c r="K33" s="156">
        <v>0</v>
      </c>
      <c r="L33" s="27">
        <v>0</v>
      </c>
      <c r="M33" s="27">
        <v>0</v>
      </c>
      <c r="N33" s="156">
        <v>0</v>
      </c>
      <c r="O33" s="27">
        <v>0</v>
      </c>
      <c r="P33" s="27">
        <v>0</v>
      </c>
      <c r="Q33" s="156">
        <v>0</v>
      </c>
      <c r="R33" s="27">
        <v>0</v>
      </c>
      <c r="S33" s="27">
        <v>0</v>
      </c>
      <c r="T33" s="156">
        <v>0</v>
      </c>
      <c r="U33" s="26">
        <f t="shared" si="2"/>
        <v>0</v>
      </c>
      <c r="V33" s="27">
        <f t="shared" si="2"/>
        <v>0</v>
      </c>
      <c r="W33" s="27">
        <f t="shared" si="0"/>
        <v>0</v>
      </c>
    </row>
    <row r="34" spans="1:23" ht="11.25">
      <c r="A34" s="112"/>
      <c r="B34" s="92" t="s">
        <v>293</v>
      </c>
      <c r="C34" s="26">
        <v>0</v>
      </c>
      <c r="D34" s="27">
        <v>0</v>
      </c>
      <c r="E34" s="156">
        <v>0</v>
      </c>
      <c r="F34" s="27">
        <v>1</v>
      </c>
      <c r="G34" s="27">
        <v>0</v>
      </c>
      <c r="H34" s="156">
        <v>1</v>
      </c>
      <c r="I34" s="27">
        <v>0</v>
      </c>
      <c r="J34" s="27">
        <v>0</v>
      </c>
      <c r="K34" s="27">
        <v>0</v>
      </c>
      <c r="L34" s="26">
        <v>0</v>
      </c>
      <c r="M34" s="27">
        <v>0</v>
      </c>
      <c r="N34" s="156">
        <v>0</v>
      </c>
      <c r="O34" s="26">
        <v>0</v>
      </c>
      <c r="P34" s="27">
        <v>0</v>
      </c>
      <c r="Q34" s="27">
        <v>0</v>
      </c>
      <c r="R34" s="26">
        <v>0</v>
      </c>
      <c r="S34" s="27">
        <v>0</v>
      </c>
      <c r="T34" s="27">
        <v>0</v>
      </c>
      <c r="U34" s="26">
        <f t="shared" si="2"/>
        <v>1</v>
      </c>
      <c r="V34" s="27">
        <f t="shared" si="2"/>
        <v>0</v>
      </c>
      <c r="W34" s="27">
        <f t="shared" si="0"/>
        <v>1</v>
      </c>
    </row>
    <row r="35" spans="1:23" ht="11.25">
      <c r="A35" s="110"/>
      <c r="B35" s="132" t="s">
        <v>382</v>
      </c>
      <c r="C35" s="27">
        <v>0</v>
      </c>
      <c r="D35" s="27">
        <v>0</v>
      </c>
      <c r="E35" s="156">
        <v>0</v>
      </c>
      <c r="F35" s="158">
        <v>13</v>
      </c>
      <c r="G35" s="158">
        <v>8</v>
      </c>
      <c r="H35" s="165">
        <v>21</v>
      </c>
      <c r="I35" s="27">
        <v>0</v>
      </c>
      <c r="J35" s="27">
        <v>0</v>
      </c>
      <c r="K35" s="27">
        <v>0</v>
      </c>
      <c r="L35" s="26">
        <v>0</v>
      </c>
      <c r="M35" s="27">
        <v>0</v>
      </c>
      <c r="N35" s="156">
        <v>0</v>
      </c>
      <c r="O35" s="26">
        <v>0</v>
      </c>
      <c r="P35" s="27">
        <v>0</v>
      </c>
      <c r="Q35" s="27">
        <v>0</v>
      </c>
      <c r="R35" s="26">
        <v>0</v>
      </c>
      <c r="S35" s="27">
        <v>0</v>
      </c>
      <c r="T35" s="27">
        <v>0</v>
      </c>
      <c r="U35" s="26">
        <f t="shared" si="2"/>
        <v>13</v>
      </c>
      <c r="V35" s="27">
        <f t="shared" si="2"/>
        <v>8</v>
      </c>
      <c r="W35" s="27">
        <f t="shared" si="0"/>
        <v>21</v>
      </c>
    </row>
    <row r="36" spans="21:23" ht="11.25">
      <c r="U36" s="166"/>
      <c r="V36" s="166"/>
      <c r="W36" s="166"/>
    </row>
    <row r="37" spans="1:26" ht="21.75" customHeight="1">
      <c r="A37" s="212" t="s">
        <v>544</v>
      </c>
      <c r="B37" s="212"/>
      <c r="C37" s="212"/>
      <c r="D37" s="212"/>
      <c r="E37" s="212"/>
      <c r="F37" s="212"/>
      <c r="G37" s="212"/>
      <c r="H37" s="212"/>
      <c r="I37" s="212"/>
      <c r="J37" s="212"/>
      <c r="K37" s="212"/>
      <c r="L37" s="212"/>
      <c r="M37" s="212"/>
      <c r="N37" s="212"/>
      <c r="O37" s="212"/>
      <c r="P37" s="212"/>
      <c r="Q37" s="212"/>
      <c r="R37" s="212"/>
      <c r="S37" s="212"/>
      <c r="T37" s="212"/>
      <c r="U37" s="212"/>
      <c r="V37" s="212"/>
      <c r="W37" s="212"/>
      <c r="X37" s="213"/>
      <c r="Y37" s="213"/>
      <c r="Z37" s="50"/>
    </row>
    <row r="38" ht="7.5" customHeight="1"/>
    <row r="39" spans="1:2" ht="11.25">
      <c r="A39" s="127" t="s">
        <v>381</v>
      </c>
      <c r="B39" s="127"/>
    </row>
    <row r="41" spans="1:14" ht="11.25">
      <c r="A41" s="158"/>
      <c r="B41" s="158"/>
      <c r="C41" s="158"/>
      <c r="D41" s="158"/>
      <c r="E41" s="158"/>
      <c r="F41" s="158"/>
      <c r="G41" s="158"/>
      <c r="H41" s="158"/>
      <c r="I41" s="158"/>
      <c r="J41" s="158"/>
      <c r="K41" s="158"/>
      <c r="L41" s="158"/>
      <c r="M41" s="158"/>
      <c r="N41" s="158"/>
    </row>
  </sheetData>
  <sheetProtection/>
  <mergeCells count="4">
    <mergeCell ref="C7:E7"/>
    <mergeCell ref="C8:E8"/>
    <mergeCell ref="O7:Q7"/>
    <mergeCell ref="A37:W37"/>
  </mergeCells>
  <printOptions horizontalCentered="1"/>
  <pageMargins left="0" right="0" top="0.7874015748031497" bottom="0.1968503937007874" header="0.11811023622047245" footer="0.11811023622047245"/>
  <pageSetup fitToHeight="1" fitToWidth="1" horizontalDpi="600" verticalDpi="600" orientation="landscape" paperSize="9" scale="90" r:id="rId1"/>
  <headerFooter alignWithMargins="0">
    <oddFooter>&amp;R&amp;A</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Y25"/>
  <sheetViews>
    <sheetView zoomScalePageLayoutView="0" workbookViewId="0" topLeftCell="A1">
      <selection activeCell="Z50" sqref="Z50"/>
    </sheetView>
  </sheetViews>
  <sheetFormatPr defaultColWidth="9.33203125" defaultRowHeight="11.25" customHeight="1"/>
  <cols>
    <col min="1" max="1" width="26.16015625" style="36" customWidth="1"/>
    <col min="2" max="24" width="6" style="36" customWidth="1"/>
    <col min="25" max="25" width="5.33203125" style="36" customWidth="1"/>
    <col min="26" max="16384" width="9.33203125" style="36" customWidth="1"/>
  </cols>
  <sheetData>
    <row r="1" spans="1:19" s="151" customFormat="1" ht="11.25">
      <c r="A1" s="1" t="s">
        <v>410</v>
      </c>
      <c r="B1" s="55"/>
      <c r="C1" s="55"/>
      <c r="D1" s="40"/>
      <c r="E1" s="40"/>
      <c r="F1" s="40"/>
      <c r="G1" s="40"/>
      <c r="H1" s="40"/>
      <c r="I1" s="40"/>
      <c r="J1" s="40"/>
      <c r="K1" s="40"/>
      <c r="L1" s="40"/>
      <c r="M1" s="40"/>
      <c r="N1" s="40"/>
      <c r="O1" s="40"/>
      <c r="P1" s="40"/>
      <c r="Q1" s="40"/>
      <c r="R1" s="40"/>
      <c r="S1" s="40"/>
    </row>
    <row r="2" spans="1:24" s="151" customFormat="1" ht="11.25">
      <c r="A2" s="211" t="s">
        <v>374</v>
      </c>
      <c r="B2" s="211"/>
      <c r="C2" s="211"/>
      <c r="D2" s="211"/>
      <c r="E2" s="211"/>
      <c r="F2" s="211"/>
      <c r="G2" s="211"/>
      <c r="H2" s="211"/>
      <c r="I2" s="211"/>
      <c r="J2" s="211"/>
      <c r="K2" s="211"/>
      <c r="L2" s="211"/>
      <c r="M2" s="211"/>
      <c r="N2" s="211"/>
      <c r="O2" s="211"/>
      <c r="P2" s="211"/>
      <c r="Q2" s="211"/>
      <c r="R2" s="211"/>
      <c r="S2" s="211"/>
      <c r="T2" s="211"/>
      <c r="U2" s="211"/>
      <c r="V2" s="211"/>
      <c r="W2" s="211"/>
      <c r="X2" s="211"/>
    </row>
    <row r="3" spans="1:24" s="151" customFormat="1" ht="11.25">
      <c r="A3" s="211" t="s">
        <v>411</v>
      </c>
      <c r="B3" s="211"/>
      <c r="C3" s="211"/>
      <c r="D3" s="211"/>
      <c r="E3" s="211"/>
      <c r="F3" s="211"/>
      <c r="G3" s="211"/>
      <c r="H3" s="211"/>
      <c r="I3" s="211"/>
      <c r="J3" s="211"/>
      <c r="K3" s="211"/>
      <c r="L3" s="211"/>
      <c r="M3" s="211"/>
      <c r="N3" s="211"/>
      <c r="O3" s="211"/>
      <c r="P3" s="211"/>
      <c r="Q3" s="211"/>
      <c r="R3" s="211"/>
      <c r="S3" s="211"/>
      <c r="T3" s="211"/>
      <c r="U3" s="211"/>
      <c r="V3" s="211"/>
      <c r="W3" s="211"/>
      <c r="X3" s="211"/>
    </row>
    <row r="4" spans="1:25" s="38" customFormat="1" ht="11.25" customHeight="1">
      <c r="A4" s="205" t="s">
        <v>275</v>
      </c>
      <c r="B4" s="205"/>
      <c r="C4" s="205"/>
      <c r="D4" s="205"/>
      <c r="E4" s="205"/>
      <c r="F4" s="205"/>
      <c r="G4" s="205"/>
      <c r="H4" s="205"/>
      <c r="I4" s="205"/>
      <c r="J4" s="205"/>
      <c r="K4" s="205"/>
      <c r="L4" s="205"/>
      <c r="M4" s="205"/>
      <c r="N4" s="205"/>
      <c r="O4" s="205"/>
      <c r="P4" s="205"/>
      <c r="Q4" s="205"/>
      <c r="R4" s="205"/>
      <c r="S4" s="205"/>
      <c r="T4" s="205"/>
      <c r="U4" s="205"/>
      <c r="V4" s="205"/>
      <c r="W4" s="205"/>
      <c r="X4" s="205"/>
      <c r="Y4" s="115"/>
    </row>
    <row r="5" spans="1:25" s="38" customFormat="1" ht="11.25" customHeight="1">
      <c r="A5" s="116"/>
      <c r="B5" s="116"/>
      <c r="C5" s="116"/>
      <c r="D5" s="116"/>
      <c r="E5" s="116"/>
      <c r="F5" s="116"/>
      <c r="G5" s="116"/>
      <c r="H5" s="116"/>
      <c r="I5" s="116"/>
      <c r="J5" s="116"/>
      <c r="K5" s="116"/>
      <c r="L5" s="116"/>
      <c r="M5" s="116"/>
      <c r="N5" s="116"/>
      <c r="O5" s="116"/>
      <c r="P5" s="116"/>
      <c r="Q5" s="116"/>
      <c r="R5" s="116"/>
      <c r="S5" s="116"/>
      <c r="T5" s="116"/>
      <c r="U5" s="116"/>
      <c r="V5" s="116"/>
      <c r="W5" s="116"/>
      <c r="X5" s="116"/>
      <c r="Y5" s="115"/>
    </row>
    <row r="6" spans="1:25" s="38" customFormat="1" ht="11.25" customHeight="1">
      <c r="A6" s="56" t="s">
        <v>384</v>
      </c>
      <c r="B6" s="115"/>
      <c r="C6" s="115"/>
      <c r="D6" s="115"/>
      <c r="E6" s="115"/>
      <c r="F6" s="115"/>
      <c r="G6" s="115"/>
      <c r="H6" s="115"/>
      <c r="I6" s="115"/>
      <c r="J6" s="115"/>
      <c r="K6" s="115"/>
      <c r="L6" s="115"/>
      <c r="M6" s="115"/>
      <c r="N6" s="115"/>
      <c r="O6" s="115"/>
      <c r="P6" s="115"/>
      <c r="Q6" s="115"/>
      <c r="R6" s="115"/>
      <c r="S6" s="115"/>
      <c r="T6" s="115"/>
      <c r="U6" s="115"/>
      <c r="V6" s="115"/>
      <c r="W6" s="115"/>
      <c r="X6" s="115"/>
      <c r="Y6" s="115"/>
    </row>
    <row r="7" spans="1:25" s="38" customFormat="1" ht="11.25" customHeight="1">
      <c r="A7" s="56" t="s">
        <v>375</v>
      </c>
      <c r="B7" s="115"/>
      <c r="C7" s="115"/>
      <c r="D7" s="115"/>
      <c r="E7" s="115"/>
      <c r="F7" s="115"/>
      <c r="G7" s="115"/>
      <c r="H7" s="115"/>
      <c r="I7" s="115"/>
      <c r="J7" s="115"/>
      <c r="K7" s="115"/>
      <c r="L7" s="115"/>
      <c r="M7" s="115"/>
      <c r="N7" s="115"/>
      <c r="O7" s="115"/>
      <c r="P7" s="115"/>
      <c r="Q7" s="115"/>
      <c r="R7" s="115"/>
      <c r="S7" s="115"/>
      <c r="T7" s="115"/>
      <c r="U7" s="115"/>
      <c r="V7" s="115"/>
      <c r="W7" s="115"/>
      <c r="X7" s="115"/>
      <c r="Y7" s="115"/>
    </row>
    <row r="8" spans="1:25" s="38" customFormat="1" ht="11.25" customHeight="1" thickBot="1">
      <c r="A8" s="115"/>
      <c r="B8" s="115"/>
      <c r="C8" s="115"/>
      <c r="D8" s="115"/>
      <c r="E8" s="115"/>
      <c r="F8" s="115"/>
      <c r="G8" s="115"/>
      <c r="H8" s="115"/>
      <c r="I8" s="115"/>
      <c r="J8" s="115"/>
      <c r="K8" s="115"/>
      <c r="L8" s="115"/>
      <c r="M8" s="115"/>
      <c r="N8" s="115"/>
      <c r="O8" s="115"/>
      <c r="P8" s="115"/>
      <c r="Q8" s="115"/>
      <c r="R8" s="115"/>
      <c r="S8" s="115"/>
      <c r="T8" s="115"/>
      <c r="U8" s="115"/>
      <c r="V8" s="115"/>
      <c r="W8" s="115"/>
      <c r="X8" s="115"/>
      <c r="Y8" s="115"/>
    </row>
    <row r="9" spans="1:24" s="40" customFormat="1" ht="11.25" customHeight="1">
      <c r="A9" s="117"/>
      <c r="B9" s="206" t="s">
        <v>277</v>
      </c>
      <c r="C9" s="207"/>
      <c r="D9" s="207"/>
      <c r="E9" s="207"/>
      <c r="F9" s="207"/>
      <c r="G9" s="207"/>
      <c r="H9" s="207"/>
      <c r="I9" s="207"/>
      <c r="J9" s="207"/>
      <c r="K9" s="207"/>
      <c r="L9" s="207"/>
      <c r="M9" s="207"/>
      <c r="N9" s="207"/>
      <c r="O9" s="207"/>
      <c r="P9" s="207"/>
      <c r="Q9" s="207"/>
      <c r="R9" s="207"/>
      <c r="S9" s="207"/>
      <c r="T9" s="207"/>
      <c r="U9" s="207"/>
      <c r="V9" s="207"/>
      <c r="W9" s="207"/>
      <c r="X9" s="207"/>
    </row>
    <row r="10" spans="1:24" s="40" customFormat="1" ht="11.25" customHeight="1">
      <c r="A10" s="118"/>
      <c r="B10" s="66">
        <v>1996</v>
      </c>
      <c r="C10" s="68"/>
      <c r="D10" s="66">
        <f>B10-1</f>
        <v>1995</v>
      </c>
      <c r="E10" s="68"/>
      <c r="F10" s="66">
        <f>D10-1</f>
        <v>1994</v>
      </c>
      <c r="G10" s="68"/>
      <c r="H10" s="66">
        <f>F10-1</f>
        <v>1993</v>
      </c>
      <c r="I10" s="68"/>
      <c r="J10" s="66">
        <f>H10-1</f>
        <v>1992</v>
      </c>
      <c r="K10" s="68"/>
      <c r="L10" s="66">
        <f>J10-1</f>
        <v>1991</v>
      </c>
      <c r="M10" s="68"/>
      <c r="N10" s="66">
        <f>L10-1</f>
        <v>1990</v>
      </c>
      <c r="O10" s="86"/>
      <c r="P10" s="66">
        <f>N10-1</f>
        <v>1989</v>
      </c>
      <c r="Q10" s="68"/>
      <c r="R10" s="66">
        <f>P10-1</f>
        <v>1988</v>
      </c>
      <c r="S10" s="86"/>
      <c r="T10" s="66" t="str">
        <f>R10-1&amp;" + vóór"</f>
        <v>1987 + vóór</v>
      </c>
      <c r="U10" s="68"/>
      <c r="V10" s="119" t="s">
        <v>1</v>
      </c>
      <c r="W10" s="68"/>
      <c r="X10" s="68"/>
    </row>
    <row r="11" spans="1:24" s="40" customFormat="1" ht="11.25" customHeight="1">
      <c r="A11" s="120"/>
      <c r="B11" s="121" t="s">
        <v>278</v>
      </c>
      <c r="C11" s="72" t="s">
        <v>0</v>
      </c>
      <c r="D11" s="121" t="s">
        <v>278</v>
      </c>
      <c r="E11" s="72" t="s">
        <v>0</v>
      </c>
      <c r="F11" s="121" t="s">
        <v>278</v>
      </c>
      <c r="G11" s="72" t="s">
        <v>0</v>
      </c>
      <c r="H11" s="121" t="s">
        <v>278</v>
      </c>
      <c r="I11" s="72" t="s">
        <v>0</v>
      </c>
      <c r="J11" s="121" t="s">
        <v>278</v>
      </c>
      <c r="K11" s="72" t="s">
        <v>0</v>
      </c>
      <c r="L11" s="121" t="s">
        <v>278</v>
      </c>
      <c r="M11" s="72" t="s">
        <v>0</v>
      </c>
      <c r="N11" s="121" t="s">
        <v>278</v>
      </c>
      <c r="O11" s="72" t="s">
        <v>0</v>
      </c>
      <c r="P11" s="121" t="s">
        <v>278</v>
      </c>
      <c r="Q11" s="72" t="s">
        <v>0</v>
      </c>
      <c r="R11" s="121" t="s">
        <v>278</v>
      </c>
      <c r="S11" s="72" t="s">
        <v>0</v>
      </c>
      <c r="T11" s="121" t="s">
        <v>278</v>
      </c>
      <c r="U11" s="72" t="s">
        <v>0</v>
      </c>
      <c r="V11" s="121" t="s">
        <v>278</v>
      </c>
      <c r="W11" s="72" t="s">
        <v>0</v>
      </c>
      <c r="X11" s="72" t="s">
        <v>2</v>
      </c>
    </row>
    <row r="12" spans="1:24" s="40" customFormat="1" ht="11.25" customHeight="1">
      <c r="A12" s="40" t="s">
        <v>307</v>
      </c>
      <c r="B12" s="73">
        <v>0</v>
      </c>
      <c r="C12" s="84">
        <v>0</v>
      </c>
      <c r="D12" s="73">
        <v>0</v>
      </c>
      <c r="E12" s="84">
        <v>0</v>
      </c>
      <c r="F12" s="73">
        <v>0</v>
      </c>
      <c r="G12" s="84">
        <v>0</v>
      </c>
      <c r="H12" s="73">
        <v>0</v>
      </c>
      <c r="I12" s="146">
        <v>0</v>
      </c>
      <c r="J12" s="158">
        <v>6</v>
      </c>
      <c r="K12" s="167">
        <v>3</v>
      </c>
      <c r="L12" s="158">
        <v>53</v>
      </c>
      <c r="M12" s="167">
        <v>49</v>
      </c>
      <c r="N12" s="158">
        <v>25</v>
      </c>
      <c r="O12" s="167">
        <v>19</v>
      </c>
      <c r="P12" s="158">
        <v>11</v>
      </c>
      <c r="Q12" s="158">
        <v>5</v>
      </c>
      <c r="R12" s="73">
        <v>3</v>
      </c>
      <c r="S12" s="147">
        <v>2</v>
      </c>
      <c r="T12" s="84">
        <v>0</v>
      </c>
      <c r="U12" s="84">
        <v>0</v>
      </c>
      <c r="V12" s="73">
        <f aca="true" t="shared" si="0" ref="V12:W17">B12+D12+F12+H12+J12+L12+N12+P12+R12+T12</f>
        <v>98</v>
      </c>
      <c r="W12" s="84">
        <f t="shared" si="0"/>
        <v>78</v>
      </c>
      <c r="X12" s="84">
        <f aca="true" t="shared" si="1" ref="X12:X17">SUM(V12:W12)</f>
        <v>176</v>
      </c>
    </row>
    <row r="13" spans="1:24" s="40" customFormat="1" ht="11.25" customHeight="1">
      <c r="A13" s="40" t="s">
        <v>308</v>
      </c>
      <c r="B13" s="73">
        <v>0</v>
      </c>
      <c r="C13" s="84">
        <v>0</v>
      </c>
      <c r="D13" s="73">
        <v>0</v>
      </c>
      <c r="E13" s="84">
        <v>0</v>
      </c>
      <c r="F13" s="73">
        <v>0</v>
      </c>
      <c r="G13" s="84">
        <v>0</v>
      </c>
      <c r="H13" s="73">
        <v>0</v>
      </c>
      <c r="I13" s="147">
        <v>0</v>
      </c>
      <c r="J13" s="158">
        <v>32</v>
      </c>
      <c r="K13" s="165">
        <v>9</v>
      </c>
      <c r="L13" s="158">
        <v>266</v>
      </c>
      <c r="M13" s="165">
        <v>158</v>
      </c>
      <c r="N13" s="158">
        <v>61</v>
      </c>
      <c r="O13" s="165">
        <v>49</v>
      </c>
      <c r="P13" s="158">
        <v>11</v>
      </c>
      <c r="Q13" s="158">
        <v>13</v>
      </c>
      <c r="R13" s="73">
        <v>1</v>
      </c>
      <c r="S13" s="147">
        <v>5</v>
      </c>
      <c r="T13" s="84">
        <v>0</v>
      </c>
      <c r="U13" s="84">
        <v>1</v>
      </c>
      <c r="V13" s="73">
        <f t="shared" si="0"/>
        <v>371</v>
      </c>
      <c r="W13" s="84">
        <f t="shared" si="0"/>
        <v>235</v>
      </c>
      <c r="X13" s="84">
        <f t="shared" si="1"/>
        <v>606</v>
      </c>
    </row>
    <row r="14" spans="1:24" s="40" customFormat="1" ht="11.25" customHeight="1">
      <c r="A14" s="40" t="s">
        <v>309</v>
      </c>
      <c r="B14" s="73">
        <v>0</v>
      </c>
      <c r="C14" s="84">
        <v>0</v>
      </c>
      <c r="D14" s="73">
        <v>0</v>
      </c>
      <c r="E14" s="84">
        <v>0</v>
      </c>
      <c r="F14" s="73">
        <v>0</v>
      </c>
      <c r="G14" s="84">
        <v>0</v>
      </c>
      <c r="H14" s="73">
        <v>0</v>
      </c>
      <c r="I14" s="147">
        <v>0</v>
      </c>
      <c r="J14" s="74">
        <v>0</v>
      </c>
      <c r="K14" s="147">
        <v>0</v>
      </c>
      <c r="L14" s="158">
        <v>12</v>
      </c>
      <c r="M14" s="165">
        <v>5</v>
      </c>
      <c r="N14" s="158">
        <v>3</v>
      </c>
      <c r="O14" s="147">
        <v>0</v>
      </c>
      <c r="P14" s="158">
        <v>1</v>
      </c>
      <c r="Q14" s="147">
        <v>0</v>
      </c>
      <c r="R14" s="73">
        <v>0</v>
      </c>
      <c r="S14" s="147">
        <v>0</v>
      </c>
      <c r="T14" s="84">
        <v>0</v>
      </c>
      <c r="U14" s="84">
        <v>0</v>
      </c>
      <c r="V14" s="73">
        <f t="shared" si="0"/>
        <v>16</v>
      </c>
      <c r="W14" s="84">
        <f t="shared" si="0"/>
        <v>5</v>
      </c>
      <c r="X14" s="84">
        <f t="shared" si="1"/>
        <v>21</v>
      </c>
    </row>
    <row r="15" spans="1:24" s="40" customFormat="1" ht="11.25" customHeight="1">
      <c r="A15" s="40" t="s">
        <v>310</v>
      </c>
      <c r="B15" s="73">
        <v>0</v>
      </c>
      <c r="C15" s="84">
        <v>0</v>
      </c>
      <c r="D15" s="73">
        <v>0</v>
      </c>
      <c r="E15" s="84">
        <v>0</v>
      </c>
      <c r="F15" s="73">
        <v>0</v>
      </c>
      <c r="G15" s="84">
        <v>0</v>
      </c>
      <c r="H15" s="73">
        <v>0</v>
      </c>
      <c r="I15" s="147">
        <v>0</v>
      </c>
      <c r="J15" s="158">
        <v>1</v>
      </c>
      <c r="K15" s="165">
        <v>2</v>
      </c>
      <c r="L15" s="158">
        <v>63</v>
      </c>
      <c r="M15" s="165">
        <v>26</v>
      </c>
      <c r="N15" s="158">
        <v>17</v>
      </c>
      <c r="O15" s="165">
        <v>8</v>
      </c>
      <c r="P15" s="158">
        <v>2</v>
      </c>
      <c r="Q15" s="147">
        <v>0</v>
      </c>
      <c r="R15" s="73">
        <v>0</v>
      </c>
      <c r="S15" s="147">
        <v>0</v>
      </c>
      <c r="T15" s="84">
        <v>0</v>
      </c>
      <c r="U15" s="84">
        <v>0</v>
      </c>
      <c r="V15" s="73">
        <f t="shared" si="0"/>
        <v>83</v>
      </c>
      <c r="W15" s="84">
        <f t="shared" si="0"/>
        <v>36</v>
      </c>
      <c r="X15" s="84">
        <f t="shared" si="1"/>
        <v>119</v>
      </c>
    </row>
    <row r="16" spans="1:24" s="40" customFormat="1" ht="11.25" customHeight="1">
      <c r="A16" s="40" t="s">
        <v>379</v>
      </c>
      <c r="B16" s="73">
        <v>0</v>
      </c>
      <c r="C16" s="84">
        <v>0</v>
      </c>
      <c r="D16" s="73">
        <v>0</v>
      </c>
      <c r="E16" s="84">
        <v>0</v>
      </c>
      <c r="F16" s="73">
        <v>0</v>
      </c>
      <c r="G16" s="84">
        <v>0</v>
      </c>
      <c r="H16" s="73">
        <v>0</v>
      </c>
      <c r="I16" s="147">
        <v>0</v>
      </c>
      <c r="J16" s="158">
        <v>1</v>
      </c>
      <c r="K16" s="165">
        <v>1</v>
      </c>
      <c r="L16" s="158">
        <v>5</v>
      </c>
      <c r="M16" s="165">
        <v>2</v>
      </c>
      <c r="N16" s="158">
        <v>4</v>
      </c>
      <c r="O16" s="165">
        <v>3</v>
      </c>
      <c r="P16" s="158">
        <v>1</v>
      </c>
      <c r="Q16" s="147">
        <v>0</v>
      </c>
      <c r="R16" s="73">
        <v>0</v>
      </c>
      <c r="S16" s="147">
        <v>0</v>
      </c>
      <c r="T16" s="84">
        <v>0</v>
      </c>
      <c r="U16" s="84">
        <v>0</v>
      </c>
      <c r="V16" s="73">
        <f t="shared" si="0"/>
        <v>11</v>
      </c>
      <c r="W16" s="84">
        <f t="shared" si="0"/>
        <v>6</v>
      </c>
      <c r="X16" s="84">
        <f t="shared" si="1"/>
        <v>17</v>
      </c>
    </row>
    <row r="17" spans="1:24" s="40" customFormat="1" ht="11.25" customHeight="1">
      <c r="A17" s="40" t="s">
        <v>380</v>
      </c>
      <c r="B17" s="73">
        <v>0</v>
      </c>
      <c r="C17" s="84">
        <v>0</v>
      </c>
      <c r="D17" s="73">
        <v>0</v>
      </c>
      <c r="E17" s="84">
        <v>0</v>
      </c>
      <c r="F17" s="73">
        <v>0</v>
      </c>
      <c r="G17" s="84">
        <v>0</v>
      </c>
      <c r="H17" s="73">
        <v>0</v>
      </c>
      <c r="I17" s="168">
        <v>0</v>
      </c>
      <c r="J17" s="74">
        <v>0</v>
      </c>
      <c r="K17" s="147">
        <v>0</v>
      </c>
      <c r="L17" s="158">
        <v>2</v>
      </c>
      <c r="M17" s="168">
        <v>0</v>
      </c>
      <c r="N17" s="158">
        <v>1</v>
      </c>
      <c r="O17" s="169">
        <v>1</v>
      </c>
      <c r="P17" s="158">
        <v>1</v>
      </c>
      <c r="Q17" s="168">
        <v>0</v>
      </c>
      <c r="R17" s="73">
        <v>0</v>
      </c>
      <c r="S17" s="147">
        <v>0</v>
      </c>
      <c r="T17" s="84">
        <v>1</v>
      </c>
      <c r="U17" s="84">
        <v>0</v>
      </c>
      <c r="V17" s="73">
        <f t="shared" si="0"/>
        <v>5</v>
      </c>
      <c r="W17" s="84">
        <f t="shared" si="0"/>
        <v>1</v>
      </c>
      <c r="X17" s="84">
        <f t="shared" si="1"/>
        <v>6</v>
      </c>
    </row>
    <row r="18" spans="1:24" s="38" customFormat="1" ht="11.25" customHeight="1">
      <c r="A18" s="37" t="s">
        <v>1</v>
      </c>
      <c r="B18" s="76">
        <f aca="true" t="shared" si="2" ref="B18:X18">SUM(B12:B17)</f>
        <v>0</v>
      </c>
      <c r="C18" s="77">
        <f t="shared" si="2"/>
        <v>0</v>
      </c>
      <c r="D18" s="76">
        <f t="shared" si="2"/>
        <v>0</v>
      </c>
      <c r="E18" s="77">
        <f t="shared" si="2"/>
        <v>0</v>
      </c>
      <c r="F18" s="76">
        <f t="shared" si="2"/>
        <v>0</v>
      </c>
      <c r="G18" s="77">
        <f t="shared" si="2"/>
        <v>0</v>
      </c>
      <c r="H18" s="76">
        <f t="shared" si="2"/>
        <v>0</v>
      </c>
      <c r="I18" s="77">
        <f t="shared" si="2"/>
        <v>0</v>
      </c>
      <c r="J18" s="76">
        <f t="shared" si="2"/>
        <v>40</v>
      </c>
      <c r="K18" s="77">
        <f t="shared" si="2"/>
        <v>15</v>
      </c>
      <c r="L18" s="76">
        <f t="shared" si="2"/>
        <v>401</v>
      </c>
      <c r="M18" s="77">
        <f t="shared" si="2"/>
        <v>240</v>
      </c>
      <c r="N18" s="76">
        <f t="shared" si="2"/>
        <v>111</v>
      </c>
      <c r="O18" s="77">
        <f t="shared" si="2"/>
        <v>80</v>
      </c>
      <c r="P18" s="76">
        <f t="shared" si="2"/>
        <v>27</v>
      </c>
      <c r="Q18" s="77">
        <f t="shared" si="2"/>
        <v>18</v>
      </c>
      <c r="R18" s="76">
        <f t="shared" si="2"/>
        <v>4</v>
      </c>
      <c r="S18" s="77">
        <f t="shared" si="2"/>
        <v>7</v>
      </c>
      <c r="T18" s="76">
        <f t="shared" si="2"/>
        <v>1</v>
      </c>
      <c r="U18" s="77">
        <f t="shared" si="2"/>
        <v>1</v>
      </c>
      <c r="V18" s="76">
        <f t="shared" si="2"/>
        <v>584</v>
      </c>
      <c r="W18" s="77">
        <f t="shared" si="2"/>
        <v>361</v>
      </c>
      <c r="X18" s="77">
        <f t="shared" si="2"/>
        <v>945</v>
      </c>
    </row>
    <row r="19" spans="1:24" s="38" customFormat="1" ht="11.25" customHeight="1">
      <c r="A19" s="37"/>
      <c r="B19" s="39"/>
      <c r="C19" s="39"/>
      <c r="D19" s="39"/>
      <c r="E19" s="39"/>
      <c r="F19" s="39"/>
      <c r="G19" s="39"/>
      <c r="H19" s="39"/>
      <c r="I19" s="39"/>
      <c r="J19" s="39"/>
      <c r="K19" s="39"/>
      <c r="L19" s="39"/>
      <c r="M19" s="39"/>
      <c r="N19" s="39"/>
      <c r="O19" s="39"/>
      <c r="P19" s="39"/>
      <c r="Q19" s="39"/>
      <c r="R19" s="39"/>
      <c r="S19" s="39"/>
      <c r="T19" s="39"/>
      <c r="U19" s="39"/>
      <c r="V19" s="39"/>
      <c r="W19" s="39"/>
      <c r="X19" s="39"/>
    </row>
    <row r="20" spans="1:24" s="38" customFormat="1" ht="11.25" customHeight="1">
      <c r="A20" s="64" t="s">
        <v>376</v>
      </c>
      <c r="B20" s="39"/>
      <c r="C20" s="39"/>
      <c r="D20" s="39"/>
      <c r="E20" s="39"/>
      <c r="F20" s="39"/>
      <c r="G20" s="39"/>
      <c r="H20" s="39"/>
      <c r="I20" s="39"/>
      <c r="J20" s="39"/>
      <c r="K20" s="39"/>
      <c r="L20" s="39"/>
      <c r="M20" s="39"/>
      <c r="N20" s="39"/>
      <c r="O20" s="39"/>
      <c r="P20" s="39"/>
      <c r="Q20" s="39"/>
      <c r="R20" s="39"/>
      <c r="S20" s="39"/>
      <c r="T20" s="39"/>
      <c r="U20" s="39"/>
      <c r="V20" s="39"/>
      <c r="W20" s="39"/>
      <c r="X20" s="39"/>
    </row>
    <row r="21" spans="1:24" s="38" customFormat="1" ht="11.25" customHeight="1">
      <c r="A21" s="64"/>
      <c r="B21" s="39"/>
      <c r="C21" s="39"/>
      <c r="D21" s="39"/>
      <c r="E21" s="39"/>
      <c r="F21" s="39"/>
      <c r="G21" s="39"/>
      <c r="H21" s="39"/>
      <c r="I21" s="39"/>
      <c r="J21" s="39"/>
      <c r="K21" s="39"/>
      <c r="L21" s="39"/>
      <c r="M21" s="39"/>
      <c r="N21" s="39"/>
      <c r="O21" s="39"/>
      <c r="P21" s="39"/>
      <c r="Q21" s="39"/>
      <c r="R21" s="39"/>
      <c r="S21" s="39"/>
      <c r="T21" s="39"/>
      <c r="U21" s="39"/>
      <c r="V21" s="39"/>
      <c r="W21" s="39"/>
      <c r="X21" s="39"/>
    </row>
    <row r="22" spans="1:24" s="38" customFormat="1" ht="11.25" customHeight="1">
      <c r="A22" s="151" t="s">
        <v>378</v>
      </c>
      <c r="B22" s="39"/>
      <c r="C22" s="39"/>
      <c r="D22" s="39"/>
      <c r="E22" s="39"/>
      <c r="F22" s="39"/>
      <c r="G22" s="39"/>
      <c r="H22" s="39"/>
      <c r="I22" s="39"/>
      <c r="J22" s="39"/>
      <c r="K22" s="39"/>
      <c r="L22" s="39"/>
      <c r="M22" s="39"/>
      <c r="N22" s="39"/>
      <c r="O22" s="39"/>
      <c r="P22" s="39"/>
      <c r="Q22" s="39"/>
      <c r="R22" s="39"/>
      <c r="S22" s="39"/>
      <c r="T22" s="39"/>
      <c r="U22" s="39"/>
      <c r="V22" s="39"/>
      <c r="W22" s="39"/>
      <c r="X22" s="39"/>
    </row>
    <row r="23" spans="1:24" s="38" customFormat="1" ht="11.25" customHeight="1">
      <c r="A23" s="37"/>
      <c r="B23" s="39"/>
      <c r="C23" s="39"/>
      <c r="D23" s="39"/>
      <c r="E23" s="39"/>
      <c r="F23" s="39"/>
      <c r="G23" s="39"/>
      <c r="H23" s="39"/>
      <c r="I23" s="39"/>
      <c r="J23" s="39"/>
      <c r="K23" s="39"/>
      <c r="L23" s="39"/>
      <c r="M23" s="39"/>
      <c r="N23" s="39"/>
      <c r="O23" s="39"/>
      <c r="P23" s="39"/>
      <c r="Q23" s="39"/>
      <c r="R23" s="39"/>
      <c r="S23" s="39"/>
      <c r="T23" s="39"/>
      <c r="U23" s="39"/>
      <c r="V23" s="39"/>
      <c r="W23" s="39"/>
      <c r="X23" s="39"/>
    </row>
    <row r="24" spans="1:24" s="38" customFormat="1" ht="11.25" customHeight="1">
      <c r="A24" s="37"/>
      <c r="B24" s="39"/>
      <c r="C24" s="39"/>
      <c r="D24" s="39"/>
      <c r="E24" s="39"/>
      <c r="F24" s="39"/>
      <c r="G24" s="39"/>
      <c r="H24" s="39"/>
      <c r="I24" s="39"/>
      <c r="J24" s="39"/>
      <c r="K24" s="39"/>
      <c r="L24" s="39"/>
      <c r="M24" s="39"/>
      <c r="N24" s="39"/>
      <c r="O24" s="39"/>
      <c r="P24" s="39"/>
      <c r="Q24" s="39"/>
      <c r="R24" s="39"/>
      <c r="S24" s="39"/>
      <c r="T24" s="39"/>
      <c r="U24" s="39"/>
      <c r="V24" s="39"/>
      <c r="W24" s="39"/>
      <c r="X24" s="39"/>
    </row>
    <row r="25" spans="1:24" s="38" customFormat="1" ht="11.25" customHeight="1">
      <c r="A25" s="158"/>
      <c r="B25" s="158"/>
      <c r="C25" s="158"/>
      <c r="D25" s="158"/>
      <c r="E25" s="158"/>
      <c r="F25" s="158"/>
      <c r="G25" s="158"/>
      <c r="H25" s="158"/>
      <c r="I25" s="158"/>
      <c r="J25" s="158"/>
      <c r="K25" s="158"/>
      <c r="L25" s="158"/>
      <c r="M25" s="158"/>
      <c r="N25" s="158"/>
      <c r="O25" s="158"/>
      <c r="P25" s="158"/>
      <c r="Q25" s="158"/>
      <c r="R25" s="39"/>
      <c r="S25" s="39"/>
      <c r="T25" s="39"/>
      <c r="U25" s="39"/>
      <c r="V25" s="39"/>
      <c r="W25" s="39"/>
      <c r="X25" s="39"/>
    </row>
  </sheetData>
  <sheetProtection/>
  <mergeCells count="4">
    <mergeCell ref="A2:X2"/>
    <mergeCell ref="A4:X4"/>
    <mergeCell ref="B9:X9"/>
    <mergeCell ref="A3:X3"/>
  </mergeCells>
  <printOptions horizontalCentered="1"/>
  <pageMargins left="0" right="0" top="0.7874015748031497" bottom="0.1968503937007874" header="0.11811023622047245" footer="0.11811023622047245"/>
  <pageSetup fitToHeight="1" fitToWidth="1" horizontalDpi="600" verticalDpi="600" orientation="landscape" paperSize="9" r:id="rId1"/>
  <headerFooter alignWithMargins="0">
    <oddFooter>&amp;R&amp;A</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AG44"/>
  <sheetViews>
    <sheetView zoomScalePageLayoutView="0" workbookViewId="0" topLeftCell="A1">
      <selection activeCell="U47" sqref="U47"/>
    </sheetView>
  </sheetViews>
  <sheetFormatPr defaultColWidth="9.33203125" defaultRowHeight="11.25"/>
  <cols>
    <col min="1" max="1" width="2.83203125" style="151" customWidth="1"/>
    <col min="2" max="2" width="49.33203125" style="151" bestFit="1" customWidth="1"/>
    <col min="3" max="25" width="6.16015625" style="151" customWidth="1"/>
    <col min="26" max="16384" width="9.33203125" style="151" customWidth="1"/>
  </cols>
  <sheetData>
    <row r="1" spans="1:23" ht="11.25">
      <c r="A1" s="1" t="s">
        <v>410</v>
      </c>
      <c r="B1" s="54"/>
      <c r="C1" s="55"/>
      <c r="D1" s="55"/>
      <c r="E1" s="40"/>
      <c r="F1" s="40"/>
      <c r="G1" s="40"/>
      <c r="H1" s="40"/>
      <c r="I1" s="40"/>
      <c r="J1" s="40"/>
      <c r="K1" s="40"/>
      <c r="L1" s="40"/>
      <c r="M1" s="40"/>
      <c r="N1" s="40"/>
      <c r="O1" s="40"/>
      <c r="P1" s="40"/>
      <c r="Q1" s="40"/>
      <c r="R1" s="40"/>
      <c r="S1" s="40"/>
      <c r="T1" s="40"/>
      <c r="U1" s="40"/>
      <c r="V1" s="40"/>
      <c r="W1" s="40"/>
    </row>
    <row r="2" spans="1:25" ht="11.25">
      <c r="A2" s="211" t="s">
        <v>374</v>
      </c>
      <c r="B2" s="211"/>
      <c r="C2" s="211"/>
      <c r="D2" s="211"/>
      <c r="E2" s="211"/>
      <c r="F2" s="211"/>
      <c r="G2" s="211"/>
      <c r="H2" s="211"/>
      <c r="I2" s="211"/>
      <c r="J2" s="211"/>
      <c r="K2" s="211"/>
      <c r="L2" s="211"/>
      <c r="M2" s="211"/>
      <c r="N2" s="211"/>
      <c r="O2" s="211"/>
      <c r="P2" s="211"/>
      <c r="Q2" s="211"/>
      <c r="R2" s="211"/>
      <c r="S2" s="211"/>
      <c r="T2" s="211"/>
      <c r="U2" s="211"/>
      <c r="V2" s="211"/>
      <c r="W2" s="211"/>
      <c r="X2" s="211"/>
      <c r="Y2" s="211"/>
    </row>
    <row r="3" spans="1:25" ht="11.25">
      <c r="A3" s="211" t="s">
        <v>411</v>
      </c>
      <c r="B3" s="211"/>
      <c r="C3" s="211"/>
      <c r="D3" s="211"/>
      <c r="E3" s="211"/>
      <c r="F3" s="211"/>
      <c r="G3" s="211"/>
      <c r="H3" s="211"/>
      <c r="I3" s="211"/>
      <c r="J3" s="211"/>
      <c r="K3" s="211"/>
      <c r="L3" s="211"/>
      <c r="M3" s="211"/>
      <c r="N3" s="211"/>
      <c r="O3" s="211"/>
      <c r="P3" s="211"/>
      <c r="Q3" s="211"/>
      <c r="R3" s="211"/>
      <c r="S3" s="211"/>
      <c r="T3" s="211"/>
      <c r="U3" s="211"/>
      <c r="V3" s="211"/>
      <c r="W3" s="211"/>
      <c r="X3" s="211"/>
      <c r="Y3" s="211"/>
    </row>
    <row r="4" spans="1:24" ht="11.25">
      <c r="A4" s="205" t="s">
        <v>275</v>
      </c>
      <c r="B4" s="205"/>
      <c r="C4" s="205"/>
      <c r="D4" s="205"/>
      <c r="E4" s="205"/>
      <c r="F4" s="205"/>
      <c r="G4" s="205"/>
      <c r="H4" s="205"/>
      <c r="I4" s="205"/>
      <c r="J4" s="205"/>
      <c r="K4" s="205"/>
      <c r="L4" s="205"/>
      <c r="M4" s="205"/>
      <c r="N4" s="205"/>
      <c r="O4" s="205"/>
      <c r="P4" s="205"/>
      <c r="Q4" s="205"/>
      <c r="R4" s="205"/>
      <c r="S4" s="205"/>
      <c r="T4" s="205"/>
      <c r="U4" s="205"/>
      <c r="V4" s="205"/>
      <c r="W4" s="205"/>
      <c r="X4" s="205"/>
    </row>
    <row r="6" spans="1:25" ht="11.25">
      <c r="A6" s="211" t="s">
        <v>385</v>
      </c>
      <c r="B6" s="211"/>
      <c r="C6" s="211"/>
      <c r="D6" s="211"/>
      <c r="E6" s="211"/>
      <c r="F6" s="211"/>
      <c r="G6" s="211"/>
      <c r="H6" s="211"/>
      <c r="I6" s="211"/>
      <c r="J6" s="211"/>
      <c r="K6" s="211"/>
      <c r="L6" s="211"/>
      <c r="M6" s="211"/>
      <c r="N6" s="211"/>
      <c r="O6" s="211"/>
      <c r="P6" s="211"/>
      <c r="Q6" s="211"/>
      <c r="R6" s="211"/>
      <c r="S6" s="211"/>
      <c r="T6" s="211"/>
      <c r="U6" s="211"/>
      <c r="V6" s="211"/>
      <c r="W6" s="211"/>
      <c r="X6" s="211"/>
      <c r="Y6" s="211"/>
    </row>
    <row r="7" ht="12" thickBot="1"/>
    <row r="8" spans="1:25" s="40" customFormat="1" ht="11.25" customHeight="1">
      <c r="A8" s="117"/>
      <c r="B8" s="117"/>
      <c r="C8" s="206" t="s">
        <v>277</v>
      </c>
      <c r="D8" s="207"/>
      <c r="E8" s="207"/>
      <c r="F8" s="207"/>
      <c r="G8" s="207"/>
      <c r="H8" s="207"/>
      <c r="I8" s="207"/>
      <c r="J8" s="207"/>
      <c r="K8" s="207"/>
      <c r="L8" s="207"/>
      <c r="M8" s="207"/>
      <c r="N8" s="207"/>
      <c r="O8" s="207"/>
      <c r="P8" s="207"/>
      <c r="Q8" s="207"/>
      <c r="R8" s="207"/>
      <c r="S8" s="207"/>
      <c r="T8" s="207"/>
      <c r="U8" s="207"/>
      <c r="V8" s="207"/>
      <c r="W8" s="207"/>
      <c r="X8" s="207"/>
      <c r="Y8" s="207"/>
    </row>
    <row r="9" spans="2:25" s="40" customFormat="1" ht="11.25" customHeight="1">
      <c r="B9" s="118"/>
      <c r="C9" s="66">
        <v>1996</v>
      </c>
      <c r="D9" s="68"/>
      <c r="E9" s="66">
        <f>C9-1</f>
        <v>1995</v>
      </c>
      <c r="F9" s="68"/>
      <c r="G9" s="66">
        <f>E9-1</f>
        <v>1994</v>
      </c>
      <c r="H9" s="68"/>
      <c r="I9" s="66">
        <f>G9-1</f>
        <v>1993</v>
      </c>
      <c r="J9" s="68"/>
      <c r="K9" s="66">
        <f>I9-1</f>
        <v>1992</v>
      </c>
      <c r="L9" s="68"/>
      <c r="M9" s="66">
        <f>K9-1</f>
        <v>1991</v>
      </c>
      <c r="N9" s="68"/>
      <c r="O9" s="66">
        <f>M9-1</f>
        <v>1990</v>
      </c>
      <c r="P9" s="86"/>
      <c r="Q9" s="66">
        <f>O9-1</f>
        <v>1989</v>
      </c>
      <c r="R9" s="68"/>
      <c r="S9" s="66">
        <f>Q9-1</f>
        <v>1988</v>
      </c>
      <c r="T9" s="86"/>
      <c r="U9" s="66" t="str">
        <f>S9-1&amp;" + vóór"</f>
        <v>1987 + vóór</v>
      </c>
      <c r="V9" s="68"/>
      <c r="W9" s="119" t="s">
        <v>1</v>
      </c>
      <c r="X9" s="68"/>
      <c r="Y9" s="68"/>
    </row>
    <row r="10" spans="2:25" s="40" customFormat="1" ht="11.25" customHeight="1">
      <c r="B10" s="120"/>
      <c r="C10" s="121" t="s">
        <v>278</v>
      </c>
      <c r="D10" s="72" t="s">
        <v>0</v>
      </c>
      <c r="E10" s="121" t="s">
        <v>278</v>
      </c>
      <c r="F10" s="72" t="s">
        <v>0</v>
      </c>
      <c r="G10" s="121" t="s">
        <v>278</v>
      </c>
      <c r="H10" s="72" t="s">
        <v>0</v>
      </c>
      <c r="I10" s="121" t="s">
        <v>278</v>
      </c>
      <c r="J10" s="72" t="s">
        <v>0</v>
      </c>
      <c r="K10" s="121" t="s">
        <v>278</v>
      </c>
      <c r="L10" s="72" t="s">
        <v>0</v>
      </c>
      <c r="M10" s="121" t="s">
        <v>278</v>
      </c>
      <c r="N10" s="72" t="s">
        <v>0</v>
      </c>
      <c r="O10" s="121" t="s">
        <v>278</v>
      </c>
      <c r="P10" s="72" t="s">
        <v>0</v>
      </c>
      <c r="Q10" s="121" t="s">
        <v>278</v>
      </c>
      <c r="R10" s="72" t="s">
        <v>0</v>
      </c>
      <c r="S10" s="121" t="s">
        <v>278</v>
      </c>
      <c r="T10" s="72" t="s">
        <v>0</v>
      </c>
      <c r="U10" s="121" t="s">
        <v>278</v>
      </c>
      <c r="V10" s="72" t="s">
        <v>0</v>
      </c>
      <c r="W10" s="121" t="s">
        <v>278</v>
      </c>
      <c r="X10" s="72" t="s">
        <v>0</v>
      </c>
      <c r="Y10" s="72" t="s">
        <v>2</v>
      </c>
    </row>
    <row r="11" spans="1:25" s="40" customFormat="1" ht="11.25" customHeight="1">
      <c r="A11" s="170" t="s">
        <v>279</v>
      </c>
      <c r="B11" s="152"/>
      <c r="C11" s="133"/>
      <c r="D11" s="134"/>
      <c r="E11" s="133"/>
      <c r="F11" s="134"/>
      <c r="G11" s="133"/>
      <c r="H11" s="134"/>
      <c r="I11" s="133"/>
      <c r="J11" s="134"/>
      <c r="K11" s="133"/>
      <c r="L11" s="134"/>
      <c r="M11" s="133"/>
      <c r="N11" s="134"/>
      <c r="O11" s="133"/>
      <c r="P11" s="135"/>
      <c r="Q11" s="134"/>
      <c r="R11" s="134"/>
      <c r="S11" s="133"/>
      <c r="T11" s="135"/>
      <c r="U11" s="134"/>
      <c r="V11" s="134"/>
      <c r="W11" s="133"/>
      <c r="X11" s="134"/>
      <c r="Y11" s="134"/>
    </row>
    <row r="12" spans="1:25" s="40" customFormat="1" ht="11.25" customHeight="1">
      <c r="A12" s="153"/>
      <c r="B12" s="110" t="s">
        <v>30</v>
      </c>
      <c r="C12" s="26"/>
      <c r="D12" s="171"/>
      <c r="E12" s="26"/>
      <c r="F12" s="171"/>
      <c r="G12" s="26"/>
      <c r="H12" s="171"/>
      <c r="I12" s="26"/>
      <c r="J12" s="171"/>
      <c r="K12" s="26"/>
      <c r="L12" s="171"/>
      <c r="M12" s="26"/>
      <c r="N12" s="171"/>
      <c r="O12" s="26"/>
      <c r="P12" s="156"/>
      <c r="Q12" s="171"/>
      <c r="R12" s="171"/>
      <c r="S12" s="26"/>
      <c r="T12" s="156"/>
      <c r="U12" s="171"/>
      <c r="V12" s="171"/>
      <c r="W12" s="26"/>
      <c r="X12" s="171"/>
      <c r="Y12" s="171"/>
    </row>
    <row r="13" spans="1:25" s="40" customFormat="1" ht="11.25" customHeight="1">
      <c r="A13" s="92"/>
      <c r="B13" s="92" t="s">
        <v>31</v>
      </c>
      <c r="C13" s="26">
        <v>0</v>
      </c>
      <c r="D13" s="156">
        <v>0</v>
      </c>
      <c r="E13" s="158">
        <v>25</v>
      </c>
      <c r="F13" s="165">
        <v>2</v>
      </c>
      <c r="G13" s="158">
        <v>17</v>
      </c>
      <c r="H13" s="165">
        <v>6</v>
      </c>
      <c r="I13" s="158">
        <v>3</v>
      </c>
      <c r="J13" s="165">
        <v>1</v>
      </c>
      <c r="K13" s="27">
        <v>0</v>
      </c>
      <c r="L13" s="156">
        <v>0</v>
      </c>
      <c r="M13" s="27">
        <v>0</v>
      </c>
      <c r="N13" s="156">
        <v>0</v>
      </c>
      <c r="O13" s="27">
        <v>0</v>
      </c>
      <c r="P13" s="156">
        <v>0</v>
      </c>
      <c r="Q13" s="171">
        <v>0</v>
      </c>
      <c r="R13" s="156">
        <v>0</v>
      </c>
      <c r="S13" s="27">
        <v>0</v>
      </c>
      <c r="T13" s="156">
        <v>0</v>
      </c>
      <c r="U13" s="171">
        <v>0</v>
      </c>
      <c r="V13" s="171">
        <v>0</v>
      </c>
      <c r="W13" s="26">
        <f aca="true" t="shared" si="0" ref="W13:W36">C13+E13+G13+I13+K13+M13+O13+Q13+S13+U13</f>
        <v>45</v>
      </c>
      <c r="X13" s="171">
        <f aca="true" t="shared" si="1" ref="X13:X36">D13+F13+H13+J13+L13+N13+P13+R13+T13+V13</f>
        <v>9</v>
      </c>
      <c r="Y13" s="171">
        <f aca="true" t="shared" si="2" ref="Y13:Y36">SUM(W13:X13)</f>
        <v>54</v>
      </c>
    </row>
    <row r="14" spans="1:25" s="40" customFormat="1" ht="11.25" customHeight="1">
      <c r="A14" s="92"/>
      <c r="B14" s="92" t="s">
        <v>392</v>
      </c>
      <c r="C14" s="26">
        <v>0</v>
      </c>
      <c r="D14" s="156">
        <v>0</v>
      </c>
      <c r="E14" s="158">
        <v>28</v>
      </c>
      <c r="F14" s="165">
        <v>4</v>
      </c>
      <c r="G14" s="158">
        <v>54</v>
      </c>
      <c r="H14" s="165">
        <v>4</v>
      </c>
      <c r="I14" s="158">
        <v>17</v>
      </c>
      <c r="J14" s="156">
        <v>0</v>
      </c>
      <c r="K14" s="27">
        <v>1</v>
      </c>
      <c r="L14" s="156">
        <v>0</v>
      </c>
      <c r="M14" s="27">
        <v>0</v>
      </c>
      <c r="N14" s="156">
        <v>0</v>
      </c>
      <c r="O14" s="27">
        <v>0</v>
      </c>
      <c r="P14" s="156">
        <v>0</v>
      </c>
      <c r="Q14" s="171">
        <v>0</v>
      </c>
      <c r="R14" s="156">
        <v>0</v>
      </c>
      <c r="S14" s="27">
        <v>0</v>
      </c>
      <c r="T14" s="156">
        <v>0</v>
      </c>
      <c r="U14" s="171">
        <v>0</v>
      </c>
      <c r="V14" s="171">
        <v>0</v>
      </c>
      <c r="W14" s="26">
        <f t="shared" si="0"/>
        <v>100</v>
      </c>
      <c r="X14" s="171">
        <f t="shared" si="1"/>
        <v>8</v>
      </c>
      <c r="Y14" s="171">
        <f t="shared" si="2"/>
        <v>108</v>
      </c>
    </row>
    <row r="15" spans="1:25" s="40" customFormat="1" ht="11.25" customHeight="1">
      <c r="A15" s="92"/>
      <c r="B15" s="92"/>
      <c r="C15" s="26"/>
      <c r="D15" s="156"/>
      <c r="E15" s="27"/>
      <c r="F15" s="156"/>
      <c r="G15" s="27"/>
      <c r="H15" s="156"/>
      <c r="I15" s="27"/>
      <c r="J15" s="156"/>
      <c r="K15" s="27"/>
      <c r="L15" s="156"/>
      <c r="M15" s="27"/>
      <c r="N15" s="156"/>
      <c r="O15" s="27"/>
      <c r="P15" s="156"/>
      <c r="Q15" s="171"/>
      <c r="R15" s="156"/>
      <c r="S15" s="27"/>
      <c r="T15" s="156"/>
      <c r="U15" s="171"/>
      <c r="V15" s="171"/>
      <c r="W15" s="26"/>
      <c r="X15" s="171"/>
      <c r="Y15" s="171"/>
    </row>
    <row r="16" spans="1:25" s="40" customFormat="1" ht="11.25" customHeight="1">
      <c r="A16" s="152" t="s">
        <v>280</v>
      </c>
      <c r="B16" s="112"/>
      <c r="C16" s="26"/>
      <c r="D16" s="156"/>
      <c r="E16" s="27"/>
      <c r="F16" s="156"/>
      <c r="G16" s="27"/>
      <c r="H16" s="156"/>
      <c r="I16" s="27"/>
      <c r="J16" s="156"/>
      <c r="K16" s="27"/>
      <c r="L16" s="156"/>
      <c r="M16" s="27"/>
      <c r="N16" s="156"/>
      <c r="O16" s="27"/>
      <c r="P16" s="156"/>
      <c r="Q16" s="171"/>
      <c r="R16" s="156"/>
      <c r="S16" s="27"/>
      <c r="T16" s="156"/>
      <c r="U16" s="171"/>
      <c r="V16" s="171"/>
      <c r="W16" s="26"/>
      <c r="X16" s="171"/>
      <c r="Y16" s="171"/>
    </row>
    <row r="17" spans="1:25" s="40" customFormat="1" ht="11.25" customHeight="1">
      <c r="A17" s="153"/>
      <c r="B17" s="110" t="s">
        <v>83</v>
      </c>
      <c r="C17" s="26"/>
      <c r="D17" s="156"/>
      <c r="E17" s="27"/>
      <c r="F17" s="156"/>
      <c r="G17" s="27"/>
      <c r="H17" s="156"/>
      <c r="I17" s="27"/>
      <c r="J17" s="156"/>
      <c r="K17" s="27"/>
      <c r="L17" s="156"/>
      <c r="M17" s="27"/>
      <c r="N17" s="156"/>
      <c r="O17" s="27"/>
      <c r="P17" s="156"/>
      <c r="Q17" s="171"/>
      <c r="R17" s="156"/>
      <c r="S17" s="27"/>
      <c r="T17" s="156"/>
      <c r="U17" s="171"/>
      <c r="V17" s="171"/>
      <c r="W17" s="26"/>
      <c r="X17" s="171"/>
      <c r="Y17" s="171"/>
    </row>
    <row r="18" spans="1:25" s="38" customFormat="1" ht="11.25" customHeight="1">
      <c r="A18" s="92"/>
      <c r="B18" s="92" t="s">
        <v>281</v>
      </c>
      <c r="C18" s="26">
        <v>0</v>
      </c>
      <c r="D18" s="156">
        <v>0</v>
      </c>
      <c r="E18" s="27">
        <v>0</v>
      </c>
      <c r="F18" s="156">
        <v>0</v>
      </c>
      <c r="G18" s="27">
        <v>0</v>
      </c>
      <c r="H18" s="156">
        <v>0</v>
      </c>
      <c r="I18" s="27">
        <v>2</v>
      </c>
      <c r="J18" s="156">
        <v>0</v>
      </c>
      <c r="K18" s="27">
        <v>2</v>
      </c>
      <c r="L18" s="156">
        <v>0</v>
      </c>
      <c r="M18" s="27">
        <v>0</v>
      </c>
      <c r="N18" s="156">
        <v>0</v>
      </c>
      <c r="O18" s="27">
        <v>0</v>
      </c>
      <c r="P18" s="156">
        <v>0</v>
      </c>
      <c r="Q18" s="171">
        <v>0</v>
      </c>
      <c r="R18" s="156">
        <v>0</v>
      </c>
      <c r="S18" s="27">
        <v>0</v>
      </c>
      <c r="T18" s="156">
        <v>0</v>
      </c>
      <c r="U18" s="171">
        <v>0</v>
      </c>
      <c r="V18" s="171">
        <v>0</v>
      </c>
      <c r="W18" s="26">
        <f t="shared" si="0"/>
        <v>4</v>
      </c>
      <c r="X18" s="171">
        <f t="shared" si="1"/>
        <v>0</v>
      </c>
      <c r="Y18" s="171">
        <f t="shared" si="2"/>
        <v>4</v>
      </c>
    </row>
    <row r="19" spans="1:25" ht="11.25">
      <c r="A19" s="92"/>
      <c r="B19" s="92" t="s">
        <v>282</v>
      </c>
      <c r="C19" s="26">
        <v>0</v>
      </c>
      <c r="D19" s="156">
        <v>0</v>
      </c>
      <c r="E19" s="27">
        <v>0</v>
      </c>
      <c r="F19" s="156">
        <v>0</v>
      </c>
      <c r="G19" s="27">
        <v>0</v>
      </c>
      <c r="H19" s="156">
        <v>0</v>
      </c>
      <c r="I19" s="27">
        <v>0</v>
      </c>
      <c r="J19" s="156">
        <v>0</v>
      </c>
      <c r="K19" s="27">
        <v>0</v>
      </c>
      <c r="L19" s="156">
        <v>0</v>
      </c>
      <c r="M19" s="27">
        <v>0</v>
      </c>
      <c r="N19" s="156">
        <v>0</v>
      </c>
      <c r="O19" s="27">
        <v>0</v>
      </c>
      <c r="P19" s="156">
        <v>0</v>
      </c>
      <c r="Q19" s="171">
        <v>0</v>
      </c>
      <c r="R19" s="156">
        <v>0</v>
      </c>
      <c r="S19" s="27">
        <v>0</v>
      </c>
      <c r="T19" s="156">
        <v>0</v>
      </c>
      <c r="U19" s="171">
        <v>0</v>
      </c>
      <c r="V19" s="171">
        <v>0</v>
      </c>
      <c r="W19" s="26">
        <f t="shared" si="0"/>
        <v>0</v>
      </c>
      <c r="X19" s="171">
        <f t="shared" si="1"/>
        <v>0</v>
      </c>
      <c r="Y19" s="171">
        <f t="shared" si="2"/>
        <v>0</v>
      </c>
    </row>
    <row r="20" spans="1:25" ht="11.25">
      <c r="A20" s="92"/>
      <c r="B20" s="92" t="s">
        <v>283</v>
      </c>
      <c r="C20" s="26">
        <v>0</v>
      </c>
      <c r="D20" s="156">
        <v>0</v>
      </c>
      <c r="E20" s="27">
        <v>0</v>
      </c>
      <c r="F20" s="156">
        <v>0</v>
      </c>
      <c r="G20" s="27">
        <v>1</v>
      </c>
      <c r="H20" s="156">
        <v>0</v>
      </c>
      <c r="I20" s="27">
        <v>6</v>
      </c>
      <c r="J20" s="156">
        <v>0</v>
      </c>
      <c r="K20" s="27">
        <v>4</v>
      </c>
      <c r="L20" s="156">
        <v>1</v>
      </c>
      <c r="M20" s="27">
        <v>5</v>
      </c>
      <c r="N20" s="156">
        <v>0</v>
      </c>
      <c r="O20" s="27">
        <v>0</v>
      </c>
      <c r="P20" s="156">
        <v>0</v>
      </c>
      <c r="Q20" s="171">
        <v>0</v>
      </c>
      <c r="R20" s="156">
        <v>0</v>
      </c>
      <c r="S20" s="27">
        <v>0</v>
      </c>
      <c r="T20" s="156">
        <v>0</v>
      </c>
      <c r="U20" s="171">
        <v>0</v>
      </c>
      <c r="V20" s="171">
        <v>0</v>
      </c>
      <c r="W20" s="26">
        <f t="shared" si="0"/>
        <v>16</v>
      </c>
      <c r="X20" s="171">
        <f t="shared" si="1"/>
        <v>1</v>
      </c>
      <c r="Y20" s="171">
        <f t="shared" si="2"/>
        <v>17</v>
      </c>
    </row>
    <row r="21" spans="1:25" ht="11.25">
      <c r="A21" s="92"/>
      <c r="B21" s="92" t="s">
        <v>284</v>
      </c>
      <c r="C21" s="26">
        <v>0</v>
      </c>
      <c r="D21" s="156">
        <v>0</v>
      </c>
      <c r="E21" s="27">
        <v>0</v>
      </c>
      <c r="F21" s="156">
        <v>0</v>
      </c>
      <c r="G21" s="27">
        <v>0</v>
      </c>
      <c r="H21" s="156">
        <v>0</v>
      </c>
      <c r="I21" s="27">
        <v>21</v>
      </c>
      <c r="J21" s="156">
        <v>3</v>
      </c>
      <c r="K21" s="27">
        <v>26</v>
      </c>
      <c r="L21" s="156">
        <v>5</v>
      </c>
      <c r="M21" s="27">
        <v>2</v>
      </c>
      <c r="N21" s="156">
        <v>1</v>
      </c>
      <c r="O21" s="27">
        <v>1</v>
      </c>
      <c r="P21" s="156">
        <v>0</v>
      </c>
      <c r="Q21" s="171">
        <v>1</v>
      </c>
      <c r="R21" s="156">
        <v>1</v>
      </c>
      <c r="S21" s="27">
        <v>0</v>
      </c>
      <c r="T21" s="156">
        <v>1</v>
      </c>
      <c r="U21" s="171">
        <v>0</v>
      </c>
      <c r="V21" s="171">
        <v>0</v>
      </c>
      <c r="W21" s="26">
        <f t="shared" si="0"/>
        <v>51</v>
      </c>
      <c r="X21" s="171">
        <f t="shared" si="1"/>
        <v>11</v>
      </c>
      <c r="Y21" s="171">
        <f t="shared" si="2"/>
        <v>62</v>
      </c>
    </row>
    <row r="22" spans="1:25" ht="12.75">
      <c r="A22" s="153"/>
      <c r="B22" s="91" t="s">
        <v>139</v>
      </c>
      <c r="C22" s="26"/>
      <c r="D22" s="156"/>
      <c r="E22" s="27"/>
      <c r="F22" s="156"/>
      <c r="G22" s="27"/>
      <c r="H22" s="156"/>
      <c r="I22" s="27"/>
      <c r="J22" s="156"/>
      <c r="K22" s="27"/>
      <c r="L22" s="156"/>
      <c r="M22" s="27"/>
      <c r="N22" s="156"/>
      <c r="O22" s="27"/>
      <c r="P22" s="156"/>
      <c r="Q22" s="171"/>
      <c r="R22" s="156"/>
      <c r="S22" s="27"/>
      <c r="T22" s="156"/>
      <c r="U22" s="171"/>
      <c r="V22" s="171"/>
      <c r="W22" s="26"/>
      <c r="X22" s="171"/>
      <c r="Y22" s="171"/>
    </row>
    <row r="23" spans="1:25" ht="12.75">
      <c r="A23" s="153"/>
      <c r="B23" s="92" t="s">
        <v>285</v>
      </c>
      <c r="C23" s="26">
        <v>0</v>
      </c>
      <c r="D23" s="156">
        <v>0</v>
      </c>
      <c r="E23" s="27">
        <v>0</v>
      </c>
      <c r="F23" s="156">
        <v>0</v>
      </c>
      <c r="G23" s="27">
        <v>0</v>
      </c>
      <c r="H23" s="156">
        <v>0</v>
      </c>
      <c r="I23" s="27">
        <v>0</v>
      </c>
      <c r="J23" s="156">
        <v>0</v>
      </c>
      <c r="K23" s="27">
        <v>0</v>
      </c>
      <c r="L23" s="156">
        <v>0</v>
      </c>
      <c r="M23" s="27">
        <v>0</v>
      </c>
      <c r="N23" s="156">
        <v>0</v>
      </c>
      <c r="O23" s="27">
        <v>0</v>
      </c>
      <c r="P23" s="156">
        <v>0</v>
      </c>
      <c r="Q23" s="171">
        <v>0</v>
      </c>
      <c r="R23" s="156">
        <v>0</v>
      </c>
      <c r="S23" s="27">
        <v>0</v>
      </c>
      <c r="T23" s="156">
        <v>0</v>
      </c>
      <c r="U23" s="171">
        <v>0</v>
      </c>
      <c r="V23" s="171">
        <v>0</v>
      </c>
      <c r="W23" s="26">
        <f t="shared" si="0"/>
        <v>0</v>
      </c>
      <c r="X23" s="171">
        <f t="shared" si="1"/>
        <v>0</v>
      </c>
      <c r="Y23" s="171">
        <f t="shared" si="2"/>
        <v>0</v>
      </c>
    </row>
    <row r="24" spans="1:25" ht="11.25">
      <c r="A24" s="91"/>
      <c r="B24" s="92"/>
      <c r="C24" s="26"/>
      <c r="D24" s="156"/>
      <c r="E24" s="27"/>
      <c r="F24" s="156"/>
      <c r="G24" s="27"/>
      <c r="H24" s="156"/>
      <c r="I24" s="27"/>
      <c r="J24" s="156"/>
      <c r="K24" s="27"/>
      <c r="L24" s="156"/>
      <c r="M24" s="27"/>
      <c r="N24" s="156"/>
      <c r="O24" s="27"/>
      <c r="P24" s="156"/>
      <c r="Q24" s="171"/>
      <c r="R24" s="156"/>
      <c r="S24" s="27"/>
      <c r="T24" s="156"/>
      <c r="U24" s="171"/>
      <c r="V24" s="171"/>
      <c r="W24" s="26"/>
      <c r="X24" s="171"/>
      <c r="Y24" s="171"/>
    </row>
    <row r="25" spans="1:25" ht="12">
      <c r="A25" s="152" t="s">
        <v>286</v>
      </c>
      <c r="B25" s="112"/>
      <c r="C25" s="26"/>
      <c r="D25" s="156"/>
      <c r="E25" s="27"/>
      <c r="F25" s="156"/>
      <c r="G25" s="27"/>
      <c r="H25" s="156"/>
      <c r="I25" s="27"/>
      <c r="J25" s="156"/>
      <c r="K25" s="27"/>
      <c r="L25" s="156"/>
      <c r="M25" s="27"/>
      <c r="N25" s="156"/>
      <c r="O25" s="27"/>
      <c r="P25" s="156"/>
      <c r="Q25" s="171"/>
      <c r="R25" s="156"/>
      <c r="S25" s="27"/>
      <c r="T25" s="156"/>
      <c r="U25" s="171"/>
      <c r="V25" s="171"/>
      <c r="W25" s="26"/>
      <c r="X25" s="171"/>
      <c r="Y25" s="171"/>
    </row>
    <row r="26" spans="1:25" ht="12.75">
      <c r="A26" s="153"/>
      <c r="B26" s="110" t="s">
        <v>141</v>
      </c>
      <c r="C26" s="26"/>
      <c r="D26" s="156"/>
      <c r="E26" s="27"/>
      <c r="F26" s="156"/>
      <c r="G26" s="27"/>
      <c r="H26" s="156"/>
      <c r="I26" s="27"/>
      <c r="J26" s="156"/>
      <c r="K26" s="27"/>
      <c r="L26" s="156"/>
      <c r="M26" s="27"/>
      <c r="N26" s="156"/>
      <c r="O26" s="27"/>
      <c r="P26" s="156"/>
      <c r="Q26" s="171"/>
      <c r="R26" s="156"/>
      <c r="S26" s="27"/>
      <c r="T26" s="156"/>
      <c r="U26" s="171"/>
      <c r="V26" s="171"/>
      <c r="W26" s="26"/>
      <c r="X26" s="171"/>
      <c r="Y26" s="171"/>
    </row>
    <row r="27" spans="1:25" ht="11.25">
      <c r="A27" s="112"/>
      <c r="B27" s="92" t="s">
        <v>287</v>
      </c>
      <c r="C27" s="26">
        <v>0</v>
      </c>
      <c r="D27" s="156">
        <v>0</v>
      </c>
      <c r="E27" s="27">
        <v>0</v>
      </c>
      <c r="F27" s="156">
        <v>0</v>
      </c>
      <c r="G27" s="27">
        <v>0</v>
      </c>
      <c r="H27" s="156">
        <v>0</v>
      </c>
      <c r="I27" s="27">
        <v>0</v>
      </c>
      <c r="J27" s="156">
        <v>0</v>
      </c>
      <c r="K27" s="27">
        <v>0</v>
      </c>
      <c r="L27" s="156">
        <v>0</v>
      </c>
      <c r="M27" s="27">
        <v>2</v>
      </c>
      <c r="N27" s="156">
        <v>0</v>
      </c>
      <c r="O27" s="27">
        <v>0</v>
      </c>
      <c r="P27" s="156">
        <v>0</v>
      </c>
      <c r="Q27" s="27">
        <v>0</v>
      </c>
      <c r="R27" s="156">
        <v>0</v>
      </c>
      <c r="S27" s="27">
        <v>0</v>
      </c>
      <c r="T27" s="156">
        <v>0</v>
      </c>
      <c r="U27" s="171">
        <v>0</v>
      </c>
      <c r="V27" s="171">
        <v>0</v>
      </c>
      <c r="W27" s="26">
        <f t="shared" si="0"/>
        <v>2</v>
      </c>
      <c r="X27" s="171">
        <f t="shared" si="1"/>
        <v>0</v>
      </c>
      <c r="Y27" s="171">
        <f t="shared" si="2"/>
        <v>2</v>
      </c>
    </row>
    <row r="28" spans="1:25" ht="11.25">
      <c r="A28" s="112"/>
      <c r="B28" s="92" t="s">
        <v>288</v>
      </c>
      <c r="C28" s="26">
        <v>0</v>
      </c>
      <c r="D28" s="156">
        <v>0</v>
      </c>
      <c r="E28" s="27">
        <v>0</v>
      </c>
      <c r="F28" s="156">
        <v>0</v>
      </c>
      <c r="G28" s="27">
        <v>0</v>
      </c>
      <c r="H28" s="156">
        <v>0</v>
      </c>
      <c r="I28" s="27">
        <v>0</v>
      </c>
      <c r="J28" s="156">
        <v>0</v>
      </c>
      <c r="K28" s="27">
        <v>0</v>
      </c>
      <c r="L28" s="156">
        <v>0</v>
      </c>
      <c r="M28" s="27">
        <v>0</v>
      </c>
      <c r="N28" s="156">
        <v>0</v>
      </c>
      <c r="O28" s="27">
        <v>0</v>
      </c>
      <c r="P28" s="156">
        <v>0</v>
      </c>
      <c r="Q28" s="27">
        <v>0</v>
      </c>
      <c r="R28" s="156">
        <v>0</v>
      </c>
      <c r="S28" s="27">
        <v>0</v>
      </c>
      <c r="T28" s="156">
        <v>0</v>
      </c>
      <c r="U28" s="171">
        <v>0</v>
      </c>
      <c r="V28" s="171">
        <v>0</v>
      </c>
      <c r="W28" s="26">
        <f t="shared" si="0"/>
        <v>0</v>
      </c>
      <c r="X28" s="171">
        <f t="shared" si="1"/>
        <v>0</v>
      </c>
      <c r="Y28" s="171">
        <f t="shared" si="2"/>
        <v>0</v>
      </c>
    </row>
    <row r="29" spans="1:25" ht="11.25">
      <c r="A29" s="112"/>
      <c r="B29" s="92" t="s">
        <v>289</v>
      </c>
      <c r="C29" s="26">
        <v>0</v>
      </c>
      <c r="D29" s="156">
        <v>0</v>
      </c>
      <c r="E29" s="27">
        <v>0</v>
      </c>
      <c r="F29" s="156">
        <v>0</v>
      </c>
      <c r="G29" s="27">
        <v>0</v>
      </c>
      <c r="H29" s="156">
        <v>0</v>
      </c>
      <c r="I29" s="27">
        <v>0</v>
      </c>
      <c r="J29" s="156">
        <v>0</v>
      </c>
      <c r="K29" s="27">
        <v>0</v>
      </c>
      <c r="L29" s="156">
        <v>0</v>
      </c>
      <c r="M29" s="27">
        <v>1</v>
      </c>
      <c r="N29" s="156">
        <v>0</v>
      </c>
      <c r="O29" s="27">
        <v>2</v>
      </c>
      <c r="P29" s="156">
        <v>0</v>
      </c>
      <c r="Q29" s="27">
        <v>2</v>
      </c>
      <c r="R29" s="156">
        <v>0</v>
      </c>
      <c r="S29" s="27">
        <v>0</v>
      </c>
      <c r="T29" s="156">
        <v>0</v>
      </c>
      <c r="U29" s="171">
        <v>0</v>
      </c>
      <c r="V29" s="171">
        <v>0</v>
      </c>
      <c r="W29" s="26">
        <f t="shared" si="0"/>
        <v>5</v>
      </c>
      <c r="X29" s="171">
        <f t="shared" si="1"/>
        <v>0</v>
      </c>
      <c r="Y29" s="171">
        <f t="shared" si="2"/>
        <v>5</v>
      </c>
    </row>
    <row r="30" spans="1:25" ht="11.25">
      <c r="A30" s="92"/>
      <c r="B30" s="92" t="s">
        <v>290</v>
      </c>
      <c r="C30" s="26">
        <v>0</v>
      </c>
      <c r="D30" s="156">
        <v>0</v>
      </c>
      <c r="E30" s="27">
        <v>0</v>
      </c>
      <c r="F30" s="156">
        <v>0</v>
      </c>
      <c r="G30" s="27">
        <v>0</v>
      </c>
      <c r="H30" s="156">
        <v>0</v>
      </c>
      <c r="I30" s="27">
        <v>0</v>
      </c>
      <c r="J30" s="156">
        <v>0</v>
      </c>
      <c r="K30" s="27">
        <v>0</v>
      </c>
      <c r="L30" s="156">
        <v>0</v>
      </c>
      <c r="M30" s="27">
        <v>7</v>
      </c>
      <c r="N30" s="156">
        <v>6</v>
      </c>
      <c r="O30" s="27">
        <v>11</v>
      </c>
      <c r="P30" s="156">
        <v>2</v>
      </c>
      <c r="Q30" s="27">
        <v>2</v>
      </c>
      <c r="R30" s="156">
        <v>0</v>
      </c>
      <c r="S30" s="27">
        <v>2</v>
      </c>
      <c r="T30" s="156">
        <v>0</v>
      </c>
      <c r="U30" s="171">
        <v>1</v>
      </c>
      <c r="V30" s="171">
        <v>0</v>
      </c>
      <c r="W30" s="26">
        <f t="shared" si="0"/>
        <v>23</v>
      </c>
      <c r="X30" s="171">
        <f t="shared" si="1"/>
        <v>8</v>
      </c>
      <c r="Y30" s="171">
        <f t="shared" si="2"/>
        <v>31</v>
      </c>
    </row>
    <row r="31" spans="1:25" ht="11.25">
      <c r="A31" s="92"/>
      <c r="B31" s="92"/>
      <c r="C31" s="26"/>
      <c r="D31" s="156"/>
      <c r="E31" s="27"/>
      <c r="F31" s="156"/>
      <c r="G31" s="27"/>
      <c r="H31" s="156"/>
      <c r="I31" s="27"/>
      <c r="J31" s="156"/>
      <c r="K31" s="27"/>
      <c r="L31" s="156"/>
      <c r="M31" s="27"/>
      <c r="N31" s="156"/>
      <c r="O31" s="27"/>
      <c r="P31" s="156"/>
      <c r="Q31" s="171"/>
      <c r="R31" s="156"/>
      <c r="S31" s="27"/>
      <c r="T31" s="156"/>
      <c r="U31" s="171"/>
      <c r="V31" s="171"/>
      <c r="W31" s="26"/>
      <c r="X31" s="171"/>
      <c r="Y31" s="171"/>
    </row>
    <row r="32" spans="1:25" ht="12.75">
      <c r="A32" s="153"/>
      <c r="B32" s="110" t="s">
        <v>241</v>
      </c>
      <c r="C32" s="26"/>
      <c r="D32" s="156"/>
      <c r="E32" s="27"/>
      <c r="F32" s="156"/>
      <c r="G32" s="27"/>
      <c r="H32" s="156"/>
      <c r="I32" s="27"/>
      <c r="J32" s="156"/>
      <c r="K32" s="27"/>
      <c r="L32" s="156"/>
      <c r="M32" s="27"/>
      <c r="N32" s="156"/>
      <c r="O32" s="27"/>
      <c r="P32" s="156"/>
      <c r="Q32" s="171"/>
      <c r="R32" s="156"/>
      <c r="S32" s="27"/>
      <c r="T32" s="156"/>
      <c r="U32" s="171"/>
      <c r="V32" s="171"/>
      <c r="W32" s="26"/>
      <c r="X32" s="171"/>
      <c r="Y32" s="171"/>
    </row>
    <row r="33" spans="1:25" ht="11.25">
      <c r="A33" s="112"/>
      <c r="B33" s="92" t="s">
        <v>291</v>
      </c>
      <c r="C33" s="26">
        <v>0</v>
      </c>
      <c r="D33" s="156">
        <v>0</v>
      </c>
      <c r="E33" s="27">
        <v>0</v>
      </c>
      <c r="F33" s="156">
        <v>0</v>
      </c>
      <c r="G33" s="27">
        <v>0</v>
      </c>
      <c r="H33" s="156">
        <v>0</v>
      </c>
      <c r="I33" s="27">
        <v>0</v>
      </c>
      <c r="J33" s="156">
        <v>0</v>
      </c>
      <c r="K33" s="27">
        <v>0</v>
      </c>
      <c r="L33" s="156">
        <v>0</v>
      </c>
      <c r="M33" s="27">
        <v>0</v>
      </c>
      <c r="N33" s="156">
        <v>0</v>
      </c>
      <c r="O33" s="27">
        <v>0</v>
      </c>
      <c r="P33" s="156">
        <v>0</v>
      </c>
      <c r="Q33" s="171">
        <v>0</v>
      </c>
      <c r="R33" s="156">
        <v>0</v>
      </c>
      <c r="S33" s="27">
        <v>0</v>
      </c>
      <c r="T33" s="156">
        <v>0</v>
      </c>
      <c r="U33" s="171">
        <v>0</v>
      </c>
      <c r="V33" s="171">
        <v>0</v>
      </c>
      <c r="W33" s="26">
        <f t="shared" si="0"/>
        <v>0</v>
      </c>
      <c r="X33" s="171">
        <f t="shared" si="1"/>
        <v>0</v>
      </c>
      <c r="Y33" s="171">
        <f t="shared" si="2"/>
        <v>0</v>
      </c>
    </row>
    <row r="34" spans="1:25" ht="11.25">
      <c r="A34" s="112"/>
      <c r="B34" s="92" t="s">
        <v>292</v>
      </c>
      <c r="C34" s="26">
        <v>0</v>
      </c>
      <c r="D34" s="156">
        <v>0</v>
      </c>
      <c r="E34" s="27">
        <v>0</v>
      </c>
      <c r="F34" s="156">
        <v>0</v>
      </c>
      <c r="G34" s="27">
        <v>0</v>
      </c>
      <c r="H34" s="156">
        <v>0</v>
      </c>
      <c r="I34" s="27">
        <v>0</v>
      </c>
      <c r="J34" s="156">
        <v>0</v>
      </c>
      <c r="K34" s="27">
        <v>0</v>
      </c>
      <c r="L34" s="156">
        <v>0</v>
      </c>
      <c r="M34" s="27">
        <v>0</v>
      </c>
      <c r="N34" s="156">
        <v>0</v>
      </c>
      <c r="O34" s="27">
        <v>0</v>
      </c>
      <c r="P34" s="156">
        <v>0</v>
      </c>
      <c r="Q34" s="171">
        <v>0</v>
      </c>
      <c r="R34" s="156">
        <v>0</v>
      </c>
      <c r="S34" s="27">
        <v>0</v>
      </c>
      <c r="T34" s="156">
        <v>0</v>
      </c>
      <c r="U34" s="171">
        <v>0</v>
      </c>
      <c r="V34" s="171">
        <v>0</v>
      </c>
      <c r="W34" s="26">
        <f t="shared" si="0"/>
        <v>0</v>
      </c>
      <c r="X34" s="171">
        <f t="shared" si="1"/>
        <v>0</v>
      </c>
      <c r="Y34" s="171">
        <f t="shared" si="2"/>
        <v>0</v>
      </c>
    </row>
    <row r="35" spans="1:25" ht="11.25">
      <c r="A35" s="112"/>
      <c r="B35" s="92" t="s">
        <v>293</v>
      </c>
      <c r="C35" s="26">
        <v>0</v>
      </c>
      <c r="D35" s="156">
        <v>0</v>
      </c>
      <c r="E35" s="27">
        <v>0</v>
      </c>
      <c r="F35" s="156">
        <v>0</v>
      </c>
      <c r="G35" s="27">
        <v>0</v>
      </c>
      <c r="H35" s="156">
        <v>0</v>
      </c>
      <c r="I35" s="27">
        <v>0</v>
      </c>
      <c r="J35" s="156">
        <v>0</v>
      </c>
      <c r="K35" s="27">
        <v>0</v>
      </c>
      <c r="L35" s="156">
        <v>0</v>
      </c>
      <c r="M35" s="27">
        <v>0</v>
      </c>
      <c r="N35" s="156">
        <v>0</v>
      </c>
      <c r="O35" s="27">
        <v>0</v>
      </c>
      <c r="P35" s="156">
        <v>0</v>
      </c>
      <c r="Q35" s="171">
        <v>1</v>
      </c>
      <c r="R35" s="156">
        <v>0</v>
      </c>
      <c r="S35" s="27">
        <v>0</v>
      </c>
      <c r="T35" s="156">
        <v>0</v>
      </c>
      <c r="U35" s="171">
        <v>0</v>
      </c>
      <c r="V35" s="171">
        <v>0</v>
      </c>
      <c r="W35" s="26">
        <f t="shared" si="0"/>
        <v>1</v>
      </c>
      <c r="X35" s="171">
        <f t="shared" si="1"/>
        <v>0</v>
      </c>
      <c r="Y35" s="171">
        <f t="shared" si="2"/>
        <v>1</v>
      </c>
    </row>
    <row r="36" spans="1:25" ht="11.25">
      <c r="A36" s="110"/>
      <c r="B36" s="92" t="s">
        <v>382</v>
      </c>
      <c r="C36" s="26">
        <v>0</v>
      </c>
      <c r="D36" s="156">
        <v>0</v>
      </c>
      <c r="E36" s="27">
        <v>0</v>
      </c>
      <c r="F36" s="156">
        <v>0</v>
      </c>
      <c r="G36" s="27">
        <v>0</v>
      </c>
      <c r="H36" s="156">
        <v>0</v>
      </c>
      <c r="I36" s="27">
        <v>0</v>
      </c>
      <c r="J36" s="156">
        <v>0</v>
      </c>
      <c r="K36" s="27">
        <v>0</v>
      </c>
      <c r="L36" s="156">
        <v>0</v>
      </c>
      <c r="M36" s="27">
        <v>1</v>
      </c>
      <c r="N36" s="156">
        <v>0</v>
      </c>
      <c r="O36" s="158">
        <v>3</v>
      </c>
      <c r="P36" s="165">
        <v>2</v>
      </c>
      <c r="Q36" s="158">
        <v>8</v>
      </c>
      <c r="R36" s="165">
        <v>3</v>
      </c>
      <c r="S36" s="74">
        <v>0</v>
      </c>
      <c r="T36" s="165">
        <v>3</v>
      </c>
      <c r="U36" s="171">
        <v>1</v>
      </c>
      <c r="V36" s="171">
        <v>0</v>
      </c>
      <c r="W36" s="26">
        <f t="shared" si="0"/>
        <v>13</v>
      </c>
      <c r="X36" s="171">
        <f t="shared" si="1"/>
        <v>8</v>
      </c>
      <c r="Y36" s="171">
        <f t="shared" si="2"/>
        <v>21</v>
      </c>
    </row>
    <row r="37" spans="22:25" ht="11.25">
      <c r="V37" s="155"/>
      <c r="W37" s="74"/>
      <c r="X37" s="74"/>
      <c r="Y37" s="74"/>
    </row>
    <row r="38" spans="1:25" ht="23.25" customHeight="1">
      <c r="A38" s="212" t="s">
        <v>544</v>
      </c>
      <c r="B38" s="212"/>
      <c r="C38" s="212"/>
      <c r="D38" s="212"/>
      <c r="E38" s="212"/>
      <c r="F38" s="212"/>
      <c r="G38" s="212"/>
      <c r="H38" s="212"/>
      <c r="I38" s="212"/>
      <c r="J38" s="212"/>
      <c r="K38" s="212"/>
      <c r="L38" s="212"/>
      <c r="M38" s="212"/>
      <c r="N38" s="212"/>
      <c r="O38" s="212"/>
      <c r="P38" s="212"/>
      <c r="Q38" s="212"/>
      <c r="R38" s="212"/>
      <c r="S38" s="212"/>
      <c r="T38" s="212"/>
      <c r="U38" s="212"/>
      <c r="V38" s="212"/>
      <c r="W38" s="212"/>
      <c r="X38" s="212"/>
      <c r="Y38" s="212"/>
    </row>
    <row r="40" ht="11.25">
      <c r="A40" s="172" t="s">
        <v>381</v>
      </c>
    </row>
    <row r="44" spans="1:33" ht="11.25">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row>
  </sheetData>
  <sheetProtection/>
  <mergeCells count="6">
    <mergeCell ref="C8:Y8"/>
    <mergeCell ref="A6:Y6"/>
    <mergeCell ref="A3:Y3"/>
    <mergeCell ref="A2:Y2"/>
    <mergeCell ref="A4:X4"/>
    <mergeCell ref="A38:Y38"/>
  </mergeCells>
  <printOptions horizontalCentered="1"/>
  <pageMargins left="0.1968503937007874" right="0.1968503937007874" top="0.7874015748031497" bottom="0.1968503937007874" header="0.11811023622047245" footer="0.11811023622047245"/>
  <pageSetup fitToHeight="1" fitToWidth="1" horizontalDpi="600" verticalDpi="600" orientation="landscape" paperSize="9" scale="93"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43"/>
  <sheetViews>
    <sheetView zoomScalePageLayoutView="0" workbookViewId="0" topLeftCell="A1">
      <selection activeCell="A13" sqref="A13"/>
    </sheetView>
  </sheetViews>
  <sheetFormatPr defaultColWidth="10.66015625" defaultRowHeight="11.25"/>
  <cols>
    <col min="1" max="1" width="35.66015625" style="2" bestFit="1" customWidth="1"/>
    <col min="2" max="3" width="8.33203125" style="2" customWidth="1"/>
    <col min="4" max="19" width="8.33203125" style="3" customWidth="1"/>
    <col min="20" max="16384" width="10.66015625" style="3" customWidth="1"/>
  </cols>
  <sheetData>
    <row r="1" ht="11.25">
      <c r="A1" s="1" t="s">
        <v>410</v>
      </c>
    </row>
    <row r="2" spans="1:19" ht="11.25">
      <c r="A2" s="4" t="s">
        <v>29</v>
      </c>
      <c r="B2" s="5"/>
      <c r="C2" s="5"/>
      <c r="D2" s="6"/>
      <c r="E2" s="6"/>
      <c r="F2" s="6"/>
      <c r="G2" s="6"/>
      <c r="H2" s="6"/>
      <c r="I2" s="6"/>
      <c r="J2" s="6"/>
      <c r="K2" s="6"/>
      <c r="L2" s="6"/>
      <c r="M2" s="6"/>
      <c r="N2" s="6"/>
      <c r="O2" s="6"/>
      <c r="P2" s="6"/>
      <c r="Q2" s="6"/>
      <c r="R2" s="6"/>
      <c r="S2" s="6"/>
    </row>
    <row r="3" spans="1:19" ht="11.25">
      <c r="A3" s="4" t="s">
        <v>411</v>
      </c>
      <c r="B3" s="5"/>
      <c r="C3" s="5"/>
      <c r="D3" s="6"/>
      <c r="E3" s="6"/>
      <c r="F3" s="6"/>
      <c r="G3" s="6"/>
      <c r="H3" s="6"/>
      <c r="I3" s="6"/>
      <c r="J3" s="6"/>
      <c r="K3" s="6"/>
      <c r="L3" s="6"/>
      <c r="M3" s="6"/>
      <c r="N3" s="6"/>
      <c r="O3" s="6"/>
      <c r="P3" s="6"/>
      <c r="Q3" s="6"/>
      <c r="R3" s="6"/>
      <c r="S3" s="6"/>
    </row>
    <row r="4" spans="1:19" ht="9" customHeight="1">
      <c r="A4" s="5"/>
      <c r="B4" s="5"/>
      <c r="C4" s="5"/>
      <c r="D4" s="6"/>
      <c r="E4" s="6"/>
      <c r="F4" s="6"/>
      <c r="G4" s="6"/>
      <c r="H4" s="6"/>
      <c r="I4" s="6"/>
      <c r="J4" s="6"/>
      <c r="K4" s="6"/>
      <c r="L4" s="6"/>
      <c r="M4" s="6"/>
      <c r="N4" s="6"/>
      <c r="O4" s="6"/>
      <c r="P4" s="6"/>
      <c r="Q4" s="6"/>
      <c r="R4" s="6"/>
      <c r="S4" s="6"/>
    </row>
    <row r="5" spans="1:19" ht="11.25">
      <c r="A5" s="4" t="s">
        <v>30</v>
      </c>
      <c r="B5" s="5"/>
      <c r="C5" s="5"/>
      <c r="D5" s="6"/>
      <c r="E5" s="6"/>
      <c r="F5" s="6"/>
      <c r="G5" s="6"/>
      <c r="H5" s="6"/>
      <c r="I5" s="6"/>
      <c r="J5" s="6"/>
      <c r="K5" s="6"/>
      <c r="L5" s="6"/>
      <c r="M5" s="6"/>
      <c r="N5" s="6"/>
      <c r="O5" s="6"/>
      <c r="P5" s="6"/>
      <c r="Q5" s="6"/>
      <c r="R5" s="6"/>
      <c r="S5" s="6"/>
    </row>
    <row r="6" spans="1:19" ht="11.25">
      <c r="A6" s="4" t="s">
        <v>392</v>
      </c>
      <c r="B6" s="5"/>
      <c r="C6" s="5"/>
      <c r="D6" s="6"/>
      <c r="E6" s="6"/>
      <c r="F6" s="6"/>
      <c r="G6" s="6"/>
      <c r="H6" s="6"/>
      <c r="I6" s="6"/>
      <c r="J6" s="6"/>
      <c r="K6" s="6"/>
      <c r="L6" s="6"/>
      <c r="M6" s="6"/>
      <c r="N6" s="6"/>
      <c r="O6" s="6"/>
      <c r="P6" s="6"/>
      <c r="Q6" s="6"/>
      <c r="R6" s="6"/>
      <c r="S6" s="6"/>
    </row>
    <row r="7" spans="1:4" ht="10.5" customHeight="1" thickBot="1">
      <c r="A7" s="7"/>
      <c r="B7" s="5"/>
      <c r="C7" s="5"/>
      <c r="D7" s="6"/>
    </row>
    <row r="8" spans="1:19" ht="12.75" customHeight="1">
      <c r="A8" s="8"/>
      <c r="B8" s="189" t="s">
        <v>32</v>
      </c>
      <c r="C8" s="190"/>
      <c r="D8" s="191"/>
      <c r="E8" s="10"/>
      <c r="F8" s="9" t="s">
        <v>19</v>
      </c>
      <c r="G8" s="11"/>
      <c r="H8" s="10"/>
      <c r="I8" s="9" t="s">
        <v>20</v>
      </c>
      <c r="J8" s="11"/>
      <c r="K8" s="10"/>
      <c r="L8" s="9" t="s">
        <v>21</v>
      </c>
      <c r="M8" s="11"/>
      <c r="N8" s="10"/>
      <c r="O8" s="9" t="s">
        <v>33</v>
      </c>
      <c r="P8" s="11"/>
      <c r="Q8" s="10"/>
      <c r="R8" s="9" t="s">
        <v>1</v>
      </c>
      <c r="S8" s="12"/>
    </row>
    <row r="9" spans="1:19" s="18" customFormat="1" ht="12.75" customHeight="1">
      <c r="A9" s="13"/>
      <c r="B9" s="192" t="s">
        <v>34</v>
      </c>
      <c r="C9" s="193"/>
      <c r="D9" s="194"/>
      <c r="E9" s="14"/>
      <c r="F9" s="15"/>
      <c r="G9" s="16"/>
      <c r="H9" s="14"/>
      <c r="I9" s="15"/>
      <c r="J9" s="16"/>
      <c r="K9" s="14"/>
      <c r="L9" s="15"/>
      <c r="M9" s="16"/>
      <c r="N9" s="14"/>
      <c r="O9" s="17" t="s">
        <v>35</v>
      </c>
      <c r="P9" s="16"/>
      <c r="Q9" s="14"/>
      <c r="R9" s="15"/>
      <c r="S9" s="16"/>
    </row>
    <row r="10" spans="1:19" s="22" customFormat="1" ht="11.25">
      <c r="A10" s="17" t="s">
        <v>54</v>
      </c>
      <c r="B10" s="19" t="s">
        <v>37</v>
      </c>
      <c r="C10" s="20" t="s">
        <v>38</v>
      </c>
      <c r="D10" s="21" t="s">
        <v>1</v>
      </c>
      <c r="E10" s="19" t="s">
        <v>37</v>
      </c>
      <c r="F10" s="20" t="s">
        <v>38</v>
      </c>
      <c r="G10" s="21" t="s">
        <v>1</v>
      </c>
      <c r="H10" s="19" t="s">
        <v>37</v>
      </c>
      <c r="I10" s="20" t="s">
        <v>38</v>
      </c>
      <c r="J10" s="21" t="s">
        <v>1</v>
      </c>
      <c r="K10" s="19" t="s">
        <v>37</v>
      </c>
      <c r="L10" s="20" t="s">
        <v>38</v>
      </c>
      <c r="M10" s="21" t="s">
        <v>1</v>
      </c>
      <c r="N10" s="19" t="s">
        <v>37</v>
      </c>
      <c r="O10" s="20" t="s">
        <v>38</v>
      </c>
      <c r="P10" s="21" t="s">
        <v>1</v>
      </c>
      <c r="Q10" s="19" t="s">
        <v>37</v>
      </c>
      <c r="R10" s="20" t="s">
        <v>38</v>
      </c>
      <c r="S10" s="21" t="s">
        <v>1</v>
      </c>
    </row>
    <row r="11" spans="1:19" s="18" customFormat="1" ht="11.25">
      <c r="A11" s="23" t="s">
        <v>55</v>
      </c>
      <c r="B11" s="24">
        <v>3</v>
      </c>
      <c r="C11" s="25">
        <v>0</v>
      </c>
      <c r="D11" s="25">
        <v>3</v>
      </c>
      <c r="E11" s="24">
        <v>0</v>
      </c>
      <c r="F11" s="25">
        <v>0</v>
      </c>
      <c r="G11" s="25">
        <v>0</v>
      </c>
      <c r="H11" s="24">
        <v>0</v>
      </c>
      <c r="I11" s="25">
        <v>0</v>
      </c>
      <c r="J11" s="25">
        <v>0</v>
      </c>
      <c r="K11" s="24">
        <v>11</v>
      </c>
      <c r="L11" s="25">
        <v>0</v>
      </c>
      <c r="M11" s="25">
        <v>11</v>
      </c>
      <c r="N11" s="24">
        <v>0</v>
      </c>
      <c r="O11" s="25">
        <v>0</v>
      </c>
      <c r="P11" s="25">
        <v>0</v>
      </c>
      <c r="Q11" s="24">
        <f>SUM(N11,K11,H11,E11,B11)</f>
        <v>14</v>
      </c>
      <c r="R11" s="25">
        <f>SUM(O11,L11,I11,F11,C11)</f>
        <v>0</v>
      </c>
      <c r="S11" s="25">
        <f>SUM(Q11:R11)</f>
        <v>14</v>
      </c>
    </row>
    <row r="12" spans="1:19" ht="11.25">
      <c r="A12" s="13" t="s">
        <v>56</v>
      </c>
      <c r="B12" s="26">
        <v>8</v>
      </c>
      <c r="C12" s="27">
        <v>1</v>
      </c>
      <c r="D12" s="27">
        <v>9</v>
      </c>
      <c r="E12" s="26">
        <v>0</v>
      </c>
      <c r="F12" s="27">
        <v>0</v>
      </c>
      <c r="G12" s="27">
        <v>0</v>
      </c>
      <c r="H12" s="26">
        <v>0</v>
      </c>
      <c r="I12" s="27">
        <v>0</v>
      </c>
      <c r="J12" s="27">
        <v>0</v>
      </c>
      <c r="K12" s="26">
        <v>0</v>
      </c>
      <c r="L12" s="27">
        <v>0</v>
      </c>
      <c r="M12" s="27">
        <v>0</v>
      </c>
      <c r="N12" s="26">
        <v>0</v>
      </c>
      <c r="O12" s="27">
        <v>0</v>
      </c>
      <c r="P12" s="27">
        <v>0</v>
      </c>
      <c r="Q12" s="26">
        <f aca="true" t="shared" si="0" ref="Q12:Q43">SUM(N12,K12,H12,E12,B12)</f>
        <v>8</v>
      </c>
      <c r="R12" s="27">
        <f aca="true" t="shared" si="1" ref="R12:R43">SUM(O12,L12,I12,F12,C12)</f>
        <v>1</v>
      </c>
      <c r="S12" s="27">
        <f aca="true" t="shared" si="2" ref="S12:S43">SUM(Q12:R12)</f>
        <v>9</v>
      </c>
    </row>
    <row r="13" spans="1:19" ht="11.25">
      <c r="A13" s="13" t="s">
        <v>57</v>
      </c>
      <c r="B13" s="26">
        <v>34</v>
      </c>
      <c r="C13" s="27">
        <v>0</v>
      </c>
      <c r="D13" s="27">
        <v>34</v>
      </c>
      <c r="E13" s="26">
        <v>413</v>
      </c>
      <c r="F13" s="27">
        <v>7</v>
      </c>
      <c r="G13" s="27">
        <v>420</v>
      </c>
      <c r="H13" s="26">
        <v>0</v>
      </c>
      <c r="I13" s="27">
        <v>0</v>
      </c>
      <c r="J13" s="27">
        <v>0</v>
      </c>
      <c r="K13" s="26">
        <v>0</v>
      </c>
      <c r="L13" s="27">
        <v>0</v>
      </c>
      <c r="M13" s="27">
        <v>0</v>
      </c>
      <c r="N13" s="26">
        <v>0</v>
      </c>
      <c r="O13" s="27">
        <v>0</v>
      </c>
      <c r="P13" s="27">
        <v>0</v>
      </c>
      <c r="Q13" s="26">
        <f t="shared" si="0"/>
        <v>447</v>
      </c>
      <c r="R13" s="27">
        <f t="shared" si="1"/>
        <v>7</v>
      </c>
      <c r="S13" s="27">
        <f t="shared" si="2"/>
        <v>454</v>
      </c>
    </row>
    <row r="14" spans="1:19" ht="11.25">
      <c r="A14" s="13" t="s">
        <v>58</v>
      </c>
      <c r="B14" s="26">
        <v>19</v>
      </c>
      <c r="C14" s="27">
        <v>0</v>
      </c>
      <c r="D14" s="27">
        <v>19</v>
      </c>
      <c r="E14" s="26">
        <v>0</v>
      </c>
      <c r="F14" s="27">
        <v>0</v>
      </c>
      <c r="G14" s="27">
        <v>0</v>
      </c>
      <c r="H14" s="26">
        <v>0</v>
      </c>
      <c r="I14" s="27">
        <v>0</v>
      </c>
      <c r="J14" s="27">
        <v>0</v>
      </c>
      <c r="K14" s="26">
        <v>0</v>
      </c>
      <c r="L14" s="27">
        <v>0</v>
      </c>
      <c r="M14" s="27">
        <v>0</v>
      </c>
      <c r="N14" s="26">
        <v>0</v>
      </c>
      <c r="O14" s="27">
        <v>0</v>
      </c>
      <c r="P14" s="27">
        <v>0</v>
      </c>
      <c r="Q14" s="26">
        <f t="shared" si="0"/>
        <v>19</v>
      </c>
      <c r="R14" s="27">
        <f t="shared" si="1"/>
        <v>0</v>
      </c>
      <c r="S14" s="27">
        <f t="shared" si="2"/>
        <v>19</v>
      </c>
    </row>
    <row r="15" spans="1:19" ht="11.25">
      <c r="A15" s="13" t="s">
        <v>386</v>
      </c>
      <c r="B15" s="26">
        <v>0</v>
      </c>
      <c r="C15" s="27">
        <v>0</v>
      </c>
      <c r="D15" s="27">
        <v>0</v>
      </c>
      <c r="E15" s="26">
        <v>6</v>
      </c>
      <c r="F15" s="27">
        <v>15</v>
      </c>
      <c r="G15" s="27">
        <v>21</v>
      </c>
      <c r="H15" s="26">
        <v>0</v>
      </c>
      <c r="I15" s="27">
        <v>0</v>
      </c>
      <c r="J15" s="27">
        <v>0</v>
      </c>
      <c r="K15" s="26">
        <v>0</v>
      </c>
      <c r="L15" s="27">
        <v>0</v>
      </c>
      <c r="M15" s="27">
        <v>0</v>
      </c>
      <c r="N15" s="26">
        <v>0</v>
      </c>
      <c r="O15" s="27">
        <v>0</v>
      </c>
      <c r="P15" s="27">
        <v>0</v>
      </c>
      <c r="Q15" s="26">
        <f t="shared" si="0"/>
        <v>6</v>
      </c>
      <c r="R15" s="27">
        <f t="shared" si="1"/>
        <v>15</v>
      </c>
      <c r="S15" s="27">
        <f t="shared" si="2"/>
        <v>21</v>
      </c>
    </row>
    <row r="16" spans="1:19" ht="11.25">
      <c r="A16" s="13" t="s">
        <v>393</v>
      </c>
      <c r="B16" s="26">
        <v>2</v>
      </c>
      <c r="C16" s="27">
        <v>0</v>
      </c>
      <c r="D16" s="27">
        <v>2</v>
      </c>
      <c r="E16" s="26">
        <v>0</v>
      </c>
      <c r="F16" s="27">
        <v>0</v>
      </c>
      <c r="G16" s="27">
        <v>0</v>
      </c>
      <c r="H16" s="26">
        <v>0</v>
      </c>
      <c r="I16" s="27">
        <v>0</v>
      </c>
      <c r="J16" s="27">
        <v>0</v>
      </c>
      <c r="K16" s="26">
        <v>0</v>
      </c>
      <c r="L16" s="27">
        <v>0</v>
      </c>
      <c r="M16" s="27">
        <v>0</v>
      </c>
      <c r="N16" s="26">
        <v>0</v>
      </c>
      <c r="O16" s="27">
        <v>0</v>
      </c>
      <c r="P16" s="27">
        <v>0</v>
      </c>
      <c r="Q16" s="26">
        <f>SUM(N16,K16,H16,E16,B16)</f>
        <v>2</v>
      </c>
      <c r="R16" s="27">
        <f>SUM(O16,L16,I16,F16,C16)</f>
        <v>0</v>
      </c>
      <c r="S16" s="27">
        <f>SUM(Q16:R16)</f>
        <v>2</v>
      </c>
    </row>
    <row r="17" spans="1:19" ht="11.25">
      <c r="A17" s="13" t="s">
        <v>59</v>
      </c>
      <c r="B17" s="26">
        <v>2</v>
      </c>
      <c r="C17" s="27">
        <v>42</v>
      </c>
      <c r="D17" s="27">
        <v>44</v>
      </c>
      <c r="E17" s="26">
        <v>6</v>
      </c>
      <c r="F17" s="27">
        <v>41</v>
      </c>
      <c r="G17" s="27">
        <v>47</v>
      </c>
      <c r="H17" s="26">
        <v>0</v>
      </c>
      <c r="I17" s="27">
        <v>0</v>
      </c>
      <c r="J17" s="27">
        <v>0</v>
      </c>
      <c r="K17" s="26">
        <v>8</v>
      </c>
      <c r="L17" s="27">
        <v>42</v>
      </c>
      <c r="M17" s="27">
        <v>50</v>
      </c>
      <c r="N17" s="26">
        <v>0</v>
      </c>
      <c r="O17" s="27">
        <v>0</v>
      </c>
      <c r="P17" s="27">
        <v>0</v>
      </c>
      <c r="Q17" s="26">
        <f>SUM(N17,K17,H17,E17,B17)</f>
        <v>16</v>
      </c>
      <c r="R17" s="27">
        <f>SUM(O17,L17,I17,F17,C17)</f>
        <v>125</v>
      </c>
      <c r="S17" s="27">
        <f>SUM(Q17:R17)</f>
        <v>141</v>
      </c>
    </row>
    <row r="18" spans="1:19" ht="11.25">
      <c r="A18" s="13" t="s">
        <v>60</v>
      </c>
      <c r="B18" s="26">
        <v>13</v>
      </c>
      <c r="C18" s="27">
        <v>2</v>
      </c>
      <c r="D18" s="27">
        <v>15</v>
      </c>
      <c r="E18" s="26">
        <v>51</v>
      </c>
      <c r="F18" s="27">
        <v>10</v>
      </c>
      <c r="G18" s="27">
        <v>61</v>
      </c>
      <c r="H18" s="26">
        <v>0</v>
      </c>
      <c r="I18" s="27">
        <v>0</v>
      </c>
      <c r="J18" s="27">
        <v>0</v>
      </c>
      <c r="K18" s="26">
        <v>32</v>
      </c>
      <c r="L18" s="27">
        <v>6</v>
      </c>
      <c r="M18" s="27">
        <v>38</v>
      </c>
      <c r="N18" s="26">
        <v>0</v>
      </c>
      <c r="O18" s="27">
        <v>0</v>
      </c>
      <c r="P18" s="27">
        <v>0</v>
      </c>
      <c r="Q18" s="26">
        <f t="shared" si="0"/>
        <v>96</v>
      </c>
      <c r="R18" s="27">
        <f t="shared" si="1"/>
        <v>18</v>
      </c>
      <c r="S18" s="27">
        <f t="shared" si="2"/>
        <v>114</v>
      </c>
    </row>
    <row r="19" spans="1:19" ht="11.25">
      <c r="A19" s="13" t="s">
        <v>61</v>
      </c>
      <c r="B19" s="26">
        <v>58</v>
      </c>
      <c r="C19" s="27">
        <v>81</v>
      </c>
      <c r="D19" s="27">
        <v>139</v>
      </c>
      <c r="E19" s="26">
        <v>124</v>
      </c>
      <c r="F19" s="27">
        <v>178</v>
      </c>
      <c r="G19" s="27">
        <v>302</v>
      </c>
      <c r="H19" s="26">
        <v>15</v>
      </c>
      <c r="I19" s="27">
        <v>9</v>
      </c>
      <c r="J19" s="27">
        <v>24</v>
      </c>
      <c r="K19" s="26">
        <v>55</v>
      </c>
      <c r="L19" s="27">
        <v>27</v>
      </c>
      <c r="M19" s="27">
        <v>82</v>
      </c>
      <c r="N19" s="26">
        <v>0</v>
      </c>
      <c r="O19" s="27">
        <v>0</v>
      </c>
      <c r="P19" s="27">
        <v>0</v>
      </c>
      <c r="Q19" s="26">
        <f t="shared" si="0"/>
        <v>252</v>
      </c>
      <c r="R19" s="27">
        <f t="shared" si="1"/>
        <v>295</v>
      </c>
      <c r="S19" s="27">
        <f t="shared" si="2"/>
        <v>547</v>
      </c>
    </row>
    <row r="20" spans="1:19" ht="11.25">
      <c r="A20" s="13" t="s">
        <v>62</v>
      </c>
      <c r="B20" s="26">
        <v>0</v>
      </c>
      <c r="C20" s="27">
        <v>0</v>
      </c>
      <c r="D20" s="27">
        <v>0</v>
      </c>
      <c r="E20" s="26">
        <v>28</v>
      </c>
      <c r="F20" s="27">
        <v>3</v>
      </c>
      <c r="G20" s="27">
        <v>31</v>
      </c>
      <c r="H20" s="26">
        <v>0</v>
      </c>
      <c r="I20" s="27">
        <v>0</v>
      </c>
      <c r="J20" s="27">
        <v>0</v>
      </c>
      <c r="K20" s="26">
        <v>31</v>
      </c>
      <c r="L20" s="27">
        <v>1</v>
      </c>
      <c r="M20" s="27">
        <v>32</v>
      </c>
      <c r="N20" s="26">
        <v>0</v>
      </c>
      <c r="O20" s="27">
        <v>0</v>
      </c>
      <c r="P20" s="27">
        <v>0</v>
      </c>
      <c r="Q20" s="26">
        <f t="shared" si="0"/>
        <v>59</v>
      </c>
      <c r="R20" s="27">
        <f t="shared" si="1"/>
        <v>4</v>
      </c>
      <c r="S20" s="27">
        <f t="shared" si="2"/>
        <v>63</v>
      </c>
    </row>
    <row r="21" spans="1:19" ht="11.25">
      <c r="A21" s="13" t="s">
        <v>63</v>
      </c>
      <c r="B21" s="26">
        <v>0</v>
      </c>
      <c r="C21" s="27">
        <v>0</v>
      </c>
      <c r="D21" s="27">
        <v>0</v>
      </c>
      <c r="E21" s="26">
        <v>0</v>
      </c>
      <c r="F21" s="27">
        <v>4</v>
      </c>
      <c r="G21" s="27">
        <v>4</v>
      </c>
      <c r="H21" s="26">
        <v>2</v>
      </c>
      <c r="I21" s="27">
        <v>11</v>
      </c>
      <c r="J21" s="27">
        <v>13</v>
      </c>
      <c r="K21" s="26">
        <v>0</v>
      </c>
      <c r="L21" s="27">
        <v>2</v>
      </c>
      <c r="M21" s="27">
        <v>2</v>
      </c>
      <c r="N21" s="26">
        <v>0</v>
      </c>
      <c r="O21" s="27">
        <v>0</v>
      </c>
      <c r="P21" s="27">
        <v>0</v>
      </c>
      <c r="Q21" s="26">
        <f t="shared" si="0"/>
        <v>2</v>
      </c>
      <c r="R21" s="27">
        <f t="shared" si="1"/>
        <v>17</v>
      </c>
      <c r="S21" s="27">
        <f t="shared" si="2"/>
        <v>19</v>
      </c>
    </row>
    <row r="22" spans="1:19" ht="11.25">
      <c r="A22" s="13" t="s">
        <v>64</v>
      </c>
      <c r="B22" s="26">
        <v>21</v>
      </c>
      <c r="C22" s="27">
        <v>81</v>
      </c>
      <c r="D22" s="27">
        <v>102</v>
      </c>
      <c r="E22" s="26">
        <v>50</v>
      </c>
      <c r="F22" s="27">
        <v>127</v>
      </c>
      <c r="G22" s="27">
        <v>177</v>
      </c>
      <c r="H22" s="26">
        <v>8</v>
      </c>
      <c r="I22" s="27">
        <v>14</v>
      </c>
      <c r="J22" s="27">
        <v>22</v>
      </c>
      <c r="K22" s="26">
        <v>7</v>
      </c>
      <c r="L22" s="27">
        <v>13</v>
      </c>
      <c r="M22" s="27">
        <v>20</v>
      </c>
      <c r="N22" s="26">
        <v>0</v>
      </c>
      <c r="O22" s="27">
        <v>0</v>
      </c>
      <c r="P22" s="27">
        <v>0</v>
      </c>
      <c r="Q22" s="26">
        <f t="shared" si="0"/>
        <v>86</v>
      </c>
      <c r="R22" s="27">
        <f t="shared" si="1"/>
        <v>235</v>
      </c>
      <c r="S22" s="27">
        <f t="shared" si="2"/>
        <v>321</v>
      </c>
    </row>
    <row r="23" spans="1:19" ht="11.25">
      <c r="A23" s="13" t="s">
        <v>65</v>
      </c>
      <c r="B23" s="26">
        <v>112</v>
      </c>
      <c r="C23" s="27">
        <v>5</v>
      </c>
      <c r="D23" s="27">
        <v>117</v>
      </c>
      <c r="E23" s="26">
        <v>15</v>
      </c>
      <c r="F23" s="27">
        <v>0</v>
      </c>
      <c r="G23" s="27">
        <v>15</v>
      </c>
      <c r="H23" s="26">
        <v>0</v>
      </c>
      <c r="I23" s="27">
        <v>0</v>
      </c>
      <c r="J23" s="27">
        <v>0</v>
      </c>
      <c r="K23" s="26">
        <v>0</v>
      </c>
      <c r="L23" s="27">
        <v>0</v>
      </c>
      <c r="M23" s="27">
        <v>0</v>
      </c>
      <c r="N23" s="26">
        <v>0</v>
      </c>
      <c r="O23" s="27">
        <v>0</v>
      </c>
      <c r="P23" s="27">
        <v>0</v>
      </c>
      <c r="Q23" s="26">
        <f t="shared" si="0"/>
        <v>127</v>
      </c>
      <c r="R23" s="27">
        <f t="shared" si="1"/>
        <v>5</v>
      </c>
      <c r="S23" s="27">
        <f t="shared" si="2"/>
        <v>132</v>
      </c>
    </row>
    <row r="24" spans="1:19" ht="11.25">
      <c r="A24" s="13" t="s">
        <v>66</v>
      </c>
      <c r="B24" s="26">
        <v>35</v>
      </c>
      <c r="C24" s="27">
        <v>2</v>
      </c>
      <c r="D24" s="27">
        <v>37</v>
      </c>
      <c r="E24" s="26">
        <v>22</v>
      </c>
      <c r="F24" s="27">
        <v>6</v>
      </c>
      <c r="G24" s="27">
        <v>28</v>
      </c>
      <c r="H24" s="26">
        <v>0</v>
      </c>
      <c r="I24" s="27">
        <v>0</v>
      </c>
      <c r="J24" s="27">
        <v>0</v>
      </c>
      <c r="K24" s="26">
        <v>35</v>
      </c>
      <c r="L24" s="27">
        <v>0</v>
      </c>
      <c r="M24" s="27">
        <v>35</v>
      </c>
      <c r="N24" s="26">
        <v>0</v>
      </c>
      <c r="O24" s="27">
        <v>0</v>
      </c>
      <c r="P24" s="27">
        <v>0</v>
      </c>
      <c r="Q24" s="26">
        <f t="shared" si="0"/>
        <v>92</v>
      </c>
      <c r="R24" s="27">
        <f t="shared" si="1"/>
        <v>8</v>
      </c>
      <c r="S24" s="27">
        <f t="shared" si="2"/>
        <v>100</v>
      </c>
    </row>
    <row r="25" spans="1:19" ht="11.25">
      <c r="A25" s="13" t="s">
        <v>67</v>
      </c>
      <c r="B25" s="26">
        <v>127</v>
      </c>
      <c r="C25" s="27">
        <v>3</v>
      </c>
      <c r="D25" s="27">
        <v>130</v>
      </c>
      <c r="E25" s="26">
        <v>678</v>
      </c>
      <c r="F25" s="27">
        <v>6</v>
      </c>
      <c r="G25" s="27">
        <v>684</v>
      </c>
      <c r="H25" s="26">
        <v>10</v>
      </c>
      <c r="I25" s="27">
        <v>1</v>
      </c>
      <c r="J25" s="27">
        <v>11</v>
      </c>
      <c r="K25" s="26">
        <v>42</v>
      </c>
      <c r="L25" s="27">
        <v>2</v>
      </c>
      <c r="M25" s="27">
        <v>44</v>
      </c>
      <c r="N25" s="26">
        <v>0</v>
      </c>
      <c r="O25" s="27">
        <v>0</v>
      </c>
      <c r="P25" s="27">
        <v>0</v>
      </c>
      <c r="Q25" s="26">
        <f t="shared" si="0"/>
        <v>857</v>
      </c>
      <c r="R25" s="27">
        <f t="shared" si="1"/>
        <v>12</v>
      </c>
      <c r="S25" s="27">
        <f t="shared" si="2"/>
        <v>869</v>
      </c>
    </row>
    <row r="26" spans="1:19" ht="11.25">
      <c r="A26" s="13" t="s">
        <v>68</v>
      </c>
      <c r="B26" s="26">
        <v>0</v>
      </c>
      <c r="C26" s="27">
        <v>0</v>
      </c>
      <c r="D26" s="27">
        <v>0</v>
      </c>
      <c r="E26" s="26">
        <v>9</v>
      </c>
      <c r="F26" s="27">
        <v>2</v>
      </c>
      <c r="G26" s="27">
        <v>11</v>
      </c>
      <c r="H26" s="26">
        <v>0</v>
      </c>
      <c r="I26" s="27">
        <v>0</v>
      </c>
      <c r="J26" s="27">
        <v>0</v>
      </c>
      <c r="K26" s="26">
        <v>0</v>
      </c>
      <c r="L26" s="27">
        <v>0</v>
      </c>
      <c r="M26" s="27">
        <v>0</v>
      </c>
      <c r="N26" s="26">
        <v>0</v>
      </c>
      <c r="O26" s="27">
        <v>0</v>
      </c>
      <c r="P26" s="27">
        <v>0</v>
      </c>
      <c r="Q26" s="26">
        <f t="shared" si="0"/>
        <v>9</v>
      </c>
      <c r="R26" s="27">
        <f t="shared" si="1"/>
        <v>2</v>
      </c>
      <c r="S26" s="27">
        <f t="shared" si="2"/>
        <v>11</v>
      </c>
    </row>
    <row r="27" spans="1:19" ht="11.25">
      <c r="A27" s="13" t="s">
        <v>69</v>
      </c>
      <c r="B27" s="26">
        <v>2</v>
      </c>
      <c r="C27" s="27">
        <v>38</v>
      </c>
      <c r="D27" s="27">
        <v>40</v>
      </c>
      <c r="E27" s="26">
        <v>13</v>
      </c>
      <c r="F27" s="27">
        <v>73</v>
      </c>
      <c r="G27" s="27">
        <v>86</v>
      </c>
      <c r="H27" s="26">
        <v>0</v>
      </c>
      <c r="I27" s="27">
        <v>0</v>
      </c>
      <c r="J27" s="27">
        <v>0</v>
      </c>
      <c r="K27" s="26">
        <v>0</v>
      </c>
      <c r="L27" s="27">
        <v>4</v>
      </c>
      <c r="M27" s="27">
        <v>4</v>
      </c>
      <c r="N27" s="26">
        <v>0</v>
      </c>
      <c r="O27" s="27">
        <v>0</v>
      </c>
      <c r="P27" s="27">
        <v>0</v>
      </c>
      <c r="Q27" s="26">
        <f t="shared" si="0"/>
        <v>15</v>
      </c>
      <c r="R27" s="27">
        <f t="shared" si="1"/>
        <v>115</v>
      </c>
      <c r="S27" s="27">
        <f t="shared" si="2"/>
        <v>130</v>
      </c>
    </row>
    <row r="28" spans="1:19" ht="11.25">
      <c r="A28" s="13" t="s">
        <v>70</v>
      </c>
      <c r="B28" s="26">
        <v>0</v>
      </c>
      <c r="C28" s="27">
        <v>9</v>
      </c>
      <c r="D28" s="27">
        <v>9</v>
      </c>
      <c r="E28" s="26">
        <v>1</v>
      </c>
      <c r="F28" s="27">
        <v>33</v>
      </c>
      <c r="G28" s="27">
        <v>34</v>
      </c>
      <c r="H28" s="26">
        <v>0</v>
      </c>
      <c r="I28" s="27">
        <v>0</v>
      </c>
      <c r="J28" s="27">
        <v>0</v>
      </c>
      <c r="K28" s="26">
        <v>0</v>
      </c>
      <c r="L28" s="27">
        <v>2</v>
      </c>
      <c r="M28" s="27">
        <v>2</v>
      </c>
      <c r="N28" s="26">
        <v>0</v>
      </c>
      <c r="O28" s="27">
        <v>0</v>
      </c>
      <c r="P28" s="27">
        <v>0</v>
      </c>
      <c r="Q28" s="26">
        <f t="shared" si="0"/>
        <v>1</v>
      </c>
      <c r="R28" s="27">
        <f t="shared" si="1"/>
        <v>44</v>
      </c>
      <c r="S28" s="27">
        <f t="shared" si="2"/>
        <v>45</v>
      </c>
    </row>
    <row r="29" spans="1:19" ht="11.25">
      <c r="A29" s="13" t="s">
        <v>71</v>
      </c>
      <c r="B29" s="26">
        <v>15</v>
      </c>
      <c r="C29" s="27">
        <v>231</v>
      </c>
      <c r="D29" s="27">
        <v>246</v>
      </c>
      <c r="E29" s="26">
        <v>20</v>
      </c>
      <c r="F29" s="27">
        <v>382</v>
      </c>
      <c r="G29" s="27">
        <v>402</v>
      </c>
      <c r="H29" s="26">
        <v>10</v>
      </c>
      <c r="I29" s="27">
        <v>75</v>
      </c>
      <c r="J29" s="27">
        <v>85</v>
      </c>
      <c r="K29" s="26">
        <v>2</v>
      </c>
      <c r="L29" s="27">
        <v>40</v>
      </c>
      <c r="M29" s="27">
        <v>42</v>
      </c>
      <c r="N29" s="26">
        <v>0</v>
      </c>
      <c r="O29" s="27">
        <v>0</v>
      </c>
      <c r="P29" s="27">
        <v>0</v>
      </c>
      <c r="Q29" s="26">
        <f t="shared" si="0"/>
        <v>47</v>
      </c>
      <c r="R29" s="27">
        <f t="shared" si="1"/>
        <v>728</v>
      </c>
      <c r="S29" s="27">
        <f t="shared" si="2"/>
        <v>775</v>
      </c>
    </row>
    <row r="30" spans="1:19" ht="11.25">
      <c r="A30" s="13" t="s">
        <v>72</v>
      </c>
      <c r="B30" s="26">
        <v>81</v>
      </c>
      <c r="C30" s="27">
        <v>22</v>
      </c>
      <c r="D30" s="27">
        <v>103</v>
      </c>
      <c r="E30" s="26">
        <v>201</v>
      </c>
      <c r="F30" s="27">
        <v>88</v>
      </c>
      <c r="G30" s="27">
        <v>289</v>
      </c>
      <c r="H30" s="26">
        <v>29</v>
      </c>
      <c r="I30" s="27">
        <v>4</v>
      </c>
      <c r="J30" s="27">
        <v>33</v>
      </c>
      <c r="K30" s="26">
        <v>40</v>
      </c>
      <c r="L30" s="27">
        <v>19</v>
      </c>
      <c r="M30" s="27">
        <v>59</v>
      </c>
      <c r="N30" s="26">
        <v>16</v>
      </c>
      <c r="O30" s="27">
        <v>6</v>
      </c>
      <c r="P30" s="27">
        <v>22</v>
      </c>
      <c r="Q30" s="26">
        <f t="shared" si="0"/>
        <v>367</v>
      </c>
      <c r="R30" s="27">
        <f t="shared" si="1"/>
        <v>139</v>
      </c>
      <c r="S30" s="27">
        <f t="shared" si="2"/>
        <v>506</v>
      </c>
    </row>
    <row r="31" spans="1:19" ht="11.25">
      <c r="A31" s="13" t="s">
        <v>73</v>
      </c>
      <c r="B31" s="26">
        <v>13</v>
      </c>
      <c r="C31" s="27">
        <v>4</v>
      </c>
      <c r="D31" s="27">
        <v>17</v>
      </c>
      <c r="E31" s="26">
        <v>0</v>
      </c>
      <c r="F31" s="27">
        <v>0</v>
      </c>
      <c r="G31" s="27">
        <v>0</v>
      </c>
      <c r="H31" s="26">
        <v>0</v>
      </c>
      <c r="I31" s="27">
        <v>0</v>
      </c>
      <c r="J31" s="27">
        <v>0</v>
      </c>
      <c r="K31" s="26">
        <v>4</v>
      </c>
      <c r="L31" s="27">
        <v>0</v>
      </c>
      <c r="M31" s="27">
        <v>4</v>
      </c>
      <c r="N31" s="26">
        <v>0</v>
      </c>
      <c r="O31" s="27">
        <v>0</v>
      </c>
      <c r="P31" s="27">
        <v>0</v>
      </c>
      <c r="Q31" s="26">
        <f t="shared" si="0"/>
        <v>17</v>
      </c>
      <c r="R31" s="27">
        <f t="shared" si="1"/>
        <v>4</v>
      </c>
      <c r="S31" s="27">
        <f t="shared" si="2"/>
        <v>21</v>
      </c>
    </row>
    <row r="32" spans="1:19" ht="11.25">
      <c r="A32" s="13" t="s">
        <v>74</v>
      </c>
      <c r="B32" s="26">
        <v>325</v>
      </c>
      <c r="C32" s="27">
        <v>13</v>
      </c>
      <c r="D32" s="27">
        <v>338</v>
      </c>
      <c r="E32" s="26">
        <v>377</v>
      </c>
      <c r="F32" s="27">
        <v>7</v>
      </c>
      <c r="G32" s="27">
        <v>384</v>
      </c>
      <c r="H32" s="26">
        <v>62</v>
      </c>
      <c r="I32" s="27">
        <v>0</v>
      </c>
      <c r="J32" s="27">
        <v>62</v>
      </c>
      <c r="K32" s="26">
        <v>33</v>
      </c>
      <c r="L32" s="27">
        <v>2</v>
      </c>
      <c r="M32" s="27">
        <v>35</v>
      </c>
      <c r="N32" s="26">
        <v>0</v>
      </c>
      <c r="O32" s="27">
        <v>0</v>
      </c>
      <c r="P32" s="27">
        <v>0</v>
      </c>
      <c r="Q32" s="26">
        <f t="shared" si="0"/>
        <v>797</v>
      </c>
      <c r="R32" s="27">
        <f t="shared" si="1"/>
        <v>22</v>
      </c>
      <c r="S32" s="27">
        <f t="shared" si="2"/>
        <v>819</v>
      </c>
    </row>
    <row r="33" spans="1:19" ht="11.25">
      <c r="A33" s="13" t="s">
        <v>75</v>
      </c>
      <c r="B33" s="26">
        <v>8</v>
      </c>
      <c r="C33" s="27">
        <v>6</v>
      </c>
      <c r="D33" s="27">
        <v>14</v>
      </c>
      <c r="E33" s="26">
        <v>2</v>
      </c>
      <c r="F33" s="27">
        <v>16</v>
      </c>
      <c r="G33" s="27">
        <v>18</v>
      </c>
      <c r="H33" s="26">
        <v>0</v>
      </c>
      <c r="I33" s="27">
        <v>0</v>
      </c>
      <c r="J33" s="27">
        <v>0</v>
      </c>
      <c r="K33" s="26">
        <v>5</v>
      </c>
      <c r="L33" s="27">
        <v>0</v>
      </c>
      <c r="M33" s="27">
        <v>5</v>
      </c>
      <c r="N33" s="26">
        <v>0</v>
      </c>
      <c r="O33" s="27">
        <v>0</v>
      </c>
      <c r="P33" s="27">
        <v>0</v>
      </c>
      <c r="Q33" s="26">
        <f t="shared" si="0"/>
        <v>15</v>
      </c>
      <c r="R33" s="27">
        <f t="shared" si="1"/>
        <v>22</v>
      </c>
      <c r="S33" s="27">
        <f t="shared" si="2"/>
        <v>37</v>
      </c>
    </row>
    <row r="34" spans="1:19" ht="11.25">
      <c r="A34" s="13" t="s">
        <v>76</v>
      </c>
      <c r="B34" s="26">
        <v>0</v>
      </c>
      <c r="C34" s="27">
        <v>0</v>
      </c>
      <c r="D34" s="27">
        <v>0</v>
      </c>
      <c r="E34" s="26">
        <v>11</v>
      </c>
      <c r="F34" s="27">
        <v>1</v>
      </c>
      <c r="G34" s="27">
        <v>12</v>
      </c>
      <c r="H34" s="26">
        <v>0</v>
      </c>
      <c r="I34" s="27">
        <v>0</v>
      </c>
      <c r="J34" s="27">
        <v>0</v>
      </c>
      <c r="K34" s="26">
        <v>0</v>
      </c>
      <c r="L34" s="27">
        <v>0</v>
      </c>
      <c r="M34" s="27">
        <v>0</v>
      </c>
      <c r="N34" s="26">
        <v>0</v>
      </c>
      <c r="O34" s="27">
        <v>0</v>
      </c>
      <c r="P34" s="27">
        <v>0</v>
      </c>
      <c r="Q34" s="26">
        <f t="shared" si="0"/>
        <v>11</v>
      </c>
      <c r="R34" s="27">
        <f t="shared" si="1"/>
        <v>1</v>
      </c>
      <c r="S34" s="27">
        <f t="shared" si="2"/>
        <v>12</v>
      </c>
    </row>
    <row r="35" spans="1:19" ht="11.25">
      <c r="A35" s="13" t="s">
        <v>77</v>
      </c>
      <c r="B35" s="26">
        <v>1</v>
      </c>
      <c r="C35" s="27">
        <v>10</v>
      </c>
      <c r="D35" s="27">
        <v>11</v>
      </c>
      <c r="E35" s="26">
        <v>24</v>
      </c>
      <c r="F35" s="27">
        <v>141</v>
      </c>
      <c r="G35" s="27">
        <v>165</v>
      </c>
      <c r="H35" s="26">
        <v>1</v>
      </c>
      <c r="I35" s="27">
        <v>3</v>
      </c>
      <c r="J35" s="27">
        <v>4</v>
      </c>
      <c r="K35" s="26">
        <v>0</v>
      </c>
      <c r="L35" s="27">
        <v>0</v>
      </c>
      <c r="M35" s="27">
        <v>0</v>
      </c>
      <c r="N35" s="26">
        <v>0</v>
      </c>
      <c r="O35" s="27">
        <v>0</v>
      </c>
      <c r="P35" s="27">
        <v>0</v>
      </c>
      <c r="Q35" s="26">
        <f t="shared" si="0"/>
        <v>26</v>
      </c>
      <c r="R35" s="27">
        <f t="shared" si="1"/>
        <v>154</v>
      </c>
      <c r="S35" s="27">
        <f t="shared" si="2"/>
        <v>180</v>
      </c>
    </row>
    <row r="36" spans="1:19" ht="11.25">
      <c r="A36" s="13" t="s">
        <v>78</v>
      </c>
      <c r="B36" s="26">
        <v>254</v>
      </c>
      <c r="C36" s="27">
        <v>493</v>
      </c>
      <c r="D36" s="27">
        <v>747</v>
      </c>
      <c r="E36" s="26">
        <v>436</v>
      </c>
      <c r="F36" s="27">
        <v>1347</v>
      </c>
      <c r="G36" s="27">
        <v>1783</v>
      </c>
      <c r="H36" s="26">
        <v>14</v>
      </c>
      <c r="I36" s="27">
        <v>18</v>
      </c>
      <c r="J36" s="27">
        <v>32</v>
      </c>
      <c r="K36" s="26">
        <v>13</v>
      </c>
      <c r="L36" s="27">
        <v>65</v>
      </c>
      <c r="M36" s="27">
        <v>78</v>
      </c>
      <c r="N36" s="26">
        <v>0</v>
      </c>
      <c r="O36" s="27">
        <v>0</v>
      </c>
      <c r="P36" s="27">
        <v>0</v>
      </c>
      <c r="Q36" s="26">
        <f t="shared" si="0"/>
        <v>717</v>
      </c>
      <c r="R36" s="27">
        <f t="shared" si="1"/>
        <v>1923</v>
      </c>
      <c r="S36" s="27">
        <f t="shared" si="2"/>
        <v>2640</v>
      </c>
    </row>
    <row r="37" spans="1:19" ht="11.25">
      <c r="A37" s="13" t="s">
        <v>26</v>
      </c>
      <c r="B37" s="26">
        <v>20</v>
      </c>
      <c r="C37" s="27">
        <v>9</v>
      </c>
      <c r="D37" s="27">
        <v>29</v>
      </c>
      <c r="E37" s="26">
        <v>181</v>
      </c>
      <c r="F37" s="27">
        <v>68</v>
      </c>
      <c r="G37" s="27">
        <v>249</v>
      </c>
      <c r="H37" s="26">
        <v>94</v>
      </c>
      <c r="I37" s="27">
        <v>31</v>
      </c>
      <c r="J37" s="27">
        <v>125</v>
      </c>
      <c r="K37" s="26">
        <v>18</v>
      </c>
      <c r="L37" s="27">
        <v>3</v>
      </c>
      <c r="M37" s="27">
        <v>21</v>
      </c>
      <c r="N37" s="26">
        <v>2</v>
      </c>
      <c r="O37" s="27">
        <v>0</v>
      </c>
      <c r="P37" s="27">
        <v>2</v>
      </c>
      <c r="Q37" s="26">
        <f t="shared" si="0"/>
        <v>315</v>
      </c>
      <c r="R37" s="27">
        <f t="shared" si="1"/>
        <v>111</v>
      </c>
      <c r="S37" s="27">
        <f t="shared" si="2"/>
        <v>426</v>
      </c>
    </row>
    <row r="38" spans="1:19" ht="11.25">
      <c r="A38" s="13" t="s">
        <v>47</v>
      </c>
      <c r="B38" s="26">
        <v>7</v>
      </c>
      <c r="C38" s="27">
        <v>0</v>
      </c>
      <c r="D38" s="27">
        <v>7</v>
      </c>
      <c r="E38" s="26">
        <v>0</v>
      </c>
      <c r="F38" s="27">
        <v>0</v>
      </c>
      <c r="G38" s="27">
        <v>0</v>
      </c>
      <c r="H38" s="26">
        <v>0</v>
      </c>
      <c r="I38" s="27">
        <v>0</v>
      </c>
      <c r="J38" s="27">
        <v>0</v>
      </c>
      <c r="K38" s="26">
        <v>0</v>
      </c>
      <c r="L38" s="27">
        <v>0</v>
      </c>
      <c r="M38" s="27">
        <v>0</v>
      </c>
      <c r="N38" s="26">
        <v>0</v>
      </c>
      <c r="O38" s="27">
        <v>0</v>
      </c>
      <c r="P38" s="27">
        <v>0</v>
      </c>
      <c r="Q38" s="26">
        <f t="shared" si="0"/>
        <v>7</v>
      </c>
      <c r="R38" s="27">
        <f t="shared" si="1"/>
        <v>0</v>
      </c>
      <c r="S38" s="27">
        <f t="shared" si="2"/>
        <v>7</v>
      </c>
    </row>
    <row r="39" spans="1:19" ht="11.25">
      <c r="A39" s="13" t="s">
        <v>79</v>
      </c>
      <c r="B39" s="26">
        <v>5</v>
      </c>
      <c r="C39" s="27">
        <v>1</v>
      </c>
      <c r="D39" s="27">
        <v>6</v>
      </c>
      <c r="E39" s="26">
        <v>0</v>
      </c>
      <c r="F39" s="27">
        <v>0</v>
      </c>
      <c r="G39" s="27">
        <v>0</v>
      </c>
      <c r="H39" s="26">
        <v>0</v>
      </c>
      <c r="I39" s="27">
        <v>0</v>
      </c>
      <c r="J39" s="27">
        <v>0</v>
      </c>
      <c r="K39" s="26">
        <v>0</v>
      </c>
      <c r="L39" s="27">
        <v>0</v>
      </c>
      <c r="M39" s="27">
        <v>0</v>
      </c>
      <c r="N39" s="26">
        <v>0</v>
      </c>
      <c r="O39" s="27">
        <v>0</v>
      </c>
      <c r="P39" s="27">
        <v>0</v>
      </c>
      <c r="Q39" s="26">
        <f t="shared" si="0"/>
        <v>5</v>
      </c>
      <c r="R39" s="27">
        <f t="shared" si="1"/>
        <v>1</v>
      </c>
      <c r="S39" s="27">
        <f t="shared" si="2"/>
        <v>6</v>
      </c>
    </row>
    <row r="40" spans="1:19" ht="11.25">
      <c r="A40" s="13" t="s">
        <v>80</v>
      </c>
      <c r="B40" s="26">
        <v>0</v>
      </c>
      <c r="C40" s="27">
        <v>0</v>
      </c>
      <c r="D40" s="27">
        <v>0</v>
      </c>
      <c r="E40" s="26">
        <v>3</v>
      </c>
      <c r="F40" s="27">
        <v>0</v>
      </c>
      <c r="G40" s="27">
        <v>3</v>
      </c>
      <c r="H40" s="26">
        <v>10</v>
      </c>
      <c r="I40" s="27">
        <v>1</v>
      </c>
      <c r="J40" s="27">
        <v>11</v>
      </c>
      <c r="K40" s="26">
        <v>0</v>
      </c>
      <c r="L40" s="27">
        <v>0</v>
      </c>
      <c r="M40" s="27">
        <v>0</v>
      </c>
      <c r="N40" s="26">
        <v>0</v>
      </c>
      <c r="O40" s="27">
        <v>0</v>
      </c>
      <c r="P40" s="27">
        <v>0</v>
      </c>
      <c r="Q40" s="26">
        <f t="shared" si="0"/>
        <v>13</v>
      </c>
      <c r="R40" s="27">
        <f t="shared" si="1"/>
        <v>1</v>
      </c>
      <c r="S40" s="27">
        <f t="shared" si="2"/>
        <v>14</v>
      </c>
    </row>
    <row r="41" spans="1:19" ht="11.25">
      <c r="A41" s="13" t="s">
        <v>81</v>
      </c>
      <c r="B41" s="26">
        <v>15</v>
      </c>
      <c r="C41" s="27">
        <v>157</v>
      </c>
      <c r="D41" s="27">
        <v>172</v>
      </c>
      <c r="E41" s="26">
        <v>59</v>
      </c>
      <c r="F41" s="27">
        <v>619</v>
      </c>
      <c r="G41" s="27">
        <v>678</v>
      </c>
      <c r="H41" s="26">
        <v>2</v>
      </c>
      <c r="I41" s="27">
        <v>26</v>
      </c>
      <c r="J41" s="27">
        <v>28</v>
      </c>
      <c r="K41" s="26">
        <v>8</v>
      </c>
      <c r="L41" s="27">
        <v>70</v>
      </c>
      <c r="M41" s="27">
        <v>78</v>
      </c>
      <c r="N41" s="26">
        <v>0</v>
      </c>
      <c r="O41" s="27">
        <v>0</v>
      </c>
      <c r="P41" s="27">
        <v>0</v>
      </c>
      <c r="Q41" s="26">
        <f t="shared" si="0"/>
        <v>84</v>
      </c>
      <c r="R41" s="27">
        <f t="shared" si="1"/>
        <v>872</v>
      </c>
      <c r="S41" s="27">
        <f t="shared" si="2"/>
        <v>956</v>
      </c>
    </row>
    <row r="42" spans="1:19" ht="11.25">
      <c r="A42" s="13" t="s">
        <v>82</v>
      </c>
      <c r="B42" s="26">
        <v>120</v>
      </c>
      <c r="C42" s="27">
        <v>2</v>
      </c>
      <c r="D42" s="27">
        <v>122</v>
      </c>
      <c r="E42" s="26">
        <v>1122</v>
      </c>
      <c r="F42" s="27">
        <v>26</v>
      </c>
      <c r="G42" s="27">
        <v>1148</v>
      </c>
      <c r="H42" s="26">
        <v>236</v>
      </c>
      <c r="I42" s="27">
        <v>3</v>
      </c>
      <c r="J42" s="27">
        <v>239</v>
      </c>
      <c r="K42" s="26">
        <v>289</v>
      </c>
      <c r="L42" s="27">
        <v>6</v>
      </c>
      <c r="M42" s="27">
        <v>295</v>
      </c>
      <c r="N42" s="26">
        <v>0</v>
      </c>
      <c r="O42" s="27">
        <v>0</v>
      </c>
      <c r="P42" s="27">
        <v>0</v>
      </c>
      <c r="Q42" s="26">
        <f t="shared" si="0"/>
        <v>1767</v>
      </c>
      <c r="R42" s="27">
        <f t="shared" si="1"/>
        <v>37</v>
      </c>
      <c r="S42" s="27">
        <f t="shared" si="2"/>
        <v>1804</v>
      </c>
    </row>
    <row r="43" spans="1:19" ht="11.25">
      <c r="A43" s="29" t="s">
        <v>1</v>
      </c>
      <c r="B43" s="30">
        <f aca="true" t="shared" si="3" ref="B43:P43">SUM(B11:B42)</f>
        <v>1300</v>
      </c>
      <c r="C43" s="31">
        <f t="shared" si="3"/>
        <v>1212</v>
      </c>
      <c r="D43" s="31">
        <f t="shared" si="3"/>
        <v>2512</v>
      </c>
      <c r="E43" s="30">
        <f t="shared" si="3"/>
        <v>3852</v>
      </c>
      <c r="F43" s="31">
        <f t="shared" si="3"/>
        <v>3200</v>
      </c>
      <c r="G43" s="31">
        <f t="shared" si="3"/>
        <v>7052</v>
      </c>
      <c r="H43" s="30">
        <f t="shared" si="3"/>
        <v>493</v>
      </c>
      <c r="I43" s="31">
        <f t="shared" si="3"/>
        <v>196</v>
      </c>
      <c r="J43" s="31">
        <f t="shared" si="3"/>
        <v>689</v>
      </c>
      <c r="K43" s="30">
        <f t="shared" si="3"/>
        <v>633</v>
      </c>
      <c r="L43" s="31">
        <f t="shared" si="3"/>
        <v>304</v>
      </c>
      <c r="M43" s="31">
        <f t="shared" si="3"/>
        <v>937</v>
      </c>
      <c r="N43" s="30">
        <f t="shared" si="3"/>
        <v>18</v>
      </c>
      <c r="O43" s="31">
        <f t="shared" si="3"/>
        <v>6</v>
      </c>
      <c r="P43" s="31">
        <f t="shared" si="3"/>
        <v>24</v>
      </c>
      <c r="Q43" s="30">
        <f t="shared" si="0"/>
        <v>6296</v>
      </c>
      <c r="R43" s="31">
        <f t="shared" si="1"/>
        <v>4918</v>
      </c>
      <c r="S43" s="31">
        <f t="shared" si="2"/>
        <v>11214</v>
      </c>
    </row>
  </sheetData>
  <sheetProtection/>
  <mergeCells count="2">
    <mergeCell ref="B8:D8"/>
    <mergeCell ref="B9:D9"/>
  </mergeCells>
  <printOptions horizontalCentered="1"/>
  <pageMargins left="0" right="0" top="0.3937007874015748" bottom="0.1968503937007874" header="0.11811023622047245" footer="0.11811023622047245"/>
  <pageSetup fitToHeight="1" fitToWidth="1" orientation="landscape" paperSize="9" scale="98"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23"/>
  <sheetViews>
    <sheetView zoomScalePageLayoutView="0" workbookViewId="0" topLeftCell="A1">
      <selection activeCell="E51" sqref="E51"/>
    </sheetView>
  </sheetViews>
  <sheetFormatPr defaultColWidth="10.66015625" defaultRowHeight="11.25"/>
  <cols>
    <col min="1" max="1" width="25.83203125" style="2" customWidth="1"/>
    <col min="2" max="3" width="8.33203125" style="2" customWidth="1"/>
    <col min="4" max="19" width="8.33203125" style="3" customWidth="1"/>
    <col min="20" max="16384" width="10.66015625" style="3" customWidth="1"/>
  </cols>
  <sheetData>
    <row r="1" ht="11.25">
      <c r="A1" s="1" t="s">
        <v>410</v>
      </c>
    </row>
    <row r="2" spans="1:19" ht="11.25">
      <c r="A2" s="4" t="s">
        <v>29</v>
      </c>
      <c r="B2" s="5"/>
      <c r="C2" s="5"/>
      <c r="D2" s="6"/>
      <c r="E2" s="6"/>
      <c r="F2" s="6"/>
      <c r="G2" s="6"/>
      <c r="H2" s="6"/>
      <c r="I2" s="6"/>
      <c r="J2" s="6"/>
      <c r="K2" s="6"/>
      <c r="L2" s="6"/>
      <c r="M2" s="6"/>
      <c r="N2" s="6"/>
      <c r="O2" s="6"/>
      <c r="P2" s="6"/>
      <c r="Q2" s="6"/>
      <c r="R2" s="6"/>
      <c r="S2" s="6"/>
    </row>
    <row r="3" spans="1:19" ht="11.25">
      <c r="A3" s="4" t="s">
        <v>411</v>
      </c>
      <c r="B3" s="5"/>
      <c r="C3" s="5"/>
      <c r="D3" s="6"/>
      <c r="E3" s="6"/>
      <c r="F3" s="6"/>
      <c r="G3" s="6"/>
      <c r="H3" s="6"/>
      <c r="I3" s="6"/>
      <c r="J3" s="6"/>
      <c r="K3" s="6"/>
      <c r="L3" s="6"/>
      <c r="M3" s="6"/>
      <c r="N3" s="6"/>
      <c r="O3" s="6"/>
      <c r="P3" s="6"/>
      <c r="Q3" s="6"/>
      <c r="R3" s="6"/>
      <c r="S3" s="6"/>
    </row>
    <row r="4" spans="1:19" ht="9" customHeight="1">
      <c r="A4" s="5"/>
      <c r="B4" s="5"/>
      <c r="C4" s="5"/>
      <c r="D4" s="6"/>
      <c r="E4" s="6"/>
      <c r="F4" s="6"/>
      <c r="G4" s="6"/>
      <c r="H4" s="6"/>
      <c r="I4" s="6"/>
      <c r="J4" s="6"/>
      <c r="K4" s="6"/>
      <c r="L4" s="6"/>
      <c r="M4" s="6"/>
      <c r="N4" s="6"/>
      <c r="O4" s="6"/>
      <c r="P4" s="6"/>
      <c r="Q4" s="6"/>
      <c r="R4" s="6"/>
      <c r="S4" s="6"/>
    </row>
    <row r="5" spans="1:19" ht="11.25">
      <c r="A5" s="4" t="s">
        <v>83</v>
      </c>
      <c r="B5" s="5"/>
      <c r="C5" s="5"/>
      <c r="D5" s="6"/>
      <c r="E5" s="6"/>
      <c r="F5" s="6"/>
      <c r="G5" s="6"/>
      <c r="H5" s="6"/>
      <c r="I5" s="6"/>
      <c r="J5" s="6"/>
      <c r="K5" s="6"/>
      <c r="L5" s="6"/>
      <c r="M5" s="6"/>
      <c r="N5" s="6"/>
      <c r="O5" s="6"/>
      <c r="P5" s="6"/>
      <c r="Q5" s="6"/>
      <c r="R5" s="6"/>
      <c r="S5" s="6"/>
    </row>
    <row r="6" spans="1:19" ht="11.25">
      <c r="A6" s="4" t="s">
        <v>84</v>
      </c>
      <c r="B6" s="5"/>
      <c r="C6" s="5"/>
      <c r="D6" s="6"/>
      <c r="E6" s="6"/>
      <c r="F6" s="6"/>
      <c r="G6" s="6"/>
      <c r="H6" s="6"/>
      <c r="I6" s="6"/>
      <c r="J6" s="6"/>
      <c r="K6" s="6"/>
      <c r="L6" s="6"/>
      <c r="M6" s="6"/>
      <c r="N6" s="6"/>
      <c r="O6" s="6"/>
      <c r="P6" s="6"/>
      <c r="Q6" s="6"/>
      <c r="R6" s="6"/>
      <c r="S6" s="6"/>
    </row>
    <row r="7" spans="1:19" ht="11.25">
      <c r="A7" s="4"/>
      <c r="B7" s="5"/>
      <c r="C7" s="5"/>
      <c r="D7" s="6"/>
      <c r="E7" s="6"/>
      <c r="F7" s="6"/>
      <c r="G7" s="6"/>
      <c r="H7" s="6"/>
      <c r="I7" s="6"/>
      <c r="J7" s="6"/>
      <c r="K7" s="6"/>
      <c r="L7" s="6"/>
      <c r="M7" s="6"/>
      <c r="N7" s="6"/>
      <c r="O7" s="6"/>
      <c r="P7" s="6"/>
      <c r="Q7" s="6"/>
      <c r="R7" s="6"/>
      <c r="S7" s="6"/>
    </row>
    <row r="8" spans="1:19" ht="11.25">
      <c r="A8" s="4" t="s">
        <v>85</v>
      </c>
      <c r="B8" s="5"/>
      <c r="C8" s="5"/>
      <c r="D8" s="6"/>
      <c r="E8" s="6"/>
      <c r="F8" s="6"/>
      <c r="G8" s="6"/>
      <c r="H8" s="6"/>
      <c r="I8" s="6"/>
      <c r="J8" s="6"/>
      <c r="K8" s="6"/>
      <c r="L8" s="6"/>
      <c r="M8" s="6"/>
      <c r="N8" s="6"/>
      <c r="O8" s="6"/>
      <c r="P8" s="6"/>
      <c r="Q8" s="6"/>
      <c r="R8" s="6"/>
      <c r="S8" s="6"/>
    </row>
    <row r="9" spans="1:4" ht="10.5" customHeight="1" thickBot="1">
      <c r="A9" s="7"/>
      <c r="B9" s="5"/>
      <c r="C9" s="5"/>
      <c r="D9" s="6"/>
    </row>
    <row r="10" spans="1:19" ht="12.75" customHeight="1">
      <c r="A10" s="8"/>
      <c r="B10" s="189" t="s">
        <v>32</v>
      </c>
      <c r="C10" s="190"/>
      <c r="D10" s="191"/>
      <c r="E10" s="10"/>
      <c r="F10" s="9" t="s">
        <v>19</v>
      </c>
      <c r="G10" s="11"/>
      <c r="H10" s="10"/>
      <c r="I10" s="9" t="s">
        <v>20</v>
      </c>
      <c r="J10" s="11"/>
      <c r="K10" s="10"/>
      <c r="L10" s="9" t="s">
        <v>21</v>
      </c>
      <c r="M10" s="11"/>
      <c r="N10" s="10"/>
      <c r="O10" s="9" t="s">
        <v>33</v>
      </c>
      <c r="P10" s="11"/>
      <c r="Q10" s="10"/>
      <c r="R10" s="9" t="s">
        <v>1</v>
      </c>
      <c r="S10" s="12"/>
    </row>
    <row r="11" spans="1:19" s="18" customFormat="1" ht="12.75" customHeight="1">
      <c r="A11" s="13"/>
      <c r="B11" s="192" t="s">
        <v>34</v>
      </c>
      <c r="C11" s="193"/>
      <c r="D11" s="194"/>
      <c r="E11" s="14"/>
      <c r="F11" s="15"/>
      <c r="G11" s="16"/>
      <c r="H11" s="14"/>
      <c r="I11" s="15"/>
      <c r="J11" s="16"/>
      <c r="K11" s="14"/>
      <c r="L11" s="15"/>
      <c r="M11" s="16"/>
      <c r="N11" s="14"/>
      <c r="O11" s="17" t="s">
        <v>35</v>
      </c>
      <c r="P11" s="16"/>
      <c r="Q11" s="14"/>
      <c r="R11" s="15"/>
      <c r="S11" s="16"/>
    </row>
    <row r="12" spans="1:19" s="22" customFormat="1" ht="11.25">
      <c r="A12" s="17" t="s">
        <v>36</v>
      </c>
      <c r="B12" s="19" t="s">
        <v>37</v>
      </c>
      <c r="C12" s="20" t="s">
        <v>38</v>
      </c>
      <c r="D12" s="21" t="s">
        <v>1</v>
      </c>
      <c r="E12" s="19" t="s">
        <v>37</v>
      </c>
      <c r="F12" s="20" t="s">
        <v>38</v>
      </c>
      <c r="G12" s="21" t="s">
        <v>1</v>
      </c>
      <c r="H12" s="19" t="s">
        <v>37</v>
      </c>
      <c r="I12" s="20" t="s">
        <v>38</v>
      </c>
      <c r="J12" s="21" t="s">
        <v>1</v>
      </c>
      <c r="K12" s="19" t="s">
        <v>37</v>
      </c>
      <c r="L12" s="20" t="s">
        <v>38</v>
      </c>
      <c r="M12" s="21" t="s">
        <v>1</v>
      </c>
      <c r="N12" s="19" t="s">
        <v>37</v>
      </c>
      <c r="O12" s="20" t="s">
        <v>38</v>
      </c>
      <c r="P12" s="21" t="s">
        <v>1</v>
      </c>
      <c r="Q12" s="19" t="s">
        <v>37</v>
      </c>
      <c r="R12" s="20" t="s">
        <v>38</v>
      </c>
      <c r="S12" s="21" t="s">
        <v>1</v>
      </c>
    </row>
    <row r="13" spans="1:19" s="18" customFormat="1" ht="11.25">
      <c r="A13" s="23" t="s">
        <v>316</v>
      </c>
      <c r="B13" s="42">
        <v>549</v>
      </c>
      <c r="C13" s="43">
        <v>586</v>
      </c>
      <c r="D13" s="43">
        <v>1135</v>
      </c>
      <c r="E13" s="42">
        <v>2981</v>
      </c>
      <c r="F13" s="43">
        <v>3604</v>
      </c>
      <c r="G13" s="43">
        <v>6585</v>
      </c>
      <c r="H13" s="42">
        <v>11</v>
      </c>
      <c r="I13" s="43">
        <v>21</v>
      </c>
      <c r="J13" s="43">
        <v>32</v>
      </c>
      <c r="K13" s="42">
        <v>64</v>
      </c>
      <c r="L13" s="43">
        <v>69</v>
      </c>
      <c r="M13" s="43">
        <v>133</v>
      </c>
      <c r="N13" s="42">
        <v>0</v>
      </c>
      <c r="O13" s="43">
        <v>0</v>
      </c>
      <c r="P13" s="43">
        <v>0</v>
      </c>
      <c r="Q13" s="42">
        <f>SUM(N13,K13,H13,E13,B13)</f>
        <v>3605</v>
      </c>
      <c r="R13" s="43">
        <f>SUM(O13,L13,I13,F13,C13)</f>
        <v>4280</v>
      </c>
      <c r="S13" s="43">
        <f>SUM(Q13:R13)</f>
        <v>7885</v>
      </c>
    </row>
    <row r="14" spans="1:19" ht="11.25">
      <c r="A14" s="13" t="s">
        <v>317</v>
      </c>
      <c r="B14" s="44">
        <v>7</v>
      </c>
      <c r="C14" s="45">
        <v>0</v>
      </c>
      <c r="D14" s="45">
        <v>7</v>
      </c>
      <c r="E14" s="44">
        <v>93</v>
      </c>
      <c r="F14" s="45">
        <v>67</v>
      </c>
      <c r="G14" s="45">
        <v>160</v>
      </c>
      <c r="H14" s="44">
        <v>0</v>
      </c>
      <c r="I14" s="45">
        <v>0</v>
      </c>
      <c r="J14" s="45">
        <v>0</v>
      </c>
      <c r="K14" s="44">
        <v>0</v>
      </c>
      <c r="L14" s="45">
        <v>0</v>
      </c>
      <c r="M14" s="45">
        <v>0</v>
      </c>
      <c r="N14" s="44">
        <v>0</v>
      </c>
      <c r="O14" s="45">
        <v>0</v>
      </c>
      <c r="P14" s="45">
        <v>0</v>
      </c>
      <c r="Q14" s="44">
        <f aca="true" t="shared" si="0" ref="Q14:Q23">SUM(N14,K14,H14,E14,B14)</f>
        <v>100</v>
      </c>
      <c r="R14" s="45">
        <f aca="true" t="shared" si="1" ref="R14:R23">SUM(O14,L14,I14,F14,C14)</f>
        <v>67</v>
      </c>
      <c r="S14" s="45">
        <f aca="true" t="shared" si="2" ref="S14:S23">SUM(Q14:R14)</f>
        <v>167</v>
      </c>
    </row>
    <row r="15" spans="1:19" ht="11.25">
      <c r="A15" s="13" t="s">
        <v>44</v>
      </c>
      <c r="B15" s="44">
        <v>23</v>
      </c>
      <c r="C15" s="45">
        <v>37</v>
      </c>
      <c r="D15" s="45">
        <v>60</v>
      </c>
      <c r="E15" s="44">
        <v>351</v>
      </c>
      <c r="F15" s="45">
        <v>441</v>
      </c>
      <c r="G15" s="45">
        <v>792</v>
      </c>
      <c r="H15" s="44">
        <v>0</v>
      </c>
      <c r="I15" s="45">
        <v>0</v>
      </c>
      <c r="J15" s="45">
        <v>0</v>
      </c>
      <c r="K15" s="44">
        <v>0</v>
      </c>
      <c r="L15" s="45">
        <v>0</v>
      </c>
      <c r="M15" s="45">
        <v>0</v>
      </c>
      <c r="N15" s="44">
        <v>0</v>
      </c>
      <c r="O15" s="45">
        <v>0</v>
      </c>
      <c r="P15" s="45">
        <v>0</v>
      </c>
      <c r="Q15" s="44">
        <f t="shared" si="0"/>
        <v>374</v>
      </c>
      <c r="R15" s="45">
        <f t="shared" si="1"/>
        <v>478</v>
      </c>
      <c r="S15" s="45">
        <f t="shared" si="2"/>
        <v>852</v>
      </c>
    </row>
    <row r="16" spans="1:19" ht="11.25">
      <c r="A16" s="13" t="s">
        <v>318</v>
      </c>
      <c r="B16" s="44">
        <v>326</v>
      </c>
      <c r="C16" s="45">
        <v>730</v>
      </c>
      <c r="D16" s="45">
        <v>1056</v>
      </c>
      <c r="E16" s="44">
        <v>652</v>
      </c>
      <c r="F16" s="45">
        <v>2365</v>
      </c>
      <c r="G16" s="45">
        <v>3017</v>
      </c>
      <c r="H16" s="44">
        <v>17</v>
      </c>
      <c r="I16" s="45">
        <v>34</v>
      </c>
      <c r="J16" s="45">
        <v>51</v>
      </c>
      <c r="K16" s="44">
        <v>38</v>
      </c>
      <c r="L16" s="45">
        <v>100</v>
      </c>
      <c r="M16" s="45">
        <v>138</v>
      </c>
      <c r="N16" s="44">
        <v>0</v>
      </c>
      <c r="O16" s="45">
        <v>0</v>
      </c>
      <c r="P16" s="45">
        <v>0</v>
      </c>
      <c r="Q16" s="44">
        <f t="shared" si="0"/>
        <v>1033</v>
      </c>
      <c r="R16" s="45">
        <f t="shared" si="1"/>
        <v>3229</v>
      </c>
      <c r="S16" s="45">
        <f t="shared" si="2"/>
        <v>4262</v>
      </c>
    </row>
    <row r="17" spans="1:19" ht="11.25">
      <c r="A17" s="13" t="s">
        <v>46</v>
      </c>
      <c r="B17" s="44">
        <v>392</v>
      </c>
      <c r="C17" s="45">
        <v>596</v>
      </c>
      <c r="D17" s="45">
        <v>988</v>
      </c>
      <c r="E17" s="44">
        <v>2737</v>
      </c>
      <c r="F17" s="45">
        <v>3554</v>
      </c>
      <c r="G17" s="45">
        <v>6291</v>
      </c>
      <c r="H17" s="44">
        <v>3</v>
      </c>
      <c r="I17" s="45">
        <v>9</v>
      </c>
      <c r="J17" s="45">
        <v>12</v>
      </c>
      <c r="K17" s="44">
        <v>48</v>
      </c>
      <c r="L17" s="45">
        <v>69</v>
      </c>
      <c r="M17" s="45">
        <v>117</v>
      </c>
      <c r="N17" s="44">
        <v>0</v>
      </c>
      <c r="O17" s="45">
        <v>0</v>
      </c>
      <c r="P17" s="45">
        <v>0</v>
      </c>
      <c r="Q17" s="44">
        <f t="shared" si="0"/>
        <v>3180</v>
      </c>
      <c r="R17" s="45">
        <f t="shared" si="1"/>
        <v>4228</v>
      </c>
      <c r="S17" s="45">
        <f t="shared" si="2"/>
        <v>7408</v>
      </c>
    </row>
    <row r="18" spans="1:19" ht="11.25">
      <c r="A18" s="13" t="s">
        <v>50</v>
      </c>
      <c r="B18" s="44">
        <v>0</v>
      </c>
      <c r="C18" s="45">
        <v>0</v>
      </c>
      <c r="D18" s="45">
        <v>0</v>
      </c>
      <c r="E18" s="44">
        <v>72</v>
      </c>
      <c r="F18" s="45">
        <v>108</v>
      </c>
      <c r="G18" s="45">
        <v>180</v>
      </c>
      <c r="H18" s="44">
        <v>0</v>
      </c>
      <c r="I18" s="45">
        <v>0</v>
      </c>
      <c r="J18" s="45">
        <v>0</v>
      </c>
      <c r="K18" s="44">
        <v>0</v>
      </c>
      <c r="L18" s="45">
        <v>0</v>
      </c>
      <c r="M18" s="45">
        <v>0</v>
      </c>
      <c r="N18" s="44">
        <v>0</v>
      </c>
      <c r="O18" s="45">
        <v>0</v>
      </c>
      <c r="P18" s="45">
        <v>0</v>
      </c>
      <c r="Q18" s="44">
        <f t="shared" si="0"/>
        <v>72</v>
      </c>
      <c r="R18" s="45">
        <f t="shared" si="1"/>
        <v>108</v>
      </c>
      <c r="S18" s="45">
        <f t="shared" si="2"/>
        <v>180</v>
      </c>
    </row>
    <row r="19" spans="1:19" ht="11.25">
      <c r="A19" s="13" t="s">
        <v>361</v>
      </c>
      <c r="B19" s="44">
        <v>145</v>
      </c>
      <c r="C19" s="45">
        <v>88</v>
      </c>
      <c r="D19" s="45">
        <v>233</v>
      </c>
      <c r="E19" s="44">
        <v>234</v>
      </c>
      <c r="F19" s="45">
        <v>133</v>
      </c>
      <c r="G19" s="45">
        <v>367</v>
      </c>
      <c r="H19" s="44">
        <v>6</v>
      </c>
      <c r="I19" s="45">
        <v>6</v>
      </c>
      <c r="J19" s="45">
        <v>12</v>
      </c>
      <c r="K19" s="44">
        <v>0</v>
      </c>
      <c r="L19" s="45">
        <v>0</v>
      </c>
      <c r="M19" s="45">
        <v>0</v>
      </c>
      <c r="N19" s="44">
        <v>0</v>
      </c>
      <c r="O19" s="45">
        <v>0</v>
      </c>
      <c r="P19" s="45">
        <v>0</v>
      </c>
      <c r="Q19" s="44">
        <f t="shared" si="0"/>
        <v>385</v>
      </c>
      <c r="R19" s="45">
        <f t="shared" si="1"/>
        <v>227</v>
      </c>
      <c r="S19" s="45">
        <f t="shared" si="2"/>
        <v>612</v>
      </c>
    </row>
    <row r="20" spans="1:19" ht="11.25">
      <c r="A20" s="13" t="s">
        <v>18</v>
      </c>
      <c r="B20" s="44">
        <v>573</v>
      </c>
      <c r="C20" s="45">
        <v>404</v>
      </c>
      <c r="D20" s="45">
        <v>977</v>
      </c>
      <c r="E20" s="44">
        <v>3657</v>
      </c>
      <c r="F20" s="45">
        <v>3207</v>
      </c>
      <c r="G20" s="45">
        <v>6864</v>
      </c>
      <c r="H20" s="44">
        <v>19</v>
      </c>
      <c r="I20" s="45">
        <v>20</v>
      </c>
      <c r="J20" s="45">
        <v>39</v>
      </c>
      <c r="K20" s="44">
        <v>82</v>
      </c>
      <c r="L20" s="45">
        <v>83</v>
      </c>
      <c r="M20" s="45">
        <v>165</v>
      </c>
      <c r="N20" s="44">
        <v>0</v>
      </c>
      <c r="O20" s="45">
        <v>0</v>
      </c>
      <c r="P20" s="45">
        <v>0</v>
      </c>
      <c r="Q20" s="44">
        <f t="shared" si="0"/>
        <v>4331</v>
      </c>
      <c r="R20" s="45">
        <f t="shared" si="1"/>
        <v>3714</v>
      </c>
      <c r="S20" s="45">
        <f t="shared" si="2"/>
        <v>8045</v>
      </c>
    </row>
    <row r="21" spans="1:19" ht="11.25">
      <c r="A21" s="13" t="s">
        <v>92</v>
      </c>
      <c r="B21" s="44">
        <v>33</v>
      </c>
      <c r="C21" s="45">
        <v>12</v>
      </c>
      <c r="D21" s="45">
        <v>45</v>
      </c>
      <c r="E21" s="44">
        <v>8</v>
      </c>
      <c r="F21" s="45">
        <v>3</v>
      </c>
      <c r="G21" s="45">
        <v>11</v>
      </c>
      <c r="H21" s="44">
        <v>0</v>
      </c>
      <c r="I21" s="45">
        <v>0</v>
      </c>
      <c r="J21" s="45">
        <v>0</v>
      </c>
      <c r="K21" s="44">
        <v>19</v>
      </c>
      <c r="L21" s="45">
        <v>10</v>
      </c>
      <c r="M21" s="45">
        <v>29</v>
      </c>
      <c r="N21" s="44">
        <v>0</v>
      </c>
      <c r="O21" s="45">
        <v>0</v>
      </c>
      <c r="P21" s="45">
        <v>0</v>
      </c>
      <c r="Q21" s="44">
        <f t="shared" si="0"/>
        <v>60</v>
      </c>
      <c r="R21" s="45">
        <f t="shared" si="1"/>
        <v>25</v>
      </c>
      <c r="S21" s="45">
        <f t="shared" si="2"/>
        <v>85</v>
      </c>
    </row>
    <row r="22" spans="1:19" ht="11.25">
      <c r="A22" s="13" t="s">
        <v>53</v>
      </c>
      <c r="B22" s="44">
        <v>0</v>
      </c>
      <c r="C22" s="45">
        <v>0</v>
      </c>
      <c r="D22" s="45">
        <v>0</v>
      </c>
      <c r="E22" s="44">
        <v>3</v>
      </c>
      <c r="F22" s="45">
        <v>34</v>
      </c>
      <c r="G22" s="45">
        <v>37</v>
      </c>
      <c r="H22" s="44">
        <v>0</v>
      </c>
      <c r="I22" s="45">
        <v>0</v>
      </c>
      <c r="J22" s="45">
        <v>0</v>
      </c>
      <c r="K22" s="44">
        <v>0</v>
      </c>
      <c r="L22" s="45">
        <v>0</v>
      </c>
      <c r="M22" s="45">
        <v>0</v>
      </c>
      <c r="N22" s="46">
        <v>0</v>
      </c>
      <c r="O22" s="45">
        <v>0</v>
      </c>
      <c r="P22" s="45">
        <v>0</v>
      </c>
      <c r="Q22" s="44">
        <f t="shared" si="0"/>
        <v>3</v>
      </c>
      <c r="R22" s="45">
        <f t="shared" si="1"/>
        <v>34</v>
      </c>
      <c r="S22" s="45">
        <f t="shared" si="2"/>
        <v>37</v>
      </c>
    </row>
    <row r="23" spans="1:19" ht="11.25">
      <c r="A23" s="29" t="s">
        <v>1</v>
      </c>
      <c r="B23" s="47">
        <f aca="true" t="shared" si="3" ref="B23:P23">SUM(B13:B22)</f>
        <v>2048</v>
      </c>
      <c r="C23" s="48">
        <f t="shared" si="3"/>
        <v>2453</v>
      </c>
      <c r="D23" s="48">
        <f t="shared" si="3"/>
        <v>4501</v>
      </c>
      <c r="E23" s="47">
        <f t="shared" si="3"/>
        <v>10788</v>
      </c>
      <c r="F23" s="48">
        <f t="shared" si="3"/>
        <v>13516</v>
      </c>
      <c r="G23" s="48">
        <f t="shared" si="3"/>
        <v>24304</v>
      </c>
      <c r="H23" s="47">
        <f t="shared" si="3"/>
        <v>56</v>
      </c>
      <c r="I23" s="48">
        <f t="shared" si="3"/>
        <v>90</v>
      </c>
      <c r="J23" s="48">
        <f t="shared" si="3"/>
        <v>146</v>
      </c>
      <c r="K23" s="47">
        <f t="shared" si="3"/>
        <v>251</v>
      </c>
      <c r="L23" s="48">
        <f t="shared" si="3"/>
        <v>331</v>
      </c>
      <c r="M23" s="48">
        <f t="shared" si="3"/>
        <v>582</v>
      </c>
      <c r="N23" s="47">
        <f>SUM(N13:N22)</f>
        <v>0</v>
      </c>
      <c r="O23" s="48">
        <f t="shared" si="3"/>
        <v>0</v>
      </c>
      <c r="P23" s="48">
        <f t="shared" si="3"/>
        <v>0</v>
      </c>
      <c r="Q23" s="47">
        <f t="shared" si="0"/>
        <v>13143</v>
      </c>
      <c r="R23" s="48">
        <f t="shared" si="1"/>
        <v>16390</v>
      </c>
      <c r="S23" s="48">
        <f t="shared" si="2"/>
        <v>29533</v>
      </c>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orientation="landscape" paperSize="9"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22"/>
  <sheetViews>
    <sheetView zoomScalePageLayoutView="0" workbookViewId="0" topLeftCell="A1">
      <selection activeCell="F48" sqref="F48"/>
    </sheetView>
  </sheetViews>
  <sheetFormatPr defaultColWidth="10.66015625" defaultRowHeight="11.25"/>
  <cols>
    <col min="1" max="1" width="31.33203125" style="2" bestFit="1" customWidth="1"/>
    <col min="2" max="3" width="8.33203125" style="2" customWidth="1"/>
    <col min="4" max="19" width="8.33203125" style="3" customWidth="1"/>
    <col min="20" max="16384" width="10.66015625" style="3" customWidth="1"/>
  </cols>
  <sheetData>
    <row r="1" ht="11.25">
      <c r="A1" s="1" t="s">
        <v>410</v>
      </c>
    </row>
    <row r="2" spans="1:19" ht="11.25">
      <c r="A2" s="4" t="s">
        <v>29</v>
      </c>
      <c r="B2" s="5"/>
      <c r="C2" s="5"/>
      <c r="D2" s="6"/>
      <c r="E2" s="6"/>
      <c r="F2" s="6"/>
      <c r="G2" s="6"/>
      <c r="H2" s="6"/>
      <c r="I2" s="6"/>
      <c r="J2" s="6"/>
      <c r="K2" s="6"/>
      <c r="L2" s="6"/>
      <c r="M2" s="6"/>
      <c r="N2" s="6"/>
      <c r="O2" s="6"/>
      <c r="P2" s="6"/>
      <c r="Q2" s="6"/>
      <c r="R2" s="6"/>
      <c r="S2" s="6"/>
    </row>
    <row r="3" spans="1:19" ht="11.25">
      <c r="A3" s="4" t="s">
        <v>411</v>
      </c>
      <c r="B3" s="5"/>
      <c r="C3" s="5"/>
      <c r="D3" s="6"/>
      <c r="E3" s="6"/>
      <c r="F3" s="6"/>
      <c r="G3" s="6"/>
      <c r="H3" s="6"/>
      <c r="I3" s="6"/>
      <c r="J3" s="6"/>
      <c r="K3" s="6"/>
      <c r="L3" s="6"/>
      <c r="M3" s="6"/>
      <c r="N3" s="6"/>
      <c r="O3" s="6"/>
      <c r="P3" s="6"/>
      <c r="Q3" s="6"/>
      <c r="R3" s="6"/>
      <c r="S3" s="6"/>
    </row>
    <row r="4" spans="1:19" ht="9" customHeight="1">
      <c r="A4" s="5"/>
      <c r="B4" s="5"/>
      <c r="C4" s="5"/>
      <c r="D4" s="6"/>
      <c r="E4" s="6"/>
      <c r="F4" s="6"/>
      <c r="G4" s="6"/>
      <c r="H4" s="6"/>
      <c r="I4" s="6"/>
      <c r="J4" s="6"/>
      <c r="K4" s="6"/>
      <c r="L4" s="6"/>
      <c r="M4" s="6"/>
      <c r="N4" s="6"/>
      <c r="O4" s="6"/>
      <c r="P4" s="6"/>
      <c r="Q4" s="6"/>
      <c r="R4" s="6"/>
      <c r="S4" s="6"/>
    </row>
    <row r="5" spans="1:19" ht="11.25">
      <c r="A5" s="4" t="s">
        <v>83</v>
      </c>
      <c r="B5" s="5"/>
      <c r="C5" s="5"/>
      <c r="D5" s="6"/>
      <c r="E5" s="6"/>
      <c r="F5" s="6"/>
      <c r="G5" s="6"/>
      <c r="H5" s="6"/>
      <c r="I5" s="6"/>
      <c r="J5" s="6"/>
      <c r="K5" s="6"/>
      <c r="L5" s="6"/>
      <c r="M5" s="6"/>
      <c r="N5" s="6"/>
      <c r="O5" s="6"/>
      <c r="P5" s="6"/>
      <c r="Q5" s="6"/>
      <c r="R5" s="6"/>
      <c r="S5" s="6"/>
    </row>
    <row r="6" spans="1:19" ht="11.25">
      <c r="A6" s="4" t="s">
        <v>84</v>
      </c>
      <c r="B6" s="5"/>
      <c r="C6" s="5"/>
      <c r="D6" s="6"/>
      <c r="E6" s="6"/>
      <c r="F6" s="6"/>
      <c r="G6" s="6"/>
      <c r="H6" s="6"/>
      <c r="I6" s="6"/>
      <c r="J6" s="6"/>
      <c r="K6" s="6"/>
      <c r="L6" s="6"/>
      <c r="M6" s="6"/>
      <c r="N6" s="6"/>
      <c r="O6" s="6"/>
      <c r="P6" s="6"/>
      <c r="Q6" s="6"/>
      <c r="R6" s="6"/>
      <c r="S6" s="6"/>
    </row>
    <row r="7" spans="1:19" ht="11.25">
      <c r="A7" s="4"/>
      <c r="B7" s="5"/>
      <c r="C7" s="5"/>
      <c r="D7" s="6"/>
      <c r="E7" s="6"/>
      <c r="F7" s="6"/>
      <c r="G7" s="6"/>
      <c r="H7" s="6"/>
      <c r="I7" s="6"/>
      <c r="J7" s="6"/>
      <c r="K7" s="6"/>
      <c r="L7" s="6"/>
      <c r="M7" s="6"/>
      <c r="N7" s="6"/>
      <c r="O7" s="6"/>
      <c r="P7" s="6"/>
      <c r="Q7" s="6"/>
      <c r="R7" s="6"/>
      <c r="S7" s="6"/>
    </row>
    <row r="8" spans="1:19" ht="11.25">
      <c r="A8" s="4" t="s">
        <v>116</v>
      </c>
      <c r="B8" s="5"/>
      <c r="C8" s="5"/>
      <c r="D8" s="6"/>
      <c r="E8" s="6"/>
      <c r="F8" s="6"/>
      <c r="G8" s="6"/>
      <c r="H8" s="6"/>
      <c r="I8" s="6"/>
      <c r="J8" s="6"/>
      <c r="K8" s="6"/>
      <c r="L8" s="6"/>
      <c r="M8" s="6"/>
      <c r="N8" s="6"/>
      <c r="O8" s="6"/>
      <c r="P8" s="6"/>
      <c r="Q8" s="6"/>
      <c r="R8" s="6"/>
      <c r="S8" s="6"/>
    </row>
    <row r="9" spans="1:4" ht="10.5" customHeight="1" thickBot="1">
      <c r="A9" s="144"/>
      <c r="B9" s="5"/>
      <c r="C9" s="5"/>
      <c r="D9" s="6"/>
    </row>
    <row r="10" spans="1:19" s="18" customFormat="1" ht="12.75" customHeight="1">
      <c r="A10" s="8"/>
      <c r="B10" s="189" t="s">
        <v>32</v>
      </c>
      <c r="C10" s="190"/>
      <c r="D10" s="191"/>
      <c r="E10" s="10"/>
      <c r="F10" s="9" t="s">
        <v>19</v>
      </c>
      <c r="G10" s="11"/>
      <c r="H10" s="10"/>
      <c r="I10" s="9" t="s">
        <v>20</v>
      </c>
      <c r="J10" s="11"/>
      <c r="K10" s="10"/>
      <c r="L10" s="9" t="s">
        <v>21</v>
      </c>
      <c r="M10" s="11"/>
      <c r="N10" s="10"/>
      <c r="O10" s="9" t="s">
        <v>33</v>
      </c>
      <c r="P10" s="11"/>
      <c r="Q10" s="10"/>
      <c r="R10" s="9" t="s">
        <v>1</v>
      </c>
      <c r="S10" s="12"/>
    </row>
    <row r="11" spans="1:19" s="18" customFormat="1" ht="12.75" customHeight="1">
      <c r="A11" s="13"/>
      <c r="B11" s="192" t="s">
        <v>34</v>
      </c>
      <c r="C11" s="193"/>
      <c r="D11" s="194"/>
      <c r="E11" s="14"/>
      <c r="F11" s="15"/>
      <c r="G11" s="16"/>
      <c r="H11" s="14"/>
      <c r="I11" s="15"/>
      <c r="J11" s="16"/>
      <c r="K11" s="14"/>
      <c r="L11" s="15"/>
      <c r="M11" s="16"/>
      <c r="N11" s="14"/>
      <c r="O11" s="17" t="s">
        <v>35</v>
      </c>
      <c r="P11" s="16"/>
      <c r="Q11" s="14"/>
      <c r="R11" s="15"/>
      <c r="S11" s="16"/>
    </row>
    <row r="12" spans="1:19" s="22" customFormat="1" ht="11.25">
      <c r="A12" s="17" t="s">
        <v>36</v>
      </c>
      <c r="B12" s="19" t="s">
        <v>37</v>
      </c>
      <c r="C12" s="20" t="s">
        <v>38</v>
      </c>
      <c r="D12" s="21" t="s">
        <v>1</v>
      </c>
      <c r="E12" s="19" t="s">
        <v>37</v>
      </c>
      <c r="F12" s="20" t="s">
        <v>38</v>
      </c>
      <c r="G12" s="21" t="s">
        <v>1</v>
      </c>
      <c r="H12" s="19" t="s">
        <v>37</v>
      </c>
      <c r="I12" s="20" t="s">
        <v>38</v>
      </c>
      <c r="J12" s="21" t="s">
        <v>1</v>
      </c>
      <c r="K12" s="19" t="s">
        <v>37</v>
      </c>
      <c r="L12" s="20" t="s">
        <v>38</v>
      </c>
      <c r="M12" s="21" t="s">
        <v>1</v>
      </c>
      <c r="N12" s="19" t="s">
        <v>37</v>
      </c>
      <c r="O12" s="20" t="s">
        <v>38</v>
      </c>
      <c r="P12" s="21" t="s">
        <v>1</v>
      </c>
      <c r="Q12" s="19" t="s">
        <v>37</v>
      </c>
      <c r="R12" s="20" t="s">
        <v>38</v>
      </c>
      <c r="S12" s="21" t="s">
        <v>1</v>
      </c>
    </row>
    <row r="13" spans="1:19" s="18" customFormat="1" ht="11.25">
      <c r="A13" s="23" t="s">
        <v>117</v>
      </c>
      <c r="B13" s="24">
        <v>0</v>
      </c>
      <c r="C13" s="25">
        <v>2</v>
      </c>
      <c r="D13" s="25">
        <v>2</v>
      </c>
      <c r="E13" s="24">
        <v>13</v>
      </c>
      <c r="F13" s="25">
        <v>61</v>
      </c>
      <c r="G13" s="25">
        <v>74</v>
      </c>
      <c r="H13" s="24">
        <v>3</v>
      </c>
      <c r="I13" s="25">
        <v>12</v>
      </c>
      <c r="J13" s="25">
        <v>15</v>
      </c>
      <c r="K13" s="24">
        <v>7</v>
      </c>
      <c r="L13" s="25">
        <v>18</v>
      </c>
      <c r="M13" s="25">
        <v>25</v>
      </c>
      <c r="N13" s="24">
        <v>0</v>
      </c>
      <c r="O13" s="25">
        <v>0</v>
      </c>
      <c r="P13" s="25">
        <v>0</v>
      </c>
      <c r="Q13" s="24">
        <f aca="true" t="shared" si="0" ref="Q13:R20">B13+E13+H13+K13+N13</f>
        <v>23</v>
      </c>
      <c r="R13" s="25">
        <f t="shared" si="0"/>
        <v>93</v>
      </c>
      <c r="S13" s="25">
        <f aca="true" t="shared" si="1" ref="S13:S20">SUM(Q13:R13)</f>
        <v>116</v>
      </c>
    </row>
    <row r="14" spans="1:19" ht="11.25">
      <c r="A14" s="13" t="s">
        <v>118</v>
      </c>
      <c r="B14" s="26">
        <v>7</v>
      </c>
      <c r="C14" s="27">
        <v>14</v>
      </c>
      <c r="D14" s="27">
        <v>21</v>
      </c>
      <c r="E14" s="26">
        <v>17</v>
      </c>
      <c r="F14" s="27">
        <v>21</v>
      </c>
      <c r="G14" s="27">
        <v>38</v>
      </c>
      <c r="H14" s="26">
        <v>15</v>
      </c>
      <c r="I14" s="27">
        <v>18</v>
      </c>
      <c r="J14" s="27">
        <v>33</v>
      </c>
      <c r="K14" s="26">
        <v>25</v>
      </c>
      <c r="L14" s="27">
        <v>23</v>
      </c>
      <c r="M14" s="27">
        <v>48</v>
      </c>
      <c r="N14" s="26">
        <v>0</v>
      </c>
      <c r="O14" s="27">
        <v>0</v>
      </c>
      <c r="P14" s="27">
        <v>0</v>
      </c>
      <c r="Q14" s="26">
        <f t="shared" si="0"/>
        <v>64</v>
      </c>
      <c r="R14" s="27">
        <f t="shared" si="0"/>
        <v>76</v>
      </c>
      <c r="S14" s="27">
        <f t="shared" si="1"/>
        <v>140</v>
      </c>
    </row>
    <row r="15" spans="1:19" ht="11.25">
      <c r="A15" s="13" t="s">
        <v>41</v>
      </c>
      <c r="B15" s="26">
        <v>0</v>
      </c>
      <c r="C15" s="27">
        <v>0</v>
      </c>
      <c r="D15" s="27">
        <v>0</v>
      </c>
      <c r="E15" s="26">
        <v>0</v>
      </c>
      <c r="F15" s="27">
        <v>0</v>
      </c>
      <c r="G15" s="27">
        <v>0</v>
      </c>
      <c r="H15" s="26">
        <v>0</v>
      </c>
      <c r="I15" s="27">
        <v>0</v>
      </c>
      <c r="J15" s="27">
        <v>0</v>
      </c>
      <c r="K15" s="26">
        <v>1</v>
      </c>
      <c r="L15" s="27">
        <v>8</v>
      </c>
      <c r="M15" s="27">
        <v>9</v>
      </c>
      <c r="N15" s="26">
        <v>0</v>
      </c>
      <c r="O15" s="27">
        <v>0</v>
      </c>
      <c r="P15" s="27">
        <v>0</v>
      </c>
      <c r="Q15" s="26">
        <f t="shared" si="0"/>
        <v>1</v>
      </c>
      <c r="R15" s="27">
        <f t="shared" si="0"/>
        <v>8</v>
      </c>
      <c r="S15" s="27">
        <f t="shared" si="1"/>
        <v>9</v>
      </c>
    </row>
    <row r="16" spans="1:19" ht="11.25">
      <c r="A16" s="13" t="s">
        <v>119</v>
      </c>
      <c r="B16" s="26">
        <v>36</v>
      </c>
      <c r="C16" s="27">
        <v>72</v>
      </c>
      <c r="D16" s="27">
        <v>108</v>
      </c>
      <c r="E16" s="26">
        <v>110</v>
      </c>
      <c r="F16" s="27">
        <v>282</v>
      </c>
      <c r="G16" s="27">
        <v>392</v>
      </c>
      <c r="H16" s="26">
        <v>24</v>
      </c>
      <c r="I16" s="27">
        <v>53</v>
      </c>
      <c r="J16" s="27">
        <v>77</v>
      </c>
      <c r="K16" s="26">
        <v>16</v>
      </c>
      <c r="L16" s="27">
        <v>26</v>
      </c>
      <c r="M16" s="27">
        <v>42</v>
      </c>
      <c r="N16" s="26">
        <v>0</v>
      </c>
      <c r="O16" s="27">
        <v>0</v>
      </c>
      <c r="P16" s="27">
        <v>0</v>
      </c>
      <c r="Q16" s="26">
        <f t="shared" si="0"/>
        <v>186</v>
      </c>
      <c r="R16" s="27">
        <f t="shared" si="0"/>
        <v>433</v>
      </c>
      <c r="S16" s="27">
        <f t="shared" si="1"/>
        <v>619</v>
      </c>
    </row>
    <row r="17" spans="1:19" ht="11.25">
      <c r="A17" s="13" t="s">
        <v>120</v>
      </c>
      <c r="B17" s="26">
        <v>6</v>
      </c>
      <c r="C17" s="27">
        <v>21</v>
      </c>
      <c r="D17" s="27">
        <v>27</v>
      </c>
      <c r="E17" s="26">
        <v>61</v>
      </c>
      <c r="F17" s="27">
        <v>94</v>
      </c>
      <c r="G17" s="27">
        <v>155</v>
      </c>
      <c r="H17" s="26">
        <v>8</v>
      </c>
      <c r="I17" s="27">
        <v>19</v>
      </c>
      <c r="J17" s="27">
        <v>27</v>
      </c>
      <c r="K17" s="26">
        <v>0</v>
      </c>
      <c r="L17" s="27">
        <v>0</v>
      </c>
      <c r="M17" s="27">
        <v>0</v>
      </c>
      <c r="N17" s="26">
        <v>0</v>
      </c>
      <c r="O17" s="27">
        <v>0</v>
      </c>
      <c r="P17" s="27">
        <v>0</v>
      </c>
      <c r="Q17" s="26">
        <f t="shared" si="0"/>
        <v>75</v>
      </c>
      <c r="R17" s="27">
        <f t="shared" si="0"/>
        <v>134</v>
      </c>
      <c r="S17" s="27">
        <f t="shared" si="1"/>
        <v>209</v>
      </c>
    </row>
    <row r="18" spans="1:19" ht="11.25">
      <c r="A18" s="13" t="s">
        <v>14</v>
      </c>
      <c r="B18" s="26">
        <v>4</v>
      </c>
      <c r="C18" s="27">
        <v>25</v>
      </c>
      <c r="D18" s="27">
        <v>29</v>
      </c>
      <c r="E18" s="26">
        <v>0</v>
      </c>
      <c r="F18" s="27">
        <v>0</v>
      </c>
      <c r="G18" s="27">
        <v>0</v>
      </c>
      <c r="H18" s="26">
        <v>0</v>
      </c>
      <c r="I18" s="27">
        <v>0</v>
      </c>
      <c r="J18" s="27">
        <v>0</v>
      </c>
      <c r="K18" s="26">
        <v>0</v>
      </c>
      <c r="L18" s="27">
        <v>0</v>
      </c>
      <c r="M18" s="27">
        <v>0</v>
      </c>
      <c r="N18" s="26">
        <v>0</v>
      </c>
      <c r="O18" s="27">
        <v>0</v>
      </c>
      <c r="P18" s="27">
        <v>0</v>
      </c>
      <c r="Q18" s="26">
        <f t="shared" si="0"/>
        <v>4</v>
      </c>
      <c r="R18" s="27">
        <f t="shared" si="0"/>
        <v>25</v>
      </c>
      <c r="S18" s="27">
        <f t="shared" si="1"/>
        <v>29</v>
      </c>
    </row>
    <row r="19" spans="1:19" ht="11.25">
      <c r="A19" s="13" t="s">
        <v>413</v>
      </c>
      <c r="B19" s="26">
        <v>0</v>
      </c>
      <c r="C19" s="27">
        <v>0</v>
      </c>
      <c r="D19" s="27">
        <v>0</v>
      </c>
      <c r="E19" s="26">
        <v>0</v>
      </c>
      <c r="F19" s="27">
        <v>0</v>
      </c>
      <c r="G19" s="27">
        <v>0</v>
      </c>
      <c r="H19" s="26">
        <v>0</v>
      </c>
      <c r="I19" s="27">
        <v>0</v>
      </c>
      <c r="J19" s="27">
        <v>0</v>
      </c>
      <c r="K19" s="26">
        <v>62</v>
      </c>
      <c r="L19" s="27">
        <v>48</v>
      </c>
      <c r="M19" s="27">
        <v>110</v>
      </c>
      <c r="N19" s="26">
        <v>0</v>
      </c>
      <c r="O19" s="27">
        <v>0</v>
      </c>
      <c r="P19" s="27">
        <v>0</v>
      </c>
      <c r="Q19" s="26">
        <f t="shared" si="0"/>
        <v>62</v>
      </c>
      <c r="R19" s="27">
        <f t="shared" si="0"/>
        <v>48</v>
      </c>
      <c r="S19" s="27">
        <f t="shared" si="1"/>
        <v>110</v>
      </c>
    </row>
    <row r="20" spans="1:19" ht="11.25">
      <c r="A20" s="13" t="s">
        <v>4</v>
      </c>
      <c r="B20" s="26">
        <v>25</v>
      </c>
      <c r="C20" s="27">
        <v>29</v>
      </c>
      <c r="D20" s="27">
        <v>54</v>
      </c>
      <c r="E20" s="26">
        <v>10</v>
      </c>
      <c r="F20" s="27">
        <v>22</v>
      </c>
      <c r="G20" s="27">
        <v>32</v>
      </c>
      <c r="H20" s="26">
        <v>0</v>
      </c>
      <c r="I20" s="27">
        <v>0</v>
      </c>
      <c r="J20" s="27">
        <v>0</v>
      </c>
      <c r="K20" s="26">
        <v>0</v>
      </c>
      <c r="L20" s="27">
        <v>0</v>
      </c>
      <c r="M20" s="27">
        <v>0</v>
      </c>
      <c r="N20" s="26">
        <v>0</v>
      </c>
      <c r="O20" s="27">
        <v>0</v>
      </c>
      <c r="P20" s="27">
        <v>0</v>
      </c>
      <c r="Q20" s="26">
        <f t="shared" si="0"/>
        <v>35</v>
      </c>
      <c r="R20" s="27">
        <f t="shared" si="0"/>
        <v>51</v>
      </c>
      <c r="S20" s="27">
        <f t="shared" si="1"/>
        <v>86</v>
      </c>
    </row>
    <row r="21" spans="1:19" ht="11.25">
      <c r="A21" s="13" t="s">
        <v>121</v>
      </c>
      <c r="B21" s="26">
        <v>14</v>
      </c>
      <c r="C21" s="27">
        <v>29</v>
      </c>
      <c r="D21" s="27">
        <v>43</v>
      </c>
      <c r="E21" s="26">
        <v>3</v>
      </c>
      <c r="F21" s="27">
        <v>15</v>
      </c>
      <c r="G21" s="27">
        <v>18</v>
      </c>
      <c r="H21" s="26">
        <v>5</v>
      </c>
      <c r="I21" s="27">
        <v>27</v>
      </c>
      <c r="J21" s="27">
        <v>32</v>
      </c>
      <c r="K21" s="26">
        <v>13</v>
      </c>
      <c r="L21" s="27">
        <v>43</v>
      </c>
      <c r="M21" s="27">
        <v>56</v>
      </c>
      <c r="N21" s="26">
        <v>0</v>
      </c>
      <c r="O21" s="27">
        <v>0</v>
      </c>
      <c r="P21" s="27">
        <v>0</v>
      </c>
      <c r="Q21" s="26">
        <f>B21+E21+H21+K21+N21</f>
        <v>35</v>
      </c>
      <c r="R21" s="27">
        <f>C21+F21+I21+L21+O21</f>
        <v>114</v>
      </c>
      <c r="S21" s="27">
        <f>SUM(Q21:R21)</f>
        <v>149</v>
      </c>
    </row>
    <row r="22" spans="1:19" s="28" customFormat="1" ht="11.25">
      <c r="A22" s="29" t="s">
        <v>1</v>
      </c>
      <c r="B22" s="30">
        <f aca="true" t="shared" si="2" ref="B22:S22">SUM(B13:B21)</f>
        <v>92</v>
      </c>
      <c r="C22" s="31">
        <f t="shared" si="2"/>
        <v>192</v>
      </c>
      <c r="D22" s="31">
        <f t="shared" si="2"/>
        <v>284</v>
      </c>
      <c r="E22" s="30">
        <f t="shared" si="2"/>
        <v>214</v>
      </c>
      <c r="F22" s="31">
        <f t="shared" si="2"/>
        <v>495</v>
      </c>
      <c r="G22" s="31">
        <f t="shared" si="2"/>
        <v>709</v>
      </c>
      <c r="H22" s="30">
        <f t="shared" si="2"/>
        <v>55</v>
      </c>
      <c r="I22" s="31">
        <f t="shared" si="2"/>
        <v>129</v>
      </c>
      <c r="J22" s="31">
        <f t="shared" si="2"/>
        <v>184</v>
      </c>
      <c r="K22" s="30">
        <f t="shared" si="2"/>
        <v>124</v>
      </c>
      <c r="L22" s="31">
        <f t="shared" si="2"/>
        <v>166</v>
      </c>
      <c r="M22" s="31">
        <f t="shared" si="2"/>
        <v>290</v>
      </c>
      <c r="N22" s="30">
        <f t="shared" si="2"/>
        <v>0</v>
      </c>
      <c r="O22" s="31">
        <f t="shared" si="2"/>
        <v>0</v>
      </c>
      <c r="P22" s="31">
        <f t="shared" si="2"/>
        <v>0</v>
      </c>
      <c r="Q22" s="30">
        <f t="shared" si="2"/>
        <v>485</v>
      </c>
      <c r="R22" s="31">
        <f t="shared" si="2"/>
        <v>982</v>
      </c>
      <c r="S22" s="31">
        <f t="shared" si="2"/>
        <v>1467</v>
      </c>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orientation="landscape" paperSize="9"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45"/>
  <sheetViews>
    <sheetView zoomScalePageLayoutView="0" workbookViewId="0" topLeftCell="A1">
      <selection activeCell="D24" sqref="D24"/>
    </sheetView>
  </sheetViews>
  <sheetFormatPr defaultColWidth="10.66015625" defaultRowHeight="11.25"/>
  <cols>
    <col min="1" max="1" width="33.33203125" style="2" bestFit="1" customWidth="1"/>
    <col min="2" max="3" width="8.33203125" style="2" customWidth="1"/>
    <col min="4" max="19" width="8.33203125" style="3" customWidth="1"/>
    <col min="20" max="16384" width="10.66015625" style="3" customWidth="1"/>
  </cols>
  <sheetData>
    <row r="1" ht="11.25">
      <c r="A1" s="1" t="s">
        <v>410</v>
      </c>
    </row>
    <row r="2" spans="1:19" ht="11.25">
      <c r="A2" s="4" t="s">
        <v>29</v>
      </c>
      <c r="B2" s="5"/>
      <c r="C2" s="5"/>
      <c r="D2" s="6"/>
      <c r="E2" s="6"/>
      <c r="F2" s="6"/>
      <c r="G2" s="6"/>
      <c r="H2" s="6"/>
      <c r="I2" s="6"/>
      <c r="J2" s="6"/>
      <c r="K2" s="6"/>
      <c r="L2" s="6"/>
      <c r="M2" s="6"/>
      <c r="N2" s="6"/>
      <c r="O2" s="6"/>
      <c r="P2" s="6"/>
      <c r="Q2" s="6"/>
      <c r="R2" s="6"/>
      <c r="S2" s="6"/>
    </row>
    <row r="3" spans="1:19" ht="11.25">
      <c r="A3" s="4" t="s">
        <v>411</v>
      </c>
      <c r="B3" s="5"/>
      <c r="C3" s="5"/>
      <c r="D3" s="6"/>
      <c r="E3" s="6"/>
      <c r="F3" s="6"/>
      <c r="G3" s="6"/>
      <c r="H3" s="6"/>
      <c r="I3" s="6"/>
      <c r="J3" s="6"/>
      <c r="K3" s="6"/>
      <c r="L3" s="6"/>
      <c r="M3" s="6"/>
      <c r="N3" s="6"/>
      <c r="O3" s="6"/>
      <c r="P3" s="6"/>
      <c r="Q3" s="6"/>
      <c r="R3" s="6"/>
      <c r="S3" s="6"/>
    </row>
    <row r="4" spans="2:19" ht="9" customHeight="1">
      <c r="B4" s="5"/>
      <c r="C4" s="5"/>
      <c r="D4" s="6"/>
      <c r="E4" s="6"/>
      <c r="F4" s="6"/>
      <c r="G4" s="6"/>
      <c r="H4" s="6"/>
      <c r="I4" s="6"/>
      <c r="J4" s="6"/>
      <c r="K4" s="6"/>
      <c r="L4" s="6"/>
      <c r="M4" s="6"/>
      <c r="N4" s="6"/>
      <c r="O4" s="6"/>
      <c r="P4" s="6"/>
      <c r="Q4" s="6"/>
      <c r="R4" s="6"/>
      <c r="S4" s="6"/>
    </row>
    <row r="5" spans="1:19" ht="11.25">
      <c r="A5" s="4" t="s">
        <v>83</v>
      </c>
      <c r="B5" s="5"/>
      <c r="C5" s="5"/>
      <c r="D5" s="6"/>
      <c r="E5" s="6"/>
      <c r="F5" s="6"/>
      <c r="G5" s="6"/>
      <c r="H5" s="6"/>
      <c r="I5" s="6"/>
      <c r="J5" s="6"/>
      <c r="K5" s="6"/>
      <c r="L5" s="6"/>
      <c r="M5" s="6"/>
      <c r="N5" s="6"/>
      <c r="O5" s="6"/>
      <c r="P5" s="6"/>
      <c r="Q5" s="6"/>
      <c r="R5" s="6"/>
      <c r="S5" s="6"/>
    </row>
    <row r="6" spans="1:19" ht="11.25">
      <c r="A6" s="4" t="s">
        <v>84</v>
      </c>
      <c r="B6" s="5"/>
      <c r="C6" s="5"/>
      <c r="D6" s="6"/>
      <c r="E6" s="6"/>
      <c r="F6" s="6"/>
      <c r="G6" s="6"/>
      <c r="H6" s="6"/>
      <c r="I6" s="6"/>
      <c r="J6" s="6"/>
      <c r="K6" s="6"/>
      <c r="L6" s="6"/>
      <c r="M6" s="6"/>
      <c r="N6" s="6"/>
      <c r="O6" s="6"/>
      <c r="P6" s="6"/>
      <c r="Q6" s="6"/>
      <c r="R6" s="6"/>
      <c r="S6" s="6"/>
    </row>
    <row r="7" spans="1:19" ht="11.25">
      <c r="A7" s="4"/>
      <c r="B7" s="5"/>
      <c r="C7" s="5"/>
      <c r="D7" s="6"/>
      <c r="E7" s="6"/>
      <c r="F7" s="6"/>
      <c r="G7" s="6"/>
      <c r="H7" s="6"/>
      <c r="I7" s="6"/>
      <c r="J7" s="6"/>
      <c r="K7" s="6"/>
      <c r="L7" s="6"/>
      <c r="M7" s="6"/>
      <c r="N7" s="6"/>
      <c r="O7" s="6"/>
      <c r="P7" s="6"/>
      <c r="Q7" s="6"/>
      <c r="R7" s="6"/>
      <c r="S7" s="6"/>
    </row>
    <row r="8" spans="1:19" ht="11.25">
      <c r="A8" s="4" t="s">
        <v>93</v>
      </c>
      <c r="B8" s="5"/>
      <c r="C8" s="5"/>
      <c r="D8" s="6"/>
      <c r="E8" s="6"/>
      <c r="F8" s="6"/>
      <c r="G8" s="6"/>
      <c r="H8" s="6"/>
      <c r="I8" s="6"/>
      <c r="J8" s="6"/>
      <c r="K8" s="6"/>
      <c r="L8" s="6"/>
      <c r="M8" s="6"/>
      <c r="N8" s="6"/>
      <c r="O8" s="6"/>
      <c r="P8" s="6"/>
      <c r="Q8" s="6"/>
      <c r="R8" s="6"/>
      <c r="S8" s="6"/>
    </row>
    <row r="9" spans="1:4" ht="10.5" customHeight="1" thickBot="1">
      <c r="A9" s="7"/>
      <c r="B9" s="5"/>
      <c r="C9" s="5"/>
      <c r="D9" s="6"/>
    </row>
    <row r="10" spans="1:19" s="18" customFormat="1" ht="10.5" customHeight="1">
      <c r="A10" s="8"/>
      <c r="B10" s="189" t="s">
        <v>32</v>
      </c>
      <c r="C10" s="190"/>
      <c r="D10" s="191"/>
      <c r="E10" s="10"/>
      <c r="F10" s="9" t="s">
        <v>19</v>
      </c>
      <c r="G10" s="11"/>
      <c r="H10" s="10"/>
      <c r="I10" s="9" t="s">
        <v>20</v>
      </c>
      <c r="J10" s="11"/>
      <c r="K10" s="10"/>
      <c r="L10" s="9" t="s">
        <v>21</v>
      </c>
      <c r="M10" s="11"/>
      <c r="N10" s="10"/>
      <c r="O10" s="9" t="s">
        <v>33</v>
      </c>
      <c r="P10" s="11"/>
      <c r="Q10" s="10"/>
      <c r="R10" s="9" t="s">
        <v>1</v>
      </c>
      <c r="S10" s="12"/>
    </row>
    <row r="11" spans="1:19" s="18" customFormat="1" ht="10.5" customHeight="1">
      <c r="A11" s="13"/>
      <c r="B11" s="192" t="s">
        <v>34</v>
      </c>
      <c r="C11" s="193"/>
      <c r="D11" s="194"/>
      <c r="E11" s="14"/>
      <c r="F11" s="15"/>
      <c r="G11" s="16"/>
      <c r="H11" s="14"/>
      <c r="I11" s="15"/>
      <c r="J11" s="16"/>
      <c r="K11" s="14"/>
      <c r="L11" s="15"/>
      <c r="M11" s="16"/>
      <c r="N11" s="14"/>
      <c r="O11" s="17" t="s">
        <v>35</v>
      </c>
      <c r="P11" s="16"/>
      <c r="Q11" s="14"/>
      <c r="R11" s="15"/>
      <c r="S11" s="16"/>
    </row>
    <row r="12" spans="1:19" s="22" customFormat="1" ht="10.5" customHeight="1">
      <c r="A12" s="17" t="s">
        <v>36</v>
      </c>
      <c r="B12" s="19" t="s">
        <v>37</v>
      </c>
      <c r="C12" s="20" t="s">
        <v>38</v>
      </c>
      <c r="D12" s="21" t="s">
        <v>1</v>
      </c>
      <c r="E12" s="19" t="s">
        <v>37</v>
      </c>
      <c r="F12" s="20" t="s">
        <v>38</v>
      </c>
      <c r="G12" s="21" t="s">
        <v>1</v>
      </c>
      <c r="H12" s="19" t="s">
        <v>37</v>
      </c>
      <c r="I12" s="20" t="s">
        <v>38</v>
      </c>
      <c r="J12" s="21" t="s">
        <v>1</v>
      </c>
      <c r="K12" s="19" t="s">
        <v>37</v>
      </c>
      <c r="L12" s="20" t="s">
        <v>38</v>
      </c>
      <c r="M12" s="21" t="s">
        <v>1</v>
      </c>
      <c r="N12" s="19" t="s">
        <v>37</v>
      </c>
      <c r="O12" s="20" t="s">
        <v>38</v>
      </c>
      <c r="P12" s="21" t="s">
        <v>1</v>
      </c>
      <c r="Q12" s="19" t="s">
        <v>37</v>
      </c>
      <c r="R12" s="20" t="s">
        <v>38</v>
      </c>
      <c r="S12" s="21" t="s">
        <v>1</v>
      </c>
    </row>
    <row r="13" spans="1:19" s="18" customFormat="1" ht="11.25">
      <c r="A13" s="23" t="s">
        <v>94</v>
      </c>
      <c r="B13" s="24">
        <v>0</v>
      </c>
      <c r="C13" s="25">
        <v>187</v>
      </c>
      <c r="D13" s="25">
        <v>187</v>
      </c>
      <c r="E13" s="24">
        <v>1</v>
      </c>
      <c r="F13" s="25">
        <v>507</v>
      </c>
      <c r="G13" s="25">
        <v>508</v>
      </c>
      <c r="H13" s="24">
        <v>1</v>
      </c>
      <c r="I13" s="25">
        <v>34</v>
      </c>
      <c r="J13" s="25">
        <v>35</v>
      </c>
      <c r="K13" s="24">
        <v>0</v>
      </c>
      <c r="L13" s="25">
        <v>42</v>
      </c>
      <c r="M13" s="25">
        <v>42</v>
      </c>
      <c r="N13" s="24">
        <v>0</v>
      </c>
      <c r="O13" s="25">
        <v>0</v>
      </c>
      <c r="P13" s="25">
        <v>0</v>
      </c>
      <c r="Q13" s="24">
        <f aca="true" t="shared" si="0" ref="Q13:Q44">B13+E13+H13+K13+N13</f>
        <v>2</v>
      </c>
      <c r="R13" s="25">
        <f aca="true" t="shared" si="1" ref="R13:R44">C13+F13+I13+L13+O13</f>
        <v>770</v>
      </c>
      <c r="S13" s="25">
        <f aca="true" t="shared" si="2" ref="S13:S44">SUM(Q13:R13)</f>
        <v>772</v>
      </c>
    </row>
    <row r="14" spans="1:19" ht="10.5" customHeight="1">
      <c r="A14" s="13" t="s">
        <v>95</v>
      </c>
      <c r="B14" s="26">
        <v>18</v>
      </c>
      <c r="C14" s="27">
        <v>10</v>
      </c>
      <c r="D14" s="27">
        <v>28</v>
      </c>
      <c r="E14" s="26">
        <v>102</v>
      </c>
      <c r="F14" s="27">
        <v>49</v>
      </c>
      <c r="G14" s="27">
        <v>151</v>
      </c>
      <c r="H14" s="26">
        <v>41</v>
      </c>
      <c r="I14" s="27">
        <v>6</v>
      </c>
      <c r="J14" s="27">
        <v>47</v>
      </c>
      <c r="K14" s="26">
        <v>14</v>
      </c>
      <c r="L14" s="27">
        <v>7</v>
      </c>
      <c r="M14" s="27">
        <v>21</v>
      </c>
      <c r="N14" s="26">
        <v>0</v>
      </c>
      <c r="O14" s="27">
        <v>0</v>
      </c>
      <c r="P14" s="27">
        <v>0</v>
      </c>
      <c r="Q14" s="26">
        <f t="shared" si="0"/>
        <v>175</v>
      </c>
      <c r="R14" s="27">
        <f t="shared" si="1"/>
        <v>72</v>
      </c>
      <c r="S14" s="27">
        <f t="shared" si="2"/>
        <v>247</v>
      </c>
    </row>
    <row r="15" spans="1:19" ht="10.5" customHeight="1">
      <c r="A15" s="13" t="s">
        <v>96</v>
      </c>
      <c r="B15" s="26">
        <v>0</v>
      </c>
      <c r="C15" s="27">
        <v>0</v>
      </c>
      <c r="D15" s="27">
        <v>0</v>
      </c>
      <c r="E15" s="26">
        <v>120</v>
      </c>
      <c r="F15" s="27">
        <v>3</v>
      </c>
      <c r="G15" s="27">
        <v>123</v>
      </c>
      <c r="H15" s="26">
        <v>0</v>
      </c>
      <c r="I15" s="27">
        <v>0</v>
      </c>
      <c r="J15" s="27">
        <v>0</v>
      </c>
      <c r="K15" s="26">
        <v>29</v>
      </c>
      <c r="L15" s="27">
        <v>2</v>
      </c>
      <c r="M15" s="27">
        <v>31</v>
      </c>
      <c r="N15" s="26">
        <v>0</v>
      </c>
      <c r="O15" s="27">
        <v>0</v>
      </c>
      <c r="P15" s="27">
        <v>0</v>
      </c>
      <c r="Q15" s="26">
        <f t="shared" si="0"/>
        <v>149</v>
      </c>
      <c r="R15" s="27">
        <f t="shared" si="1"/>
        <v>5</v>
      </c>
      <c r="S15" s="27">
        <f t="shared" si="2"/>
        <v>154</v>
      </c>
    </row>
    <row r="16" spans="1:19" ht="10.5" customHeight="1">
      <c r="A16" s="13" t="s">
        <v>97</v>
      </c>
      <c r="B16" s="26">
        <v>8</v>
      </c>
      <c r="C16" s="27">
        <v>0</v>
      </c>
      <c r="D16" s="27">
        <v>8</v>
      </c>
      <c r="E16" s="26">
        <v>183</v>
      </c>
      <c r="F16" s="27">
        <v>1</v>
      </c>
      <c r="G16" s="27">
        <v>184</v>
      </c>
      <c r="H16" s="26">
        <v>15</v>
      </c>
      <c r="I16" s="27">
        <v>0</v>
      </c>
      <c r="J16" s="27">
        <v>15</v>
      </c>
      <c r="K16" s="26">
        <v>7</v>
      </c>
      <c r="L16" s="27">
        <v>0</v>
      </c>
      <c r="M16" s="27">
        <v>7</v>
      </c>
      <c r="N16" s="26">
        <v>0</v>
      </c>
      <c r="O16" s="27">
        <v>0</v>
      </c>
      <c r="P16" s="27">
        <v>0</v>
      </c>
      <c r="Q16" s="26">
        <f t="shared" si="0"/>
        <v>213</v>
      </c>
      <c r="R16" s="27">
        <f t="shared" si="1"/>
        <v>1</v>
      </c>
      <c r="S16" s="27">
        <f t="shared" si="2"/>
        <v>214</v>
      </c>
    </row>
    <row r="17" spans="1:19" ht="10.5" customHeight="1">
      <c r="A17" s="13" t="s">
        <v>98</v>
      </c>
      <c r="B17" s="26">
        <v>0</v>
      </c>
      <c r="C17" s="27">
        <v>0</v>
      </c>
      <c r="D17" s="27">
        <v>0</v>
      </c>
      <c r="E17" s="26">
        <v>24</v>
      </c>
      <c r="F17" s="27">
        <v>11</v>
      </c>
      <c r="G17" s="27">
        <v>35</v>
      </c>
      <c r="H17" s="26">
        <v>12</v>
      </c>
      <c r="I17" s="27">
        <v>5</v>
      </c>
      <c r="J17" s="27">
        <v>17</v>
      </c>
      <c r="K17" s="26">
        <v>5</v>
      </c>
      <c r="L17" s="27">
        <v>1</v>
      </c>
      <c r="M17" s="27">
        <v>6</v>
      </c>
      <c r="N17" s="26">
        <v>1</v>
      </c>
      <c r="O17" s="27">
        <v>1</v>
      </c>
      <c r="P17" s="27">
        <v>2</v>
      </c>
      <c r="Q17" s="26">
        <f>B17+E17+H17+K17+N17</f>
        <v>42</v>
      </c>
      <c r="R17" s="27">
        <f>C17+F17+I17+L17+O17</f>
        <v>18</v>
      </c>
      <c r="S17" s="27">
        <f>SUM(Q17:R17)</f>
        <v>60</v>
      </c>
    </row>
    <row r="18" spans="1:19" ht="10.5" customHeight="1">
      <c r="A18" s="13" t="s">
        <v>99</v>
      </c>
      <c r="B18" s="26">
        <v>0</v>
      </c>
      <c r="C18" s="27">
        <v>0</v>
      </c>
      <c r="D18" s="27">
        <v>0</v>
      </c>
      <c r="E18" s="26">
        <v>4</v>
      </c>
      <c r="F18" s="27">
        <v>184</v>
      </c>
      <c r="G18" s="27">
        <v>188</v>
      </c>
      <c r="H18" s="26">
        <v>1</v>
      </c>
      <c r="I18" s="27">
        <v>10</v>
      </c>
      <c r="J18" s="27">
        <v>11</v>
      </c>
      <c r="K18" s="26">
        <v>0</v>
      </c>
      <c r="L18" s="27">
        <v>3</v>
      </c>
      <c r="M18" s="27">
        <v>3</v>
      </c>
      <c r="N18" s="26">
        <v>0</v>
      </c>
      <c r="O18" s="27">
        <v>0</v>
      </c>
      <c r="P18" s="27">
        <v>0</v>
      </c>
      <c r="Q18" s="26">
        <f>B18+E18+H18+K18+N18</f>
        <v>5</v>
      </c>
      <c r="R18" s="27">
        <f>C18+F18+I18+L18+O18</f>
        <v>197</v>
      </c>
      <c r="S18" s="27">
        <f>SUM(Q18:R18)</f>
        <v>202</v>
      </c>
    </row>
    <row r="19" spans="1:19" ht="10.5" customHeight="1">
      <c r="A19" s="13" t="s">
        <v>100</v>
      </c>
      <c r="B19" s="26">
        <v>15</v>
      </c>
      <c r="C19" s="27">
        <v>0</v>
      </c>
      <c r="D19" s="27">
        <v>15</v>
      </c>
      <c r="E19" s="26">
        <v>6</v>
      </c>
      <c r="F19" s="27">
        <v>0</v>
      </c>
      <c r="G19" s="27">
        <v>6</v>
      </c>
      <c r="H19" s="26">
        <v>0</v>
      </c>
      <c r="I19" s="27">
        <v>0</v>
      </c>
      <c r="J19" s="27">
        <v>0</v>
      </c>
      <c r="K19" s="26">
        <v>0</v>
      </c>
      <c r="L19" s="27">
        <v>0</v>
      </c>
      <c r="M19" s="27">
        <v>0</v>
      </c>
      <c r="N19" s="26">
        <v>0</v>
      </c>
      <c r="O19" s="27">
        <v>0</v>
      </c>
      <c r="P19" s="27">
        <v>0</v>
      </c>
      <c r="Q19" s="26">
        <f t="shared" si="0"/>
        <v>21</v>
      </c>
      <c r="R19" s="27">
        <f t="shared" si="1"/>
        <v>0</v>
      </c>
      <c r="S19" s="27">
        <f t="shared" si="2"/>
        <v>21</v>
      </c>
    </row>
    <row r="20" spans="1:19" ht="10.5" customHeight="1">
      <c r="A20" s="13" t="s">
        <v>319</v>
      </c>
      <c r="B20" s="26">
        <v>14</v>
      </c>
      <c r="C20" s="27">
        <v>28</v>
      </c>
      <c r="D20" s="27">
        <v>42</v>
      </c>
      <c r="E20" s="26">
        <v>24</v>
      </c>
      <c r="F20" s="27">
        <v>66</v>
      </c>
      <c r="G20" s="27">
        <v>90</v>
      </c>
      <c r="H20" s="26">
        <v>0</v>
      </c>
      <c r="I20" s="27">
        <v>0</v>
      </c>
      <c r="J20" s="27">
        <v>0</v>
      </c>
      <c r="K20" s="26">
        <v>5</v>
      </c>
      <c r="L20" s="27">
        <v>12</v>
      </c>
      <c r="M20" s="27">
        <v>17</v>
      </c>
      <c r="N20" s="26">
        <v>0</v>
      </c>
      <c r="O20" s="27">
        <v>0</v>
      </c>
      <c r="P20" s="27">
        <v>0</v>
      </c>
      <c r="Q20" s="26">
        <f t="shared" si="0"/>
        <v>43</v>
      </c>
      <c r="R20" s="27">
        <f t="shared" si="1"/>
        <v>106</v>
      </c>
      <c r="S20" s="27">
        <f t="shared" si="2"/>
        <v>149</v>
      </c>
    </row>
    <row r="21" spans="1:19" ht="10.5" customHeight="1">
      <c r="A21" s="13" t="s">
        <v>101</v>
      </c>
      <c r="B21" s="26">
        <v>32</v>
      </c>
      <c r="C21" s="27">
        <v>1</v>
      </c>
      <c r="D21" s="27">
        <v>33</v>
      </c>
      <c r="E21" s="26">
        <v>348</v>
      </c>
      <c r="F21" s="27">
        <v>1</v>
      </c>
      <c r="G21" s="27">
        <v>349</v>
      </c>
      <c r="H21" s="26">
        <v>27</v>
      </c>
      <c r="I21" s="27">
        <v>1</v>
      </c>
      <c r="J21" s="27">
        <v>28</v>
      </c>
      <c r="K21" s="26">
        <v>27</v>
      </c>
      <c r="L21" s="27">
        <v>0</v>
      </c>
      <c r="M21" s="27">
        <v>27</v>
      </c>
      <c r="N21" s="26">
        <v>0</v>
      </c>
      <c r="O21" s="27">
        <v>0</v>
      </c>
      <c r="P21" s="27">
        <v>0</v>
      </c>
      <c r="Q21" s="26">
        <f t="shared" si="0"/>
        <v>434</v>
      </c>
      <c r="R21" s="27">
        <f t="shared" si="1"/>
        <v>3</v>
      </c>
      <c r="S21" s="27">
        <f t="shared" si="2"/>
        <v>437</v>
      </c>
    </row>
    <row r="22" spans="1:19" ht="10.5" customHeight="1">
      <c r="A22" s="13" t="s">
        <v>11</v>
      </c>
      <c r="B22" s="26">
        <v>97</v>
      </c>
      <c r="C22" s="27">
        <v>1</v>
      </c>
      <c r="D22" s="27">
        <v>98</v>
      </c>
      <c r="E22" s="26">
        <v>811</v>
      </c>
      <c r="F22" s="27">
        <v>4</v>
      </c>
      <c r="G22" s="27">
        <v>815</v>
      </c>
      <c r="H22" s="26">
        <v>126</v>
      </c>
      <c r="I22" s="27">
        <v>3</v>
      </c>
      <c r="J22" s="27">
        <v>129</v>
      </c>
      <c r="K22" s="26">
        <v>118</v>
      </c>
      <c r="L22" s="27">
        <v>0</v>
      </c>
      <c r="M22" s="27">
        <v>118</v>
      </c>
      <c r="N22" s="26">
        <v>0</v>
      </c>
      <c r="O22" s="27">
        <v>0</v>
      </c>
      <c r="P22" s="27">
        <v>0</v>
      </c>
      <c r="Q22" s="26">
        <f t="shared" si="0"/>
        <v>1152</v>
      </c>
      <c r="R22" s="27">
        <f t="shared" si="1"/>
        <v>8</v>
      </c>
      <c r="S22" s="27">
        <f t="shared" si="2"/>
        <v>1160</v>
      </c>
    </row>
    <row r="23" spans="1:19" ht="10.5" customHeight="1">
      <c r="A23" s="13" t="s">
        <v>102</v>
      </c>
      <c r="B23" s="26">
        <v>79</v>
      </c>
      <c r="C23" s="27">
        <v>0</v>
      </c>
      <c r="D23" s="27">
        <v>79</v>
      </c>
      <c r="E23" s="26">
        <v>826</v>
      </c>
      <c r="F23" s="27">
        <v>9</v>
      </c>
      <c r="G23" s="27">
        <v>835</v>
      </c>
      <c r="H23" s="26">
        <v>96</v>
      </c>
      <c r="I23" s="27">
        <v>2</v>
      </c>
      <c r="J23" s="27">
        <v>98</v>
      </c>
      <c r="K23" s="26">
        <v>91</v>
      </c>
      <c r="L23" s="27">
        <v>0</v>
      </c>
      <c r="M23" s="27">
        <v>91</v>
      </c>
      <c r="N23" s="26">
        <v>0</v>
      </c>
      <c r="O23" s="27">
        <v>0</v>
      </c>
      <c r="P23" s="27">
        <v>0</v>
      </c>
      <c r="Q23" s="26">
        <f t="shared" si="0"/>
        <v>1092</v>
      </c>
      <c r="R23" s="27">
        <f t="shared" si="1"/>
        <v>11</v>
      </c>
      <c r="S23" s="27">
        <f t="shared" si="2"/>
        <v>1103</v>
      </c>
    </row>
    <row r="24" spans="1:19" ht="10.5" customHeight="1">
      <c r="A24" s="13" t="s">
        <v>8</v>
      </c>
      <c r="B24" s="26">
        <v>1</v>
      </c>
      <c r="C24" s="27">
        <v>6</v>
      </c>
      <c r="D24" s="27">
        <v>7</v>
      </c>
      <c r="E24" s="26">
        <v>9</v>
      </c>
      <c r="F24" s="27">
        <v>21</v>
      </c>
      <c r="G24" s="27">
        <v>30</v>
      </c>
      <c r="H24" s="26">
        <v>0</v>
      </c>
      <c r="I24" s="27">
        <v>0</v>
      </c>
      <c r="J24" s="27">
        <v>0</v>
      </c>
      <c r="K24" s="26">
        <v>0</v>
      </c>
      <c r="L24" s="27">
        <v>0</v>
      </c>
      <c r="M24" s="27">
        <v>0</v>
      </c>
      <c r="N24" s="26">
        <v>0</v>
      </c>
      <c r="O24" s="27">
        <v>0</v>
      </c>
      <c r="P24" s="27">
        <v>0</v>
      </c>
      <c r="Q24" s="26">
        <f t="shared" si="0"/>
        <v>10</v>
      </c>
      <c r="R24" s="27">
        <f t="shared" si="1"/>
        <v>27</v>
      </c>
      <c r="S24" s="27">
        <f t="shared" si="2"/>
        <v>37</v>
      </c>
    </row>
    <row r="25" spans="1:19" ht="10.5" customHeight="1">
      <c r="A25" s="13" t="s">
        <v>396</v>
      </c>
      <c r="B25" s="26">
        <v>0</v>
      </c>
      <c r="C25" s="27">
        <v>0</v>
      </c>
      <c r="D25" s="27">
        <v>0</v>
      </c>
      <c r="E25" s="26">
        <v>30</v>
      </c>
      <c r="F25" s="27">
        <v>10</v>
      </c>
      <c r="G25" s="27">
        <v>40</v>
      </c>
      <c r="H25" s="26">
        <v>0</v>
      </c>
      <c r="I25" s="27">
        <v>0</v>
      </c>
      <c r="J25" s="27">
        <v>0</v>
      </c>
      <c r="K25" s="26">
        <v>0</v>
      </c>
      <c r="L25" s="27">
        <v>0</v>
      </c>
      <c r="M25" s="27">
        <v>0</v>
      </c>
      <c r="N25" s="26">
        <v>0</v>
      </c>
      <c r="O25" s="27">
        <v>0</v>
      </c>
      <c r="P25" s="27">
        <v>0</v>
      </c>
      <c r="Q25" s="26">
        <f t="shared" si="0"/>
        <v>30</v>
      </c>
      <c r="R25" s="27">
        <f t="shared" si="1"/>
        <v>10</v>
      </c>
      <c r="S25" s="27">
        <f t="shared" si="2"/>
        <v>40</v>
      </c>
    </row>
    <row r="26" spans="1:19" ht="10.5" customHeight="1">
      <c r="A26" s="13" t="s">
        <v>394</v>
      </c>
      <c r="B26" s="26">
        <v>27</v>
      </c>
      <c r="C26" s="27">
        <v>9</v>
      </c>
      <c r="D26" s="27">
        <v>36</v>
      </c>
      <c r="E26" s="26">
        <v>167</v>
      </c>
      <c r="F26" s="27">
        <v>63</v>
      </c>
      <c r="G26" s="27">
        <v>230</v>
      </c>
      <c r="H26" s="26">
        <v>0</v>
      </c>
      <c r="I26" s="27">
        <v>0</v>
      </c>
      <c r="J26" s="27">
        <v>0</v>
      </c>
      <c r="K26" s="26">
        <v>0</v>
      </c>
      <c r="L26" s="27">
        <v>0</v>
      </c>
      <c r="M26" s="27">
        <v>0</v>
      </c>
      <c r="N26" s="26">
        <v>0</v>
      </c>
      <c r="O26" s="27">
        <v>0</v>
      </c>
      <c r="P26" s="27">
        <v>0</v>
      </c>
      <c r="Q26" s="26">
        <f t="shared" si="0"/>
        <v>194</v>
      </c>
      <c r="R26" s="27">
        <f t="shared" si="1"/>
        <v>72</v>
      </c>
      <c r="S26" s="27">
        <f t="shared" si="2"/>
        <v>266</v>
      </c>
    </row>
    <row r="27" spans="1:19" ht="10.5" customHeight="1">
      <c r="A27" s="13" t="s">
        <v>25</v>
      </c>
      <c r="B27" s="26">
        <v>358</v>
      </c>
      <c r="C27" s="27">
        <v>269</v>
      </c>
      <c r="D27" s="27">
        <v>627</v>
      </c>
      <c r="E27" s="26">
        <v>1596</v>
      </c>
      <c r="F27" s="27">
        <v>1385</v>
      </c>
      <c r="G27" s="27">
        <v>2981</v>
      </c>
      <c r="H27" s="26">
        <v>30</v>
      </c>
      <c r="I27" s="27">
        <v>32</v>
      </c>
      <c r="J27" s="27">
        <v>62</v>
      </c>
      <c r="K27" s="26">
        <v>92</v>
      </c>
      <c r="L27" s="27">
        <v>63</v>
      </c>
      <c r="M27" s="27">
        <v>155</v>
      </c>
      <c r="N27" s="26">
        <v>0</v>
      </c>
      <c r="O27" s="27">
        <v>0</v>
      </c>
      <c r="P27" s="27">
        <v>0</v>
      </c>
      <c r="Q27" s="26">
        <f>B27+E27+H27+K27+N27</f>
        <v>2076</v>
      </c>
      <c r="R27" s="27">
        <f>C27+F27+I27+L27+O27</f>
        <v>1749</v>
      </c>
      <c r="S27" s="27">
        <f>SUM(Q27:R27)</f>
        <v>3825</v>
      </c>
    </row>
    <row r="28" spans="1:19" ht="10.5" customHeight="1">
      <c r="A28" s="13" t="s">
        <v>104</v>
      </c>
      <c r="B28" s="26">
        <v>46</v>
      </c>
      <c r="C28" s="27">
        <v>63</v>
      </c>
      <c r="D28" s="27">
        <v>109</v>
      </c>
      <c r="E28" s="26">
        <v>353</v>
      </c>
      <c r="F28" s="27">
        <v>721</v>
      </c>
      <c r="G28" s="27">
        <v>1074</v>
      </c>
      <c r="H28" s="26">
        <v>15</v>
      </c>
      <c r="I28" s="27">
        <v>27</v>
      </c>
      <c r="J28" s="27">
        <v>42</v>
      </c>
      <c r="K28" s="26">
        <v>8</v>
      </c>
      <c r="L28" s="27">
        <v>4</v>
      </c>
      <c r="M28" s="27">
        <v>12</v>
      </c>
      <c r="N28" s="26">
        <v>0</v>
      </c>
      <c r="O28" s="27">
        <v>0</v>
      </c>
      <c r="P28" s="27">
        <v>0</v>
      </c>
      <c r="Q28" s="26">
        <f>B28+E28+H28+K28+N28</f>
        <v>422</v>
      </c>
      <c r="R28" s="27">
        <f>C28+F28+I28+L28+O28</f>
        <v>815</v>
      </c>
      <c r="S28" s="27">
        <f>SUM(Q28:R28)</f>
        <v>1237</v>
      </c>
    </row>
    <row r="29" spans="1:19" ht="10.5" customHeight="1">
      <c r="A29" s="13" t="s">
        <v>105</v>
      </c>
      <c r="B29" s="26">
        <v>37</v>
      </c>
      <c r="C29" s="27">
        <v>23</v>
      </c>
      <c r="D29" s="27">
        <v>60</v>
      </c>
      <c r="E29" s="26">
        <v>189</v>
      </c>
      <c r="F29" s="27">
        <v>101</v>
      </c>
      <c r="G29" s="27">
        <v>290</v>
      </c>
      <c r="H29" s="26">
        <v>19</v>
      </c>
      <c r="I29" s="27">
        <v>11</v>
      </c>
      <c r="J29" s="27">
        <v>30</v>
      </c>
      <c r="K29" s="26">
        <v>27</v>
      </c>
      <c r="L29" s="27">
        <v>6</v>
      </c>
      <c r="M29" s="27">
        <v>33</v>
      </c>
      <c r="N29" s="26">
        <v>11</v>
      </c>
      <c r="O29" s="27">
        <v>2</v>
      </c>
      <c r="P29" s="27">
        <v>13</v>
      </c>
      <c r="Q29" s="26">
        <f t="shared" si="0"/>
        <v>283</v>
      </c>
      <c r="R29" s="27">
        <f t="shared" si="1"/>
        <v>143</v>
      </c>
      <c r="S29" s="27">
        <f t="shared" si="2"/>
        <v>426</v>
      </c>
    </row>
    <row r="30" spans="1:19" ht="10.5" customHeight="1">
      <c r="A30" s="13" t="s">
        <v>106</v>
      </c>
      <c r="B30" s="26">
        <v>8</v>
      </c>
      <c r="C30" s="27">
        <v>0</v>
      </c>
      <c r="D30" s="27">
        <v>8</v>
      </c>
      <c r="E30" s="26">
        <v>489</v>
      </c>
      <c r="F30" s="27">
        <v>6</v>
      </c>
      <c r="G30" s="27">
        <v>495</v>
      </c>
      <c r="H30" s="26">
        <v>26</v>
      </c>
      <c r="I30" s="27">
        <v>0</v>
      </c>
      <c r="J30" s="27">
        <v>26</v>
      </c>
      <c r="K30" s="26">
        <v>14</v>
      </c>
      <c r="L30" s="27">
        <v>0</v>
      </c>
      <c r="M30" s="27">
        <v>14</v>
      </c>
      <c r="N30" s="26">
        <v>0</v>
      </c>
      <c r="O30" s="27">
        <v>0</v>
      </c>
      <c r="P30" s="27">
        <v>0</v>
      </c>
      <c r="Q30" s="26">
        <f t="shared" si="0"/>
        <v>537</v>
      </c>
      <c r="R30" s="27">
        <f t="shared" si="1"/>
        <v>6</v>
      </c>
      <c r="S30" s="27">
        <f t="shared" si="2"/>
        <v>543</v>
      </c>
    </row>
    <row r="31" spans="1:19" ht="10.5" customHeight="1">
      <c r="A31" s="13" t="s">
        <v>15</v>
      </c>
      <c r="B31" s="26">
        <v>28</v>
      </c>
      <c r="C31" s="27">
        <v>2</v>
      </c>
      <c r="D31" s="27">
        <v>30</v>
      </c>
      <c r="E31" s="26">
        <v>698</v>
      </c>
      <c r="F31" s="27">
        <v>19</v>
      </c>
      <c r="G31" s="27">
        <v>717</v>
      </c>
      <c r="H31" s="26">
        <v>63</v>
      </c>
      <c r="I31" s="27">
        <v>4</v>
      </c>
      <c r="J31" s="27">
        <v>67</v>
      </c>
      <c r="K31" s="26">
        <v>71</v>
      </c>
      <c r="L31" s="27">
        <v>3</v>
      </c>
      <c r="M31" s="27">
        <v>74</v>
      </c>
      <c r="N31" s="26">
        <v>0</v>
      </c>
      <c r="O31" s="27">
        <v>0</v>
      </c>
      <c r="P31" s="27">
        <v>0</v>
      </c>
      <c r="Q31" s="26">
        <f t="shared" si="0"/>
        <v>860</v>
      </c>
      <c r="R31" s="27">
        <f t="shared" si="1"/>
        <v>28</v>
      </c>
      <c r="S31" s="27">
        <f t="shared" si="2"/>
        <v>888</v>
      </c>
    </row>
    <row r="32" spans="1:19" ht="10.5" customHeight="1">
      <c r="A32" s="13" t="s">
        <v>107</v>
      </c>
      <c r="B32" s="26">
        <v>0</v>
      </c>
      <c r="C32" s="27">
        <v>0</v>
      </c>
      <c r="D32" s="27">
        <v>0</v>
      </c>
      <c r="E32" s="26">
        <v>50</v>
      </c>
      <c r="F32" s="27">
        <v>8</v>
      </c>
      <c r="G32" s="27">
        <v>58</v>
      </c>
      <c r="H32" s="26">
        <v>8</v>
      </c>
      <c r="I32" s="27">
        <v>1</v>
      </c>
      <c r="J32" s="27">
        <v>9</v>
      </c>
      <c r="K32" s="26">
        <v>0</v>
      </c>
      <c r="L32" s="27">
        <v>0</v>
      </c>
      <c r="M32" s="27">
        <v>0</v>
      </c>
      <c r="N32" s="26">
        <v>0</v>
      </c>
      <c r="O32" s="27">
        <v>0</v>
      </c>
      <c r="P32" s="27">
        <v>0</v>
      </c>
      <c r="Q32" s="26">
        <f t="shared" si="0"/>
        <v>58</v>
      </c>
      <c r="R32" s="27">
        <f t="shared" si="1"/>
        <v>9</v>
      </c>
      <c r="S32" s="27">
        <f t="shared" si="2"/>
        <v>67</v>
      </c>
    </row>
    <row r="33" spans="1:19" ht="10.5" customHeight="1">
      <c r="A33" s="13" t="s">
        <v>108</v>
      </c>
      <c r="B33" s="26">
        <v>269</v>
      </c>
      <c r="C33" s="27">
        <v>88</v>
      </c>
      <c r="D33" s="27">
        <v>357</v>
      </c>
      <c r="E33" s="26">
        <v>502</v>
      </c>
      <c r="F33" s="27">
        <v>234</v>
      </c>
      <c r="G33" s="27">
        <v>736</v>
      </c>
      <c r="H33" s="26">
        <v>35</v>
      </c>
      <c r="I33" s="27">
        <v>12</v>
      </c>
      <c r="J33" s="27">
        <v>47</v>
      </c>
      <c r="K33" s="26">
        <v>34</v>
      </c>
      <c r="L33" s="27">
        <v>10</v>
      </c>
      <c r="M33" s="27">
        <v>44</v>
      </c>
      <c r="N33" s="26">
        <v>0</v>
      </c>
      <c r="O33" s="27">
        <v>0</v>
      </c>
      <c r="P33" s="27">
        <v>0</v>
      </c>
      <c r="Q33" s="26">
        <f t="shared" si="0"/>
        <v>840</v>
      </c>
      <c r="R33" s="27">
        <f t="shared" si="1"/>
        <v>344</v>
      </c>
      <c r="S33" s="27">
        <f t="shared" si="2"/>
        <v>1184</v>
      </c>
    </row>
    <row r="34" spans="1:19" ht="10.5" customHeight="1">
      <c r="A34" s="13" t="s">
        <v>109</v>
      </c>
      <c r="B34" s="26">
        <v>14</v>
      </c>
      <c r="C34" s="27">
        <v>0</v>
      </c>
      <c r="D34" s="27">
        <v>14</v>
      </c>
      <c r="E34" s="26">
        <v>879</v>
      </c>
      <c r="F34" s="27">
        <v>11</v>
      </c>
      <c r="G34" s="27">
        <v>890</v>
      </c>
      <c r="H34" s="26">
        <v>80</v>
      </c>
      <c r="I34" s="27">
        <v>3</v>
      </c>
      <c r="J34" s="27">
        <v>83</v>
      </c>
      <c r="K34" s="26">
        <v>88</v>
      </c>
      <c r="L34" s="27">
        <v>2</v>
      </c>
      <c r="M34" s="27">
        <v>90</v>
      </c>
      <c r="N34" s="26">
        <v>0</v>
      </c>
      <c r="O34" s="27">
        <v>0</v>
      </c>
      <c r="P34" s="27">
        <v>0</v>
      </c>
      <c r="Q34" s="26">
        <f t="shared" si="0"/>
        <v>1061</v>
      </c>
      <c r="R34" s="27">
        <f t="shared" si="1"/>
        <v>16</v>
      </c>
      <c r="S34" s="27">
        <f t="shared" si="2"/>
        <v>1077</v>
      </c>
    </row>
    <row r="35" spans="1:19" ht="10.5" customHeight="1">
      <c r="A35" s="13" t="s">
        <v>110</v>
      </c>
      <c r="B35" s="26">
        <v>8</v>
      </c>
      <c r="C35" s="27">
        <v>0</v>
      </c>
      <c r="D35" s="27">
        <v>8</v>
      </c>
      <c r="E35" s="26">
        <v>0</v>
      </c>
      <c r="F35" s="27">
        <v>0</v>
      </c>
      <c r="G35" s="27">
        <v>0</v>
      </c>
      <c r="H35" s="26">
        <v>0</v>
      </c>
      <c r="I35" s="27">
        <v>0</v>
      </c>
      <c r="J35" s="27">
        <v>0</v>
      </c>
      <c r="K35" s="26">
        <v>0</v>
      </c>
      <c r="L35" s="27">
        <v>0</v>
      </c>
      <c r="M35" s="27">
        <v>0</v>
      </c>
      <c r="N35" s="26">
        <v>0</v>
      </c>
      <c r="O35" s="27">
        <v>0</v>
      </c>
      <c r="P35" s="27">
        <v>0</v>
      </c>
      <c r="Q35" s="26">
        <f t="shared" si="0"/>
        <v>8</v>
      </c>
      <c r="R35" s="27">
        <f t="shared" si="1"/>
        <v>0</v>
      </c>
      <c r="S35" s="27">
        <f t="shared" si="2"/>
        <v>8</v>
      </c>
    </row>
    <row r="36" spans="1:19" ht="10.5" customHeight="1">
      <c r="A36" s="13" t="s">
        <v>111</v>
      </c>
      <c r="B36" s="26">
        <v>5</v>
      </c>
      <c r="C36" s="27">
        <v>0</v>
      </c>
      <c r="D36" s="27">
        <v>5</v>
      </c>
      <c r="E36" s="26">
        <v>17</v>
      </c>
      <c r="F36" s="27">
        <v>1</v>
      </c>
      <c r="G36" s="27">
        <v>18</v>
      </c>
      <c r="H36" s="26">
        <v>5</v>
      </c>
      <c r="I36" s="27">
        <v>0</v>
      </c>
      <c r="J36" s="27">
        <v>5</v>
      </c>
      <c r="K36" s="26">
        <v>0</v>
      </c>
      <c r="L36" s="27">
        <v>0</v>
      </c>
      <c r="M36" s="27">
        <v>0</v>
      </c>
      <c r="N36" s="26">
        <v>0</v>
      </c>
      <c r="O36" s="27">
        <v>0</v>
      </c>
      <c r="P36" s="27">
        <v>0</v>
      </c>
      <c r="Q36" s="26">
        <f t="shared" si="0"/>
        <v>27</v>
      </c>
      <c r="R36" s="27">
        <f t="shared" si="1"/>
        <v>1</v>
      </c>
      <c r="S36" s="27">
        <f t="shared" si="2"/>
        <v>28</v>
      </c>
    </row>
    <row r="37" spans="1:19" ht="10.5" customHeight="1">
      <c r="A37" s="13" t="s">
        <v>112</v>
      </c>
      <c r="B37" s="26">
        <v>121</v>
      </c>
      <c r="C37" s="27">
        <v>424</v>
      </c>
      <c r="D37" s="27">
        <v>545</v>
      </c>
      <c r="E37" s="26">
        <v>1125</v>
      </c>
      <c r="F37" s="27">
        <v>4035</v>
      </c>
      <c r="G37" s="27">
        <v>5160</v>
      </c>
      <c r="H37" s="26">
        <v>14</v>
      </c>
      <c r="I37" s="27">
        <v>41</v>
      </c>
      <c r="J37" s="27">
        <v>55</v>
      </c>
      <c r="K37" s="26">
        <v>14</v>
      </c>
      <c r="L37" s="27">
        <v>62</v>
      </c>
      <c r="M37" s="27">
        <v>76</v>
      </c>
      <c r="N37" s="26">
        <v>0</v>
      </c>
      <c r="O37" s="27">
        <v>0</v>
      </c>
      <c r="P37" s="27">
        <v>0</v>
      </c>
      <c r="Q37" s="26">
        <f t="shared" si="0"/>
        <v>1274</v>
      </c>
      <c r="R37" s="27">
        <f t="shared" si="1"/>
        <v>4562</v>
      </c>
      <c r="S37" s="27">
        <f t="shared" si="2"/>
        <v>5836</v>
      </c>
    </row>
    <row r="38" spans="1:19" ht="10.5" customHeight="1">
      <c r="A38" s="13" t="s">
        <v>52</v>
      </c>
      <c r="B38" s="26">
        <v>9</v>
      </c>
      <c r="C38" s="27">
        <v>10</v>
      </c>
      <c r="D38" s="27">
        <v>19</v>
      </c>
      <c r="E38" s="26">
        <v>561</v>
      </c>
      <c r="F38" s="27">
        <v>301</v>
      </c>
      <c r="G38" s="27">
        <v>862</v>
      </c>
      <c r="H38" s="26">
        <v>37</v>
      </c>
      <c r="I38" s="27">
        <v>8</v>
      </c>
      <c r="J38" s="27">
        <v>45</v>
      </c>
      <c r="K38" s="26">
        <v>23</v>
      </c>
      <c r="L38" s="27">
        <v>8</v>
      </c>
      <c r="M38" s="27">
        <v>31</v>
      </c>
      <c r="N38" s="26">
        <v>0</v>
      </c>
      <c r="O38" s="27">
        <v>0</v>
      </c>
      <c r="P38" s="27">
        <v>0</v>
      </c>
      <c r="Q38" s="26">
        <f t="shared" si="0"/>
        <v>630</v>
      </c>
      <c r="R38" s="27">
        <f t="shared" si="1"/>
        <v>327</v>
      </c>
      <c r="S38" s="27">
        <f t="shared" si="2"/>
        <v>957</v>
      </c>
    </row>
    <row r="39" spans="1:19" ht="10.5" customHeight="1">
      <c r="A39" s="13" t="s">
        <v>395</v>
      </c>
      <c r="B39" s="26">
        <v>0</v>
      </c>
      <c r="C39" s="27">
        <v>0</v>
      </c>
      <c r="D39" s="27">
        <v>0</v>
      </c>
      <c r="E39" s="26">
        <v>0</v>
      </c>
      <c r="F39" s="27">
        <v>0</v>
      </c>
      <c r="G39" s="27">
        <v>0</v>
      </c>
      <c r="H39" s="26">
        <v>4</v>
      </c>
      <c r="I39" s="27">
        <v>2</v>
      </c>
      <c r="J39" s="27">
        <v>6</v>
      </c>
      <c r="K39" s="26">
        <v>0</v>
      </c>
      <c r="L39" s="27">
        <v>0</v>
      </c>
      <c r="M39" s="27">
        <v>0</v>
      </c>
      <c r="N39" s="26">
        <v>0</v>
      </c>
      <c r="O39" s="27">
        <v>0</v>
      </c>
      <c r="P39" s="27">
        <v>0</v>
      </c>
      <c r="Q39" s="26">
        <f t="shared" si="0"/>
        <v>4</v>
      </c>
      <c r="R39" s="27">
        <f t="shared" si="1"/>
        <v>2</v>
      </c>
      <c r="S39" s="27">
        <f t="shared" si="2"/>
        <v>6</v>
      </c>
    </row>
    <row r="40" spans="1:19" ht="10.5" customHeight="1">
      <c r="A40" s="13" t="s">
        <v>113</v>
      </c>
      <c r="B40" s="26">
        <v>0</v>
      </c>
      <c r="C40" s="27">
        <v>0</v>
      </c>
      <c r="D40" s="27">
        <v>0</v>
      </c>
      <c r="E40" s="26">
        <v>2</v>
      </c>
      <c r="F40" s="27">
        <v>0</v>
      </c>
      <c r="G40" s="27">
        <v>2</v>
      </c>
      <c r="H40" s="26">
        <v>2</v>
      </c>
      <c r="I40" s="27">
        <v>0</v>
      </c>
      <c r="J40" s="27">
        <v>2</v>
      </c>
      <c r="K40" s="26">
        <v>0</v>
      </c>
      <c r="L40" s="27">
        <v>0</v>
      </c>
      <c r="M40" s="27">
        <v>0</v>
      </c>
      <c r="N40" s="26">
        <v>0</v>
      </c>
      <c r="O40" s="27">
        <v>0</v>
      </c>
      <c r="P40" s="27">
        <v>0</v>
      </c>
      <c r="Q40" s="26">
        <f t="shared" si="0"/>
        <v>4</v>
      </c>
      <c r="R40" s="27">
        <f t="shared" si="1"/>
        <v>0</v>
      </c>
      <c r="S40" s="27">
        <f t="shared" si="2"/>
        <v>4</v>
      </c>
    </row>
    <row r="41" spans="1:19" ht="10.5" customHeight="1">
      <c r="A41" s="13" t="s">
        <v>28</v>
      </c>
      <c r="B41" s="26">
        <v>35</v>
      </c>
      <c r="C41" s="27">
        <v>65</v>
      </c>
      <c r="D41" s="27">
        <v>100</v>
      </c>
      <c r="E41" s="26">
        <v>75</v>
      </c>
      <c r="F41" s="27">
        <v>192</v>
      </c>
      <c r="G41" s="27">
        <v>267</v>
      </c>
      <c r="H41" s="26">
        <v>12</v>
      </c>
      <c r="I41" s="27">
        <v>24</v>
      </c>
      <c r="J41" s="27">
        <v>36</v>
      </c>
      <c r="K41" s="26">
        <v>6</v>
      </c>
      <c r="L41" s="27">
        <v>7</v>
      </c>
      <c r="M41" s="27">
        <v>13</v>
      </c>
      <c r="N41" s="26">
        <v>0</v>
      </c>
      <c r="O41" s="27">
        <v>0</v>
      </c>
      <c r="P41" s="27">
        <v>0</v>
      </c>
      <c r="Q41" s="26">
        <f t="shared" si="0"/>
        <v>128</v>
      </c>
      <c r="R41" s="27">
        <f t="shared" si="1"/>
        <v>288</v>
      </c>
      <c r="S41" s="27">
        <f t="shared" si="2"/>
        <v>416</v>
      </c>
    </row>
    <row r="42" spans="1:19" ht="10.5" customHeight="1">
      <c r="A42" s="13" t="s">
        <v>114</v>
      </c>
      <c r="B42" s="26">
        <v>29</v>
      </c>
      <c r="C42" s="27">
        <v>3</v>
      </c>
      <c r="D42" s="27">
        <v>32</v>
      </c>
      <c r="E42" s="26">
        <v>3</v>
      </c>
      <c r="F42" s="27">
        <v>0</v>
      </c>
      <c r="G42" s="27">
        <v>3</v>
      </c>
      <c r="H42" s="26">
        <v>0</v>
      </c>
      <c r="I42" s="27">
        <v>0</v>
      </c>
      <c r="J42" s="27">
        <v>0</v>
      </c>
      <c r="K42" s="26">
        <v>5</v>
      </c>
      <c r="L42" s="27">
        <v>1</v>
      </c>
      <c r="M42" s="27">
        <v>6</v>
      </c>
      <c r="N42" s="26">
        <v>0</v>
      </c>
      <c r="O42" s="27">
        <v>0</v>
      </c>
      <c r="P42" s="27">
        <v>0</v>
      </c>
      <c r="Q42" s="26">
        <f>B42+E42+H42+K42+N42</f>
        <v>37</v>
      </c>
      <c r="R42" s="27">
        <f>C42+F42+I42+L42+O42</f>
        <v>4</v>
      </c>
      <c r="S42" s="27">
        <f>SUM(Q42:R42)</f>
        <v>41</v>
      </c>
    </row>
    <row r="43" spans="1:19" ht="10.5" customHeight="1">
      <c r="A43" s="13" t="s">
        <v>115</v>
      </c>
      <c r="B43" s="26">
        <v>17</v>
      </c>
      <c r="C43" s="27">
        <v>9</v>
      </c>
      <c r="D43" s="27">
        <v>26</v>
      </c>
      <c r="E43" s="26">
        <v>84</v>
      </c>
      <c r="F43" s="27">
        <v>11</v>
      </c>
      <c r="G43" s="27">
        <v>95</v>
      </c>
      <c r="H43" s="26">
        <v>44</v>
      </c>
      <c r="I43" s="27">
        <v>2</v>
      </c>
      <c r="J43" s="27">
        <v>46</v>
      </c>
      <c r="K43" s="26">
        <v>12</v>
      </c>
      <c r="L43" s="27">
        <v>0</v>
      </c>
      <c r="M43" s="27">
        <v>12</v>
      </c>
      <c r="N43" s="26">
        <v>2</v>
      </c>
      <c r="O43" s="27">
        <v>0</v>
      </c>
      <c r="P43" s="27">
        <v>2</v>
      </c>
      <c r="Q43" s="26">
        <f t="shared" si="0"/>
        <v>159</v>
      </c>
      <c r="R43" s="27">
        <f t="shared" si="1"/>
        <v>22</v>
      </c>
      <c r="S43" s="27">
        <f t="shared" si="2"/>
        <v>181</v>
      </c>
    </row>
    <row r="44" spans="1:19" ht="10.5" customHeight="1">
      <c r="A44" s="13" t="s">
        <v>362</v>
      </c>
      <c r="B44" s="26">
        <v>0</v>
      </c>
      <c r="C44" s="27">
        <v>0</v>
      </c>
      <c r="D44" s="27">
        <v>0</v>
      </c>
      <c r="E44" s="26">
        <v>7</v>
      </c>
      <c r="F44" s="27">
        <v>1</v>
      </c>
      <c r="G44" s="27">
        <v>8</v>
      </c>
      <c r="H44" s="26">
        <v>0</v>
      </c>
      <c r="I44" s="27">
        <v>0</v>
      </c>
      <c r="J44" s="27">
        <v>0</v>
      </c>
      <c r="K44" s="26">
        <v>0</v>
      </c>
      <c r="L44" s="27">
        <v>0</v>
      </c>
      <c r="M44" s="27">
        <v>0</v>
      </c>
      <c r="N44" s="26">
        <v>0</v>
      </c>
      <c r="O44" s="27">
        <v>0</v>
      </c>
      <c r="P44" s="27">
        <v>0</v>
      </c>
      <c r="Q44" s="26">
        <f t="shared" si="0"/>
        <v>7</v>
      </c>
      <c r="R44" s="27">
        <f t="shared" si="1"/>
        <v>1</v>
      </c>
      <c r="S44" s="27">
        <f t="shared" si="2"/>
        <v>8</v>
      </c>
    </row>
    <row r="45" spans="1:19" ht="11.25">
      <c r="A45" s="29" t="s">
        <v>1</v>
      </c>
      <c r="B45" s="30">
        <f aca="true" t="shared" si="3" ref="B45:S45">SUM(B13:B44)</f>
        <v>1275</v>
      </c>
      <c r="C45" s="31">
        <f t="shared" si="3"/>
        <v>1198</v>
      </c>
      <c r="D45" s="31">
        <f t="shared" si="3"/>
        <v>2473</v>
      </c>
      <c r="E45" s="30">
        <f t="shared" si="3"/>
        <v>9285</v>
      </c>
      <c r="F45" s="31">
        <f t="shared" si="3"/>
        <v>7955</v>
      </c>
      <c r="G45" s="31">
        <f t="shared" si="3"/>
        <v>17240</v>
      </c>
      <c r="H45" s="30">
        <f t="shared" si="3"/>
        <v>713</v>
      </c>
      <c r="I45" s="31">
        <f t="shared" si="3"/>
        <v>228</v>
      </c>
      <c r="J45" s="31">
        <f t="shared" si="3"/>
        <v>941</v>
      </c>
      <c r="K45" s="30">
        <f t="shared" si="3"/>
        <v>690</v>
      </c>
      <c r="L45" s="31">
        <f t="shared" si="3"/>
        <v>233</v>
      </c>
      <c r="M45" s="31">
        <f t="shared" si="3"/>
        <v>923</v>
      </c>
      <c r="N45" s="30">
        <f t="shared" si="3"/>
        <v>14</v>
      </c>
      <c r="O45" s="31">
        <f t="shared" si="3"/>
        <v>3</v>
      </c>
      <c r="P45" s="31">
        <f t="shared" si="3"/>
        <v>17</v>
      </c>
      <c r="Q45" s="30">
        <f t="shared" si="3"/>
        <v>11977</v>
      </c>
      <c r="R45" s="31">
        <f t="shared" si="3"/>
        <v>9617</v>
      </c>
      <c r="S45" s="31">
        <f t="shared" si="3"/>
        <v>21594</v>
      </c>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orientation="landscape" paperSize="9"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S68"/>
  <sheetViews>
    <sheetView zoomScalePageLayoutView="0" workbookViewId="0" topLeftCell="A1">
      <selection activeCell="A62" sqref="A62"/>
    </sheetView>
  </sheetViews>
  <sheetFormatPr defaultColWidth="10.66015625" defaultRowHeight="11.25"/>
  <cols>
    <col min="1" max="1" width="36.5" style="55" bestFit="1" customWidth="1"/>
    <col min="2" max="3" width="8.33203125" style="55" customWidth="1"/>
    <col min="4" max="19" width="8.33203125" style="40" customWidth="1"/>
    <col min="20" max="16384" width="10.66015625" style="40" customWidth="1"/>
  </cols>
  <sheetData>
    <row r="1" ht="11.25">
      <c r="A1" s="1" t="s">
        <v>410</v>
      </c>
    </row>
    <row r="2" spans="1:19" ht="11.25">
      <c r="A2" s="56" t="s">
        <v>29</v>
      </c>
      <c r="B2" s="57"/>
      <c r="C2" s="57"/>
      <c r="D2" s="58"/>
      <c r="E2" s="58"/>
      <c r="F2" s="58"/>
      <c r="G2" s="58"/>
      <c r="H2" s="58"/>
      <c r="I2" s="58"/>
      <c r="J2" s="58"/>
      <c r="K2" s="58"/>
      <c r="L2" s="58"/>
      <c r="M2" s="58"/>
      <c r="N2" s="58"/>
      <c r="O2" s="58"/>
      <c r="P2" s="58"/>
      <c r="Q2" s="58"/>
      <c r="R2" s="58"/>
      <c r="S2" s="58"/>
    </row>
    <row r="3" spans="1:19" ht="11.25">
      <c r="A3" s="56" t="s">
        <v>411</v>
      </c>
      <c r="B3" s="57"/>
      <c r="C3" s="57"/>
      <c r="D3" s="58"/>
      <c r="E3" s="58"/>
      <c r="F3" s="58"/>
      <c r="G3" s="58"/>
      <c r="H3" s="58"/>
      <c r="I3" s="58"/>
      <c r="J3" s="58"/>
      <c r="K3" s="58"/>
      <c r="L3" s="58"/>
      <c r="M3" s="58"/>
      <c r="N3" s="58"/>
      <c r="O3" s="58"/>
      <c r="P3" s="58"/>
      <c r="Q3" s="58"/>
      <c r="R3" s="58"/>
      <c r="S3" s="58"/>
    </row>
    <row r="4" spans="1:19" ht="9" customHeight="1">
      <c r="A4" s="57"/>
      <c r="B4" s="57"/>
      <c r="C4" s="57"/>
      <c r="D4" s="58"/>
      <c r="E4" s="58"/>
      <c r="F4" s="58"/>
      <c r="G4" s="58"/>
      <c r="H4" s="58"/>
      <c r="I4" s="58"/>
      <c r="J4" s="58"/>
      <c r="K4" s="58"/>
      <c r="L4" s="58"/>
      <c r="M4" s="58"/>
      <c r="N4" s="58"/>
      <c r="O4" s="58"/>
      <c r="P4" s="58"/>
      <c r="Q4" s="58"/>
      <c r="R4" s="58"/>
      <c r="S4" s="58"/>
    </row>
    <row r="5" spans="1:19" ht="11.25">
      <c r="A5" s="56" t="s">
        <v>83</v>
      </c>
      <c r="B5" s="57"/>
      <c r="C5" s="57"/>
      <c r="D5" s="58"/>
      <c r="E5" s="58"/>
      <c r="F5" s="58"/>
      <c r="G5" s="58"/>
      <c r="H5" s="58"/>
      <c r="I5" s="58"/>
      <c r="J5" s="58"/>
      <c r="K5" s="58"/>
      <c r="L5" s="58"/>
      <c r="M5" s="58"/>
      <c r="N5" s="58"/>
      <c r="O5" s="58"/>
      <c r="P5" s="58"/>
      <c r="Q5" s="58"/>
      <c r="R5" s="58"/>
      <c r="S5" s="58"/>
    </row>
    <row r="6" spans="1:19" ht="11.25">
      <c r="A6" s="56" t="s">
        <v>84</v>
      </c>
      <c r="B6" s="57"/>
      <c r="C6" s="57"/>
      <c r="D6" s="58"/>
      <c r="E6" s="58"/>
      <c r="F6" s="58"/>
      <c r="G6" s="58"/>
      <c r="H6" s="58"/>
      <c r="I6" s="58"/>
      <c r="J6" s="58"/>
      <c r="K6" s="58"/>
      <c r="L6" s="58"/>
      <c r="M6" s="58"/>
      <c r="N6" s="58"/>
      <c r="O6" s="58"/>
      <c r="P6" s="58"/>
      <c r="Q6" s="58"/>
      <c r="R6" s="58"/>
      <c r="S6" s="58"/>
    </row>
    <row r="7" spans="1:19" ht="11.25">
      <c r="A7" s="56"/>
      <c r="B7" s="57"/>
      <c r="C7" s="57"/>
      <c r="D7" s="58"/>
      <c r="E7" s="58"/>
      <c r="F7" s="58"/>
      <c r="G7" s="58"/>
      <c r="H7" s="58"/>
      <c r="I7" s="58"/>
      <c r="J7" s="58"/>
      <c r="K7" s="58"/>
      <c r="L7" s="58"/>
      <c r="M7" s="58"/>
      <c r="N7" s="58"/>
      <c r="O7" s="58"/>
      <c r="P7" s="58"/>
      <c r="Q7" s="58"/>
      <c r="R7" s="58"/>
      <c r="S7" s="58"/>
    </row>
    <row r="8" spans="1:19" ht="11.25">
      <c r="A8" s="56" t="s">
        <v>122</v>
      </c>
      <c r="B8" s="57"/>
      <c r="C8" s="57"/>
      <c r="D8" s="58"/>
      <c r="E8" s="58"/>
      <c r="F8" s="58"/>
      <c r="G8" s="58"/>
      <c r="H8" s="58"/>
      <c r="I8" s="58"/>
      <c r="J8" s="58"/>
      <c r="K8" s="58"/>
      <c r="L8" s="58"/>
      <c r="M8" s="58"/>
      <c r="N8" s="58"/>
      <c r="O8" s="58"/>
      <c r="P8" s="58"/>
      <c r="Q8" s="58"/>
      <c r="R8" s="58"/>
      <c r="S8" s="58"/>
    </row>
    <row r="9" spans="1:4" ht="10.5" customHeight="1" thickBot="1">
      <c r="A9" s="145"/>
      <c r="B9" s="57"/>
      <c r="C9" s="57"/>
      <c r="D9" s="58"/>
    </row>
    <row r="10" spans="1:19" s="52" customFormat="1" ht="10.5" customHeight="1">
      <c r="A10" s="59"/>
      <c r="B10" s="195" t="s">
        <v>32</v>
      </c>
      <c r="C10" s="196"/>
      <c r="D10" s="197"/>
      <c r="E10" s="61"/>
      <c r="F10" s="60" t="s">
        <v>19</v>
      </c>
      <c r="G10" s="62"/>
      <c r="H10" s="61"/>
      <c r="I10" s="60" t="s">
        <v>20</v>
      </c>
      <c r="J10" s="62"/>
      <c r="K10" s="61"/>
      <c r="L10" s="60" t="s">
        <v>21</v>
      </c>
      <c r="M10" s="62"/>
      <c r="N10" s="61"/>
      <c r="O10" s="60" t="s">
        <v>33</v>
      </c>
      <c r="P10" s="62"/>
      <c r="Q10" s="61"/>
      <c r="R10" s="60" t="s">
        <v>1</v>
      </c>
      <c r="S10" s="63"/>
    </row>
    <row r="11" spans="1:19" s="52" customFormat="1" ht="10.5" customHeight="1">
      <c r="A11" s="64"/>
      <c r="B11" s="198" t="s">
        <v>34</v>
      </c>
      <c r="C11" s="199"/>
      <c r="D11" s="200"/>
      <c r="E11" s="66"/>
      <c r="F11" s="67"/>
      <c r="G11" s="68"/>
      <c r="H11" s="66"/>
      <c r="I11" s="67"/>
      <c r="J11" s="68"/>
      <c r="K11" s="66"/>
      <c r="L11" s="67"/>
      <c r="M11" s="68"/>
      <c r="N11" s="66"/>
      <c r="O11" s="69" t="s">
        <v>35</v>
      </c>
      <c r="P11" s="68"/>
      <c r="Q11" s="66"/>
      <c r="R11" s="67"/>
      <c r="S11" s="68"/>
    </row>
    <row r="12" spans="1:19" s="53" customFormat="1" ht="10.5" customHeight="1">
      <c r="A12" s="69" t="s">
        <v>36</v>
      </c>
      <c r="B12" s="78" t="s">
        <v>37</v>
      </c>
      <c r="C12" s="79" t="s">
        <v>38</v>
      </c>
      <c r="D12" s="80" t="s">
        <v>1</v>
      </c>
      <c r="E12" s="78" t="s">
        <v>37</v>
      </c>
      <c r="F12" s="79" t="s">
        <v>38</v>
      </c>
      <c r="G12" s="80" t="s">
        <v>1</v>
      </c>
      <c r="H12" s="78" t="s">
        <v>37</v>
      </c>
      <c r="I12" s="79" t="s">
        <v>38</v>
      </c>
      <c r="J12" s="80" t="s">
        <v>1</v>
      </c>
      <c r="K12" s="78" t="s">
        <v>37</v>
      </c>
      <c r="L12" s="79" t="s">
        <v>38</v>
      </c>
      <c r="M12" s="80" t="s">
        <v>1</v>
      </c>
      <c r="N12" s="78" t="s">
        <v>37</v>
      </c>
      <c r="O12" s="79" t="s">
        <v>38</v>
      </c>
      <c r="P12" s="80" t="s">
        <v>1</v>
      </c>
      <c r="Q12" s="78" t="s">
        <v>37</v>
      </c>
      <c r="R12" s="79" t="s">
        <v>38</v>
      </c>
      <c r="S12" s="80" t="s">
        <v>1</v>
      </c>
    </row>
    <row r="13" spans="1:19" s="52" customFormat="1" ht="11.25">
      <c r="A13" s="81" t="s">
        <v>363</v>
      </c>
      <c r="B13" s="82">
        <v>433</v>
      </c>
      <c r="C13" s="83">
        <v>8</v>
      </c>
      <c r="D13" s="83">
        <v>441</v>
      </c>
      <c r="E13" s="82">
        <v>1367</v>
      </c>
      <c r="F13" s="83">
        <v>19</v>
      </c>
      <c r="G13" s="83">
        <v>1386</v>
      </c>
      <c r="H13" s="82">
        <v>194</v>
      </c>
      <c r="I13" s="83">
        <v>7</v>
      </c>
      <c r="J13" s="83">
        <v>201</v>
      </c>
      <c r="K13" s="82">
        <v>223</v>
      </c>
      <c r="L13" s="83">
        <v>4</v>
      </c>
      <c r="M13" s="83">
        <v>227</v>
      </c>
      <c r="N13" s="82">
        <v>0</v>
      </c>
      <c r="O13" s="83">
        <v>0</v>
      </c>
      <c r="P13" s="83">
        <v>0</v>
      </c>
      <c r="Q13" s="82">
        <f aca="true" t="shared" si="0" ref="Q13:Q38">B13+E13+H13+K13+N13</f>
        <v>2217</v>
      </c>
      <c r="R13" s="83">
        <f aca="true" t="shared" si="1" ref="R13:R38">C13+F13+I13+L13+O13</f>
        <v>38</v>
      </c>
      <c r="S13" s="83">
        <f aca="true" t="shared" si="2" ref="S13:S38">SUM(Q13:R13)</f>
        <v>2255</v>
      </c>
    </row>
    <row r="14" spans="1:19" ht="10.5" customHeight="1">
      <c r="A14" s="64" t="s">
        <v>9</v>
      </c>
      <c r="B14" s="73">
        <v>59</v>
      </c>
      <c r="C14" s="74">
        <v>0</v>
      </c>
      <c r="D14" s="74">
        <v>59</v>
      </c>
      <c r="E14" s="73">
        <v>390</v>
      </c>
      <c r="F14" s="74">
        <v>2</v>
      </c>
      <c r="G14" s="74">
        <v>392</v>
      </c>
      <c r="H14" s="73">
        <v>25</v>
      </c>
      <c r="I14" s="74">
        <v>0</v>
      </c>
      <c r="J14" s="74">
        <v>25</v>
      </c>
      <c r="K14" s="73">
        <v>29</v>
      </c>
      <c r="L14" s="74">
        <v>0</v>
      </c>
      <c r="M14" s="74">
        <v>29</v>
      </c>
      <c r="N14" s="73">
        <v>0</v>
      </c>
      <c r="O14" s="74">
        <v>0</v>
      </c>
      <c r="P14" s="74">
        <v>0</v>
      </c>
      <c r="Q14" s="73">
        <f t="shared" si="0"/>
        <v>503</v>
      </c>
      <c r="R14" s="74">
        <f t="shared" si="1"/>
        <v>2</v>
      </c>
      <c r="S14" s="74">
        <f t="shared" si="2"/>
        <v>505</v>
      </c>
    </row>
    <row r="15" spans="1:19" ht="10.5" customHeight="1">
      <c r="A15" s="64" t="s">
        <v>123</v>
      </c>
      <c r="B15" s="73">
        <v>35</v>
      </c>
      <c r="C15" s="74">
        <v>4</v>
      </c>
      <c r="D15" s="74">
        <v>39</v>
      </c>
      <c r="E15" s="73">
        <v>74</v>
      </c>
      <c r="F15" s="74">
        <v>33</v>
      </c>
      <c r="G15" s="74">
        <v>107</v>
      </c>
      <c r="H15" s="73">
        <v>29</v>
      </c>
      <c r="I15" s="74">
        <v>3</v>
      </c>
      <c r="J15" s="74">
        <v>32</v>
      </c>
      <c r="K15" s="73">
        <v>20</v>
      </c>
      <c r="L15" s="74">
        <v>4</v>
      </c>
      <c r="M15" s="74">
        <v>24</v>
      </c>
      <c r="N15" s="73">
        <v>5</v>
      </c>
      <c r="O15" s="74">
        <v>0</v>
      </c>
      <c r="P15" s="74">
        <v>5</v>
      </c>
      <c r="Q15" s="73">
        <f t="shared" si="0"/>
        <v>163</v>
      </c>
      <c r="R15" s="74">
        <f t="shared" si="1"/>
        <v>44</v>
      </c>
      <c r="S15" s="74">
        <f t="shared" si="2"/>
        <v>207</v>
      </c>
    </row>
    <row r="16" spans="1:19" ht="10.5" customHeight="1">
      <c r="A16" s="64" t="s">
        <v>387</v>
      </c>
      <c r="B16" s="73">
        <v>0</v>
      </c>
      <c r="C16" s="74">
        <v>0</v>
      </c>
      <c r="D16" s="74">
        <v>0</v>
      </c>
      <c r="E16" s="73">
        <v>7</v>
      </c>
      <c r="F16" s="74">
        <v>6</v>
      </c>
      <c r="G16" s="74">
        <v>13</v>
      </c>
      <c r="H16" s="73">
        <v>0</v>
      </c>
      <c r="I16" s="74">
        <v>0</v>
      </c>
      <c r="J16" s="74">
        <v>0</v>
      </c>
      <c r="K16" s="73">
        <v>0</v>
      </c>
      <c r="L16" s="74">
        <v>0</v>
      </c>
      <c r="M16" s="74">
        <v>0</v>
      </c>
      <c r="N16" s="73">
        <v>0</v>
      </c>
      <c r="O16" s="74">
        <v>0</v>
      </c>
      <c r="P16" s="74">
        <v>0</v>
      </c>
      <c r="Q16" s="73">
        <f t="shared" si="0"/>
        <v>7</v>
      </c>
      <c r="R16" s="74">
        <f t="shared" si="1"/>
        <v>6</v>
      </c>
      <c r="S16" s="74">
        <f t="shared" si="2"/>
        <v>13</v>
      </c>
    </row>
    <row r="17" spans="1:19" ht="10.5" customHeight="1">
      <c r="A17" s="64" t="s">
        <v>23</v>
      </c>
      <c r="B17" s="73">
        <v>0</v>
      </c>
      <c r="C17" s="74">
        <v>0</v>
      </c>
      <c r="D17" s="74">
        <v>0</v>
      </c>
      <c r="E17" s="73">
        <v>0</v>
      </c>
      <c r="F17" s="74">
        <v>0</v>
      </c>
      <c r="G17" s="74">
        <v>0</v>
      </c>
      <c r="H17" s="73">
        <v>0</v>
      </c>
      <c r="I17" s="74">
        <v>0</v>
      </c>
      <c r="J17" s="74">
        <v>0</v>
      </c>
      <c r="K17" s="73">
        <v>4</v>
      </c>
      <c r="L17" s="74">
        <v>6</v>
      </c>
      <c r="M17" s="74">
        <v>10</v>
      </c>
      <c r="N17" s="73">
        <v>0</v>
      </c>
      <c r="O17" s="74">
        <v>0</v>
      </c>
      <c r="P17" s="74">
        <v>0</v>
      </c>
      <c r="Q17" s="73">
        <f>B17+E17+H17+K17+N17</f>
        <v>4</v>
      </c>
      <c r="R17" s="74">
        <f>C17+F17+I17+L17+O17</f>
        <v>6</v>
      </c>
      <c r="S17" s="74">
        <f>SUM(Q17:R17)</f>
        <v>10</v>
      </c>
    </row>
    <row r="18" spans="1:19" ht="10.5" customHeight="1">
      <c r="A18" s="64" t="s">
        <v>341</v>
      </c>
      <c r="B18" s="73">
        <v>10</v>
      </c>
      <c r="C18" s="74">
        <v>13</v>
      </c>
      <c r="D18" s="74">
        <v>23</v>
      </c>
      <c r="E18" s="73">
        <v>31</v>
      </c>
      <c r="F18" s="74">
        <v>68</v>
      </c>
      <c r="G18" s="74">
        <v>99</v>
      </c>
      <c r="H18" s="73">
        <v>10</v>
      </c>
      <c r="I18" s="74">
        <v>24</v>
      </c>
      <c r="J18" s="74">
        <v>34</v>
      </c>
      <c r="K18" s="73">
        <v>0</v>
      </c>
      <c r="L18" s="74">
        <v>0</v>
      </c>
      <c r="M18" s="74">
        <v>0</v>
      </c>
      <c r="N18" s="73">
        <v>0</v>
      </c>
      <c r="O18" s="74">
        <v>0</v>
      </c>
      <c r="P18" s="74">
        <v>0</v>
      </c>
      <c r="Q18" s="73">
        <f>B18+E18+H18+K18+N18</f>
        <v>51</v>
      </c>
      <c r="R18" s="74">
        <f>C18+F18+I18+L18+O18</f>
        <v>105</v>
      </c>
      <c r="S18" s="74">
        <f>SUM(Q18:R18)</f>
        <v>156</v>
      </c>
    </row>
    <row r="19" spans="1:19" ht="10.5" customHeight="1">
      <c r="A19" s="64" t="s">
        <v>397</v>
      </c>
      <c r="B19" s="73">
        <v>19</v>
      </c>
      <c r="C19" s="74">
        <v>3</v>
      </c>
      <c r="D19" s="74">
        <v>22</v>
      </c>
      <c r="E19" s="73">
        <v>46</v>
      </c>
      <c r="F19" s="74">
        <v>10</v>
      </c>
      <c r="G19" s="74">
        <v>56</v>
      </c>
      <c r="H19" s="73">
        <v>0</v>
      </c>
      <c r="I19" s="74">
        <v>0</v>
      </c>
      <c r="J19" s="74">
        <v>0</v>
      </c>
      <c r="K19" s="73">
        <v>13</v>
      </c>
      <c r="L19" s="74">
        <v>3</v>
      </c>
      <c r="M19" s="74">
        <v>16</v>
      </c>
      <c r="N19" s="73">
        <v>0</v>
      </c>
      <c r="O19" s="74">
        <v>0</v>
      </c>
      <c r="P19" s="74">
        <v>0</v>
      </c>
      <c r="Q19" s="73">
        <f t="shared" si="0"/>
        <v>78</v>
      </c>
      <c r="R19" s="74">
        <f t="shared" si="1"/>
        <v>16</v>
      </c>
      <c r="S19" s="74">
        <f t="shared" si="2"/>
        <v>94</v>
      </c>
    </row>
    <row r="20" spans="1:19" ht="10.5" customHeight="1">
      <c r="A20" s="64" t="s">
        <v>124</v>
      </c>
      <c r="B20" s="73">
        <v>222</v>
      </c>
      <c r="C20" s="74">
        <v>1</v>
      </c>
      <c r="D20" s="74">
        <v>223</v>
      </c>
      <c r="E20" s="73">
        <v>497</v>
      </c>
      <c r="F20" s="74">
        <v>3</v>
      </c>
      <c r="G20" s="74">
        <v>500</v>
      </c>
      <c r="H20" s="73">
        <v>34</v>
      </c>
      <c r="I20" s="74">
        <v>2</v>
      </c>
      <c r="J20" s="74">
        <v>36</v>
      </c>
      <c r="K20" s="73">
        <v>90</v>
      </c>
      <c r="L20" s="74">
        <v>0</v>
      </c>
      <c r="M20" s="74">
        <v>90</v>
      </c>
      <c r="N20" s="73">
        <v>0</v>
      </c>
      <c r="O20" s="74">
        <v>0</v>
      </c>
      <c r="P20" s="74">
        <v>0</v>
      </c>
      <c r="Q20" s="73">
        <f t="shared" si="0"/>
        <v>843</v>
      </c>
      <c r="R20" s="74">
        <f t="shared" si="1"/>
        <v>6</v>
      </c>
      <c r="S20" s="74">
        <f t="shared" si="2"/>
        <v>849</v>
      </c>
    </row>
    <row r="21" spans="1:19" ht="10.5" customHeight="1">
      <c r="A21" s="64" t="s">
        <v>125</v>
      </c>
      <c r="B21" s="73">
        <v>2</v>
      </c>
      <c r="C21" s="74">
        <v>1</v>
      </c>
      <c r="D21" s="74">
        <v>3</v>
      </c>
      <c r="E21" s="73">
        <v>5</v>
      </c>
      <c r="F21" s="74">
        <v>5</v>
      </c>
      <c r="G21" s="74">
        <v>10</v>
      </c>
      <c r="H21" s="73">
        <v>0</v>
      </c>
      <c r="I21" s="74">
        <v>0</v>
      </c>
      <c r="J21" s="74">
        <v>0</v>
      </c>
      <c r="K21" s="73">
        <v>6</v>
      </c>
      <c r="L21" s="74">
        <v>2</v>
      </c>
      <c r="M21" s="74">
        <v>8</v>
      </c>
      <c r="N21" s="73">
        <v>0</v>
      </c>
      <c r="O21" s="74">
        <v>0</v>
      </c>
      <c r="P21" s="74">
        <v>0</v>
      </c>
      <c r="Q21" s="73">
        <f>B21+E21+H21+K21+N21</f>
        <v>13</v>
      </c>
      <c r="R21" s="74">
        <f>C21+F21+I21+L21+O21</f>
        <v>8</v>
      </c>
      <c r="S21" s="74">
        <f>SUM(Q21:R21)</f>
        <v>21</v>
      </c>
    </row>
    <row r="22" spans="1:19" ht="10.5" customHeight="1">
      <c r="A22" s="64" t="s">
        <v>126</v>
      </c>
      <c r="B22" s="73">
        <v>17</v>
      </c>
      <c r="C22" s="74">
        <v>361</v>
      </c>
      <c r="D22" s="74">
        <v>378</v>
      </c>
      <c r="E22" s="73">
        <v>24</v>
      </c>
      <c r="F22" s="74">
        <v>564</v>
      </c>
      <c r="G22" s="74">
        <v>588</v>
      </c>
      <c r="H22" s="73">
        <v>6</v>
      </c>
      <c r="I22" s="74">
        <v>94</v>
      </c>
      <c r="J22" s="74">
        <v>100</v>
      </c>
      <c r="K22" s="73">
        <v>3</v>
      </c>
      <c r="L22" s="74">
        <v>105</v>
      </c>
      <c r="M22" s="74">
        <v>108</v>
      </c>
      <c r="N22" s="73">
        <v>0</v>
      </c>
      <c r="O22" s="74">
        <v>0</v>
      </c>
      <c r="P22" s="74">
        <v>0</v>
      </c>
      <c r="Q22" s="73">
        <f t="shared" si="0"/>
        <v>50</v>
      </c>
      <c r="R22" s="74">
        <f t="shared" si="1"/>
        <v>1124</v>
      </c>
      <c r="S22" s="74">
        <f t="shared" si="2"/>
        <v>1174</v>
      </c>
    </row>
    <row r="23" spans="1:19" ht="10.5" customHeight="1">
      <c r="A23" s="64" t="s">
        <v>12</v>
      </c>
      <c r="B23" s="73">
        <v>309</v>
      </c>
      <c r="C23" s="74">
        <v>10</v>
      </c>
      <c r="D23" s="74">
        <v>319</v>
      </c>
      <c r="E23" s="73">
        <v>726</v>
      </c>
      <c r="F23" s="74">
        <v>12</v>
      </c>
      <c r="G23" s="74">
        <v>738</v>
      </c>
      <c r="H23" s="73">
        <v>90</v>
      </c>
      <c r="I23" s="74">
        <v>1</v>
      </c>
      <c r="J23" s="74">
        <v>91</v>
      </c>
      <c r="K23" s="73">
        <v>92</v>
      </c>
      <c r="L23" s="74">
        <v>0</v>
      </c>
      <c r="M23" s="74">
        <v>92</v>
      </c>
      <c r="N23" s="73">
        <v>0</v>
      </c>
      <c r="O23" s="74">
        <v>0</v>
      </c>
      <c r="P23" s="74">
        <v>0</v>
      </c>
      <c r="Q23" s="73">
        <f t="shared" si="0"/>
        <v>1217</v>
      </c>
      <c r="R23" s="74">
        <f t="shared" si="1"/>
        <v>23</v>
      </c>
      <c r="S23" s="74">
        <f t="shared" si="2"/>
        <v>1240</v>
      </c>
    </row>
    <row r="24" spans="1:19" ht="10.5" customHeight="1">
      <c r="A24" s="64" t="s">
        <v>127</v>
      </c>
      <c r="B24" s="73">
        <v>256</v>
      </c>
      <c r="C24" s="74">
        <v>337</v>
      </c>
      <c r="D24" s="74">
        <v>593</v>
      </c>
      <c r="E24" s="73">
        <v>643</v>
      </c>
      <c r="F24" s="74">
        <v>849</v>
      </c>
      <c r="G24" s="74">
        <v>1492</v>
      </c>
      <c r="H24" s="73">
        <v>26</v>
      </c>
      <c r="I24" s="74">
        <v>33</v>
      </c>
      <c r="J24" s="74">
        <v>59</v>
      </c>
      <c r="K24" s="73">
        <v>54</v>
      </c>
      <c r="L24" s="74">
        <v>47</v>
      </c>
      <c r="M24" s="74">
        <v>101</v>
      </c>
      <c r="N24" s="73">
        <v>0</v>
      </c>
      <c r="O24" s="74">
        <v>0</v>
      </c>
      <c r="P24" s="74">
        <v>0</v>
      </c>
      <c r="Q24" s="73">
        <f t="shared" si="0"/>
        <v>979</v>
      </c>
      <c r="R24" s="74">
        <f t="shared" si="1"/>
        <v>1266</v>
      </c>
      <c r="S24" s="74">
        <f t="shared" si="2"/>
        <v>2245</v>
      </c>
    </row>
    <row r="25" spans="1:19" ht="10.5" customHeight="1">
      <c r="A25" s="64" t="s">
        <v>16</v>
      </c>
      <c r="B25" s="73">
        <v>0</v>
      </c>
      <c r="C25" s="74">
        <v>0</v>
      </c>
      <c r="D25" s="74">
        <v>0</v>
      </c>
      <c r="E25" s="73">
        <v>61</v>
      </c>
      <c r="F25" s="74">
        <v>9</v>
      </c>
      <c r="G25" s="74">
        <v>70</v>
      </c>
      <c r="H25" s="73">
        <v>13</v>
      </c>
      <c r="I25" s="74">
        <v>1</v>
      </c>
      <c r="J25" s="74">
        <v>14</v>
      </c>
      <c r="K25" s="73">
        <v>0</v>
      </c>
      <c r="L25" s="74">
        <v>0</v>
      </c>
      <c r="M25" s="74">
        <v>0</v>
      </c>
      <c r="N25" s="73">
        <v>0</v>
      </c>
      <c r="O25" s="74">
        <v>0</v>
      </c>
      <c r="P25" s="74">
        <v>0</v>
      </c>
      <c r="Q25" s="73">
        <f t="shared" si="0"/>
        <v>74</v>
      </c>
      <c r="R25" s="74">
        <f t="shared" si="1"/>
        <v>10</v>
      </c>
      <c r="S25" s="74">
        <f t="shared" si="2"/>
        <v>84</v>
      </c>
    </row>
    <row r="26" spans="1:19" ht="10.5" customHeight="1">
      <c r="A26" s="64" t="s">
        <v>128</v>
      </c>
      <c r="B26" s="73">
        <v>6</v>
      </c>
      <c r="C26" s="74">
        <v>0</v>
      </c>
      <c r="D26" s="74">
        <v>6</v>
      </c>
      <c r="E26" s="73">
        <v>0</v>
      </c>
      <c r="F26" s="74">
        <v>0</v>
      </c>
      <c r="G26" s="74">
        <v>0</v>
      </c>
      <c r="H26" s="73">
        <v>0</v>
      </c>
      <c r="I26" s="74">
        <v>0</v>
      </c>
      <c r="J26" s="74">
        <v>0</v>
      </c>
      <c r="K26" s="73">
        <v>0</v>
      </c>
      <c r="L26" s="74">
        <v>0</v>
      </c>
      <c r="M26" s="74">
        <v>0</v>
      </c>
      <c r="N26" s="73">
        <v>0</v>
      </c>
      <c r="O26" s="74">
        <v>0</v>
      </c>
      <c r="P26" s="74">
        <v>0</v>
      </c>
      <c r="Q26" s="73">
        <f t="shared" si="0"/>
        <v>6</v>
      </c>
      <c r="R26" s="74">
        <f t="shared" si="1"/>
        <v>0</v>
      </c>
      <c r="S26" s="74">
        <f t="shared" si="2"/>
        <v>6</v>
      </c>
    </row>
    <row r="27" spans="1:19" ht="10.5" customHeight="1">
      <c r="A27" s="64" t="s">
        <v>129</v>
      </c>
      <c r="B27" s="73">
        <v>1</v>
      </c>
      <c r="C27" s="74">
        <v>15</v>
      </c>
      <c r="D27" s="74">
        <v>16</v>
      </c>
      <c r="E27" s="73">
        <v>4</v>
      </c>
      <c r="F27" s="74">
        <v>244</v>
      </c>
      <c r="G27" s="74">
        <v>248</v>
      </c>
      <c r="H27" s="73">
        <v>1</v>
      </c>
      <c r="I27" s="74">
        <v>9</v>
      </c>
      <c r="J27" s="74">
        <v>10</v>
      </c>
      <c r="K27" s="73">
        <v>0</v>
      </c>
      <c r="L27" s="74">
        <v>5</v>
      </c>
      <c r="M27" s="74">
        <v>5</v>
      </c>
      <c r="N27" s="73">
        <v>0</v>
      </c>
      <c r="O27" s="74">
        <v>0</v>
      </c>
      <c r="P27" s="74">
        <v>0</v>
      </c>
      <c r="Q27" s="73">
        <f t="shared" si="0"/>
        <v>6</v>
      </c>
      <c r="R27" s="74">
        <f t="shared" si="1"/>
        <v>273</v>
      </c>
      <c r="S27" s="74">
        <f t="shared" si="2"/>
        <v>279</v>
      </c>
    </row>
    <row r="28" spans="1:19" ht="10.5" customHeight="1">
      <c r="A28" s="64" t="s">
        <v>130</v>
      </c>
      <c r="B28" s="73">
        <v>5</v>
      </c>
      <c r="C28" s="74">
        <v>6</v>
      </c>
      <c r="D28" s="74">
        <v>11</v>
      </c>
      <c r="E28" s="73">
        <v>6</v>
      </c>
      <c r="F28" s="74">
        <v>11</v>
      </c>
      <c r="G28" s="74">
        <v>17</v>
      </c>
      <c r="H28" s="73">
        <v>0</v>
      </c>
      <c r="I28" s="74">
        <v>0</v>
      </c>
      <c r="J28" s="74">
        <v>0</v>
      </c>
      <c r="K28" s="73">
        <v>0</v>
      </c>
      <c r="L28" s="74">
        <v>0</v>
      </c>
      <c r="M28" s="74">
        <v>0</v>
      </c>
      <c r="N28" s="73">
        <v>0</v>
      </c>
      <c r="O28" s="74">
        <v>0</v>
      </c>
      <c r="P28" s="74">
        <v>0</v>
      </c>
      <c r="Q28" s="73">
        <f t="shared" si="0"/>
        <v>11</v>
      </c>
      <c r="R28" s="74">
        <f t="shared" si="1"/>
        <v>17</v>
      </c>
      <c r="S28" s="74">
        <f t="shared" si="2"/>
        <v>28</v>
      </c>
    </row>
    <row r="29" spans="1:19" ht="10.5" customHeight="1">
      <c r="A29" s="64" t="s">
        <v>131</v>
      </c>
      <c r="B29" s="73">
        <v>27</v>
      </c>
      <c r="C29" s="74">
        <v>60</v>
      </c>
      <c r="D29" s="74">
        <v>87</v>
      </c>
      <c r="E29" s="73">
        <v>51</v>
      </c>
      <c r="F29" s="74">
        <v>90</v>
      </c>
      <c r="G29" s="74">
        <v>141</v>
      </c>
      <c r="H29" s="73">
        <v>5</v>
      </c>
      <c r="I29" s="74">
        <v>7</v>
      </c>
      <c r="J29" s="74">
        <v>12</v>
      </c>
      <c r="K29" s="73">
        <v>28</v>
      </c>
      <c r="L29" s="74">
        <v>41</v>
      </c>
      <c r="M29" s="74">
        <v>69</v>
      </c>
      <c r="N29" s="73">
        <v>0</v>
      </c>
      <c r="O29" s="74">
        <v>0</v>
      </c>
      <c r="P29" s="74">
        <v>0</v>
      </c>
      <c r="Q29" s="73">
        <f t="shared" si="0"/>
        <v>111</v>
      </c>
      <c r="R29" s="74">
        <f t="shared" si="1"/>
        <v>198</v>
      </c>
      <c r="S29" s="74">
        <f t="shared" si="2"/>
        <v>309</v>
      </c>
    </row>
    <row r="30" spans="1:19" ht="10.5" customHeight="1">
      <c r="A30" s="64" t="s">
        <v>132</v>
      </c>
      <c r="B30" s="73">
        <v>80</v>
      </c>
      <c r="C30" s="74">
        <v>31</v>
      </c>
      <c r="D30" s="74">
        <v>111</v>
      </c>
      <c r="E30" s="73">
        <v>235</v>
      </c>
      <c r="F30" s="74">
        <v>159</v>
      </c>
      <c r="G30" s="74">
        <v>394</v>
      </c>
      <c r="H30" s="73">
        <v>26</v>
      </c>
      <c r="I30" s="74">
        <v>18</v>
      </c>
      <c r="J30" s="74">
        <v>44</v>
      </c>
      <c r="K30" s="73">
        <v>43</v>
      </c>
      <c r="L30" s="74">
        <v>20</v>
      </c>
      <c r="M30" s="74">
        <v>63</v>
      </c>
      <c r="N30" s="73">
        <v>11</v>
      </c>
      <c r="O30" s="74">
        <v>7</v>
      </c>
      <c r="P30" s="74">
        <v>18</v>
      </c>
      <c r="Q30" s="73">
        <f t="shared" si="0"/>
        <v>395</v>
      </c>
      <c r="R30" s="74">
        <f t="shared" si="1"/>
        <v>235</v>
      </c>
      <c r="S30" s="74">
        <f t="shared" si="2"/>
        <v>630</v>
      </c>
    </row>
    <row r="31" spans="1:19" ht="10.5" customHeight="1">
      <c r="A31" s="64" t="s">
        <v>133</v>
      </c>
      <c r="B31" s="73">
        <v>16</v>
      </c>
      <c r="C31" s="74">
        <v>0</v>
      </c>
      <c r="D31" s="74">
        <v>16</v>
      </c>
      <c r="E31" s="73">
        <v>0</v>
      </c>
      <c r="F31" s="74">
        <v>0</v>
      </c>
      <c r="G31" s="74">
        <v>0</v>
      </c>
      <c r="H31" s="73">
        <v>0</v>
      </c>
      <c r="I31" s="74">
        <v>0</v>
      </c>
      <c r="J31" s="74">
        <v>0</v>
      </c>
      <c r="K31" s="73">
        <v>0</v>
      </c>
      <c r="L31" s="74">
        <v>0</v>
      </c>
      <c r="M31" s="74">
        <v>0</v>
      </c>
      <c r="N31" s="73">
        <v>0</v>
      </c>
      <c r="O31" s="74">
        <v>0</v>
      </c>
      <c r="P31" s="74">
        <v>0</v>
      </c>
      <c r="Q31" s="73">
        <f>B31+E31+H31+K31+N31</f>
        <v>16</v>
      </c>
      <c r="R31" s="74">
        <f>C31+F31+I31+L31+O31</f>
        <v>0</v>
      </c>
      <c r="S31" s="74">
        <f>SUM(Q31:R31)</f>
        <v>16</v>
      </c>
    </row>
    <row r="32" spans="1:19" ht="10.5" customHeight="1">
      <c r="A32" s="64" t="s">
        <v>134</v>
      </c>
      <c r="B32" s="73">
        <v>23</v>
      </c>
      <c r="C32" s="74">
        <v>16</v>
      </c>
      <c r="D32" s="74">
        <v>39</v>
      </c>
      <c r="E32" s="73">
        <v>77</v>
      </c>
      <c r="F32" s="74">
        <v>40</v>
      </c>
      <c r="G32" s="74">
        <v>117</v>
      </c>
      <c r="H32" s="73">
        <v>0</v>
      </c>
      <c r="I32" s="74">
        <v>0</v>
      </c>
      <c r="J32" s="74">
        <v>0</v>
      </c>
      <c r="K32" s="73">
        <v>17</v>
      </c>
      <c r="L32" s="74">
        <v>3</v>
      </c>
      <c r="M32" s="74">
        <v>20</v>
      </c>
      <c r="N32" s="73">
        <v>0</v>
      </c>
      <c r="O32" s="74">
        <v>0</v>
      </c>
      <c r="P32" s="74">
        <v>0</v>
      </c>
      <c r="Q32" s="73">
        <f t="shared" si="0"/>
        <v>117</v>
      </c>
      <c r="R32" s="74">
        <f t="shared" si="1"/>
        <v>59</v>
      </c>
      <c r="S32" s="74">
        <f t="shared" si="2"/>
        <v>176</v>
      </c>
    </row>
    <row r="33" spans="1:19" ht="10.5" customHeight="1">
      <c r="A33" s="64" t="s">
        <v>135</v>
      </c>
      <c r="B33" s="73">
        <v>15</v>
      </c>
      <c r="C33" s="74">
        <v>1</v>
      </c>
      <c r="D33" s="74">
        <v>16</v>
      </c>
      <c r="E33" s="73">
        <v>14</v>
      </c>
      <c r="F33" s="74">
        <v>2</v>
      </c>
      <c r="G33" s="74">
        <v>16</v>
      </c>
      <c r="H33" s="73">
        <v>10</v>
      </c>
      <c r="I33" s="74">
        <v>0</v>
      </c>
      <c r="J33" s="74">
        <v>10</v>
      </c>
      <c r="K33" s="73">
        <v>0</v>
      </c>
      <c r="L33" s="74">
        <v>0</v>
      </c>
      <c r="M33" s="74">
        <v>0</v>
      </c>
      <c r="N33" s="73">
        <v>2</v>
      </c>
      <c r="O33" s="74">
        <v>0</v>
      </c>
      <c r="P33" s="74">
        <v>2</v>
      </c>
      <c r="Q33" s="73">
        <f t="shared" si="0"/>
        <v>41</v>
      </c>
      <c r="R33" s="74">
        <f t="shared" si="1"/>
        <v>3</v>
      </c>
      <c r="S33" s="74">
        <f t="shared" si="2"/>
        <v>44</v>
      </c>
    </row>
    <row r="34" spans="1:19" ht="10.5" customHeight="1">
      <c r="A34" s="64" t="s">
        <v>136</v>
      </c>
      <c r="B34" s="73">
        <v>5</v>
      </c>
      <c r="C34" s="74">
        <v>0</v>
      </c>
      <c r="D34" s="74">
        <v>5</v>
      </c>
      <c r="E34" s="73">
        <v>0</v>
      </c>
      <c r="F34" s="74">
        <v>0</v>
      </c>
      <c r="G34" s="74">
        <v>0</v>
      </c>
      <c r="H34" s="73">
        <v>0</v>
      </c>
      <c r="I34" s="74">
        <v>0</v>
      </c>
      <c r="J34" s="74">
        <v>0</v>
      </c>
      <c r="K34" s="73">
        <v>0</v>
      </c>
      <c r="L34" s="74">
        <v>0</v>
      </c>
      <c r="M34" s="74">
        <v>0</v>
      </c>
      <c r="N34" s="73">
        <v>0</v>
      </c>
      <c r="O34" s="74">
        <v>0</v>
      </c>
      <c r="P34" s="74">
        <v>0</v>
      </c>
      <c r="Q34" s="73">
        <f t="shared" si="0"/>
        <v>5</v>
      </c>
      <c r="R34" s="74">
        <f t="shared" si="1"/>
        <v>0</v>
      </c>
      <c r="S34" s="74">
        <f t="shared" si="2"/>
        <v>5</v>
      </c>
    </row>
    <row r="35" spans="1:19" ht="10.5" customHeight="1">
      <c r="A35" s="64" t="s">
        <v>13</v>
      </c>
      <c r="B35" s="73">
        <v>0</v>
      </c>
      <c r="C35" s="74">
        <v>0</v>
      </c>
      <c r="D35" s="74">
        <v>0</v>
      </c>
      <c r="E35" s="73">
        <v>1</v>
      </c>
      <c r="F35" s="74">
        <v>2</v>
      </c>
      <c r="G35" s="74">
        <v>3</v>
      </c>
      <c r="H35" s="73">
        <v>0</v>
      </c>
      <c r="I35" s="74">
        <v>0</v>
      </c>
      <c r="J35" s="74">
        <v>0</v>
      </c>
      <c r="K35" s="73">
        <v>0</v>
      </c>
      <c r="L35" s="74">
        <v>0</v>
      </c>
      <c r="M35" s="74">
        <v>0</v>
      </c>
      <c r="N35" s="73">
        <v>0</v>
      </c>
      <c r="O35" s="74">
        <v>0</v>
      </c>
      <c r="P35" s="74">
        <v>0</v>
      </c>
      <c r="Q35" s="73">
        <f t="shared" si="0"/>
        <v>1</v>
      </c>
      <c r="R35" s="74">
        <f t="shared" si="1"/>
        <v>2</v>
      </c>
      <c r="S35" s="74">
        <f t="shared" si="2"/>
        <v>3</v>
      </c>
    </row>
    <row r="36" spans="1:19" ht="10.5" customHeight="1">
      <c r="A36" s="64" t="s">
        <v>17</v>
      </c>
      <c r="B36" s="73">
        <v>27</v>
      </c>
      <c r="C36" s="74">
        <v>4</v>
      </c>
      <c r="D36" s="74">
        <v>31</v>
      </c>
      <c r="E36" s="73">
        <v>119</v>
      </c>
      <c r="F36" s="74">
        <v>13</v>
      </c>
      <c r="G36" s="74">
        <v>132</v>
      </c>
      <c r="H36" s="73">
        <v>67</v>
      </c>
      <c r="I36" s="74">
        <v>5</v>
      </c>
      <c r="J36" s="74">
        <v>72</v>
      </c>
      <c r="K36" s="73">
        <v>10</v>
      </c>
      <c r="L36" s="74">
        <v>3</v>
      </c>
      <c r="M36" s="74">
        <v>13</v>
      </c>
      <c r="N36" s="73">
        <v>3</v>
      </c>
      <c r="O36" s="74">
        <v>1</v>
      </c>
      <c r="P36" s="74">
        <v>4</v>
      </c>
      <c r="Q36" s="73">
        <f t="shared" si="0"/>
        <v>226</v>
      </c>
      <c r="R36" s="74">
        <f t="shared" si="1"/>
        <v>26</v>
      </c>
      <c r="S36" s="74">
        <f t="shared" si="2"/>
        <v>252</v>
      </c>
    </row>
    <row r="37" spans="1:19" ht="10.5" customHeight="1">
      <c r="A37" s="64" t="s">
        <v>137</v>
      </c>
      <c r="B37" s="73">
        <v>38</v>
      </c>
      <c r="C37" s="74">
        <v>46</v>
      </c>
      <c r="D37" s="74">
        <v>84</v>
      </c>
      <c r="E37" s="73">
        <v>139</v>
      </c>
      <c r="F37" s="74">
        <v>263</v>
      </c>
      <c r="G37" s="74">
        <v>402</v>
      </c>
      <c r="H37" s="73">
        <v>0</v>
      </c>
      <c r="I37" s="74">
        <v>0</v>
      </c>
      <c r="J37" s="74">
        <v>0</v>
      </c>
      <c r="K37" s="73">
        <v>15</v>
      </c>
      <c r="L37" s="74">
        <v>31</v>
      </c>
      <c r="M37" s="74">
        <v>46</v>
      </c>
      <c r="N37" s="73">
        <v>0</v>
      </c>
      <c r="O37" s="74">
        <v>0</v>
      </c>
      <c r="P37" s="74">
        <v>0</v>
      </c>
      <c r="Q37" s="73">
        <f t="shared" si="0"/>
        <v>192</v>
      </c>
      <c r="R37" s="74">
        <f t="shared" si="1"/>
        <v>340</v>
      </c>
      <c r="S37" s="74">
        <f t="shared" si="2"/>
        <v>532</v>
      </c>
    </row>
    <row r="38" spans="1:19" ht="10.5" customHeight="1">
      <c r="A38" s="64" t="s">
        <v>138</v>
      </c>
      <c r="B38" s="73">
        <v>94</v>
      </c>
      <c r="C38" s="74">
        <v>751</v>
      </c>
      <c r="D38" s="74">
        <v>845</v>
      </c>
      <c r="E38" s="73">
        <v>218</v>
      </c>
      <c r="F38" s="74">
        <v>1954</v>
      </c>
      <c r="G38" s="74">
        <v>2172</v>
      </c>
      <c r="H38" s="73">
        <v>5</v>
      </c>
      <c r="I38" s="74">
        <v>32</v>
      </c>
      <c r="J38" s="74">
        <v>37</v>
      </c>
      <c r="K38" s="73">
        <v>22</v>
      </c>
      <c r="L38" s="74">
        <v>142</v>
      </c>
      <c r="M38" s="74">
        <v>164</v>
      </c>
      <c r="N38" s="73">
        <v>0</v>
      </c>
      <c r="O38" s="74">
        <v>0</v>
      </c>
      <c r="P38" s="74">
        <v>0</v>
      </c>
      <c r="Q38" s="73">
        <f t="shared" si="0"/>
        <v>339</v>
      </c>
      <c r="R38" s="74">
        <f t="shared" si="1"/>
        <v>2879</v>
      </c>
      <c r="S38" s="74">
        <f t="shared" si="2"/>
        <v>3218</v>
      </c>
    </row>
    <row r="39" spans="1:19" ht="10.5" customHeight="1">
      <c r="A39" s="75" t="s">
        <v>1</v>
      </c>
      <c r="B39" s="76">
        <f>SUM(B13:B38)</f>
        <v>1699</v>
      </c>
      <c r="C39" s="77">
        <f>SUM(C13:C38)</f>
        <v>1668</v>
      </c>
      <c r="D39" s="77">
        <f>SUM(D13:D38)</f>
        <v>3367</v>
      </c>
      <c r="E39" s="76">
        <f>SUM(E13:E38)</f>
        <v>4735</v>
      </c>
      <c r="F39" s="77">
        <f>SUM(F13:F38)</f>
        <v>4358</v>
      </c>
      <c r="G39" s="77">
        <f>SUM(E39:F39)</f>
        <v>9093</v>
      </c>
      <c r="H39" s="76">
        <f aca="true" t="shared" si="3" ref="H39:S39">SUM(H13:H38)</f>
        <v>541</v>
      </c>
      <c r="I39" s="77">
        <f t="shared" si="3"/>
        <v>236</v>
      </c>
      <c r="J39" s="77">
        <f t="shared" si="3"/>
        <v>777</v>
      </c>
      <c r="K39" s="76">
        <f t="shared" si="3"/>
        <v>669</v>
      </c>
      <c r="L39" s="77">
        <f t="shared" si="3"/>
        <v>416</v>
      </c>
      <c r="M39" s="77">
        <f t="shared" si="3"/>
        <v>1085</v>
      </c>
      <c r="N39" s="76">
        <f t="shared" si="3"/>
        <v>21</v>
      </c>
      <c r="O39" s="77">
        <f t="shared" si="3"/>
        <v>8</v>
      </c>
      <c r="P39" s="77">
        <f t="shared" si="3"/>
        <v>29</v>
      </c>
      <c r="Q39" s="76">
        <f t="shared" si="3"/>
        <v>7665</v>
      </c>
      <c r="R39" s="77">
        <f t="shared" si="3"/>
        <v>6686</v>
      </c>
      <c r="S39" s="77">
        <f t="shared" si="3"/>
        <v>14351</v>
      </c>
    </row>
    <row r="40" spans="1:19" s="38" customFormat="1" ht="10.5" customHeight="1">
      <c r="A40" s="55"/>
      <c r="B40" s="55"/>
      <c r="C40" s="55"/>
      <c r="D40" s="40"/>
      <c r="E40" s="40"/>
      <c r="F40" s="40"/>
      <c r="G40" s="40"/>
      <c r="H40" s="40"/>
      <c r="I40" s="40"/>
      <c r="J40" s="40"/>
      <c r="K40" s="40"/>
      <c r="L40" s="40"/>
      <c r="M40" s="40"/>
      <c r="N40" s="40"/>
      <c r="O40" s="40"/>
      <c r="P40" s="40"/>
      <c r="Q40" s="40"/>
      <c r="R40" s="84"/>
      <c r="S40" s="40"/>
    </row>
    <row r="41" spans="1:19" ht="11.25">
      <c r="A41" s="56" t="s">
        <v>83</v>
      </c>
      <c r="B41" s="57"/>
      <c r="C41" s="57"/>
      <c r="D41" s="58"/>
      <c r="E41" s="58"/>
      <c r="F41" s="58"/>
      <c r="G41" s="58"/>
      <c r="H41" s="58"/>
      <c r="I41" s="58"/>
      <c r="J41" s="58"/>
      <c r="K41" s="58"/>
      <c r="L41" s="58"/>
      <c r="M41" s="58"/>
      <c r="N41" s="58"/>
      <c r="O41" s="58"/>
      <c r="P41" s="58"/>
      <c r="Q41" s="58"/>
      <c r="R41" s="58"/>
      <c r="S41" s="58"/>
    </row>
    <row r="42" spans="1:19" ht="11.25">
      <c r="A42" s="56" t="s">
        <v>371</v>
      </c>
      <c r="B42" s="57"/>
      <c r="C42" s="57"/>
      <c r="D42" s="58"/>
      <c r="E42" s="58"/>
      <c r="F42" s="58"/>
      <c r="G42" s="58"/>
      <c r="H42" s="58"/>
      <c r="I42" s="58"/>
      <c r="J42" s="58"/>
      <c r="K42" s="58"/>
      <c r="L42" s="58"/>
      <c r="M42" s="58"/>
      <c r="N42" s="58"/>
      <c r="O42" s="58"/>
      <c r="P42" s="58"/>
      <c r="Q42" s="58"/>
      <c r="R42" s="58"/>
      <c r="S42" s="58"/>
    </row>
    <row r="43" spans="1:19" ht="11.25">
      <c r="A43" s="56"/>
      <c r="B43" s="57"/>
      <c r="C43" s="57"/>
      <c r="D43" s="58"/>
      <c r="E43" s="58"/>
      <c r="F43" s="58"/>
      <c r="G43" s="58"/>
      <c r="H43" s="58"/>
      <c r="I43" s="58"/>
      <c r="J43" s="58"/>
      <c r="K43" s="58"/>
      <c r="L43" s="58"/>
      <c r="M43" s="58"/>
      <c r="N43" s="58"/>
      <c r="O43" s="58"/>
      <c r="P43" s="58"/>
      <c r="Q43" s="58"/>
      <c r="R43" s="58"/>
      <c r="S43" s="58"/>
    </row>
    <row r="44" spans="1:19" ht="11.25">
      <c r="A44" s="56" t="s">
        <v>122</v>
      </c>
      <c r="B44" s="57"/>
      <c r="C44" s="57"/>
      <c r="D44" s="58"/>
      <c r="E44" s="58"/>
      <c r="F44" s="58"/>
      <c r="G44" s="58"/>
      <c r="H44" s="58"/>
      <c r="I44" s="58"/>
      <c r="J44" s="58"/>
      <c r="K44" s="58"/>
      <c r="L44" s="58"/>
      <c r="M44" s="58"/>
      <c r="N44" s="58"/>
      <c r="O44" s="58"/>
      <c r="P44" s="58"/>
      <c r="Q44" s="58"/>
      <c r="R44" s="58"/>
      <c r="S44" s="58"/>
    </row>
    <row r="45" spans="1:4" ht="10.5" customHeight="1" thickBot="1">
      <c r="A45" s="145"/>
      <c r="B45" s="57"/>
      <c r="C45" s="57"/>
      <c r="D45" s="58"/>
    </row>
    <row r="46" spans="1:19" s="52" customFormat="1" ht="10.5" customHeight="1">
      <c r="A46" s="59"/>
      <c r="B46" s="195" t="s">
        <v>32</v>
      </c>
      <c r="C46" s="196"/>
      <c r="D46" s="197"/>
      <c r="E46" s="61"/>
      <c r="F46" s="60" t="s">
        <v>19</v>
      </c>
      <c r="G46" s="62"/>
      <c r="H46" s="61"/>
      <c r="I46" s="60" t="s">
        <v>20</v>
      </c>
      <c r="J46" s="62"/>
      <c r="K46" s="85"/>
      <c r="L46" s="60" t="s">
        <v>21</v>
      </c>
      <c r="M46" s="62"/>
      <c r="N46" s="85"/>
      <c r="O46" s="60" t="s">
        <v>33</v>
      </c>
      <c r="P46" s="62"/>
      <c r="Q46" s="61"/>
      <c r="R46" s="60" t="s">
        <v>1</v>
      </c>
      <c r="S46" s="63"/>
    </row>
    <row r="47" spans="1:19" s="52" customFormat="1" ht="10.5" customHeight="1">
      <c r="A47" s="64"/>
      <c r="B47" s="198" t="s">
        <v>34</v>
      </c>
      <c r="C47" s="199"/>
      <c r="D47" s="200"/>
      <c r="E47" s="66"/>
      <c r="F47" s="67"/>
      <c r="G47" s="68"/>
      <c r="H47" s="66"/>
      <c r="I47" s="67"/>
      <c r="J47" s="86"/>
      <c r="K47" s="67"/>
      <c r="L47" s="67"/>
      <c r="M47" s="86"/>
      <c r="N47" s="67"/>
      <c r="O47" s="69" t="s">
        <v>35</v>
      </c>
      <c r="P47" s="68"/>
      <c r="Q47" s="66"/>
      <c r="R47" s="67"/>
      <c r="S47" s="68"/>
    </row>
    <row r="48" spans="1:19" s="53" customFormat="1" ht="10.5" customHeight="1">
      <c r="A48" s="65" t="s">
        <v>422</v>
      </c>
      <c r="B48" s="70" t="s">
        <v>37</v>
      </c>
      <c r="C48" s="71" t="s">
        <v>38</v>
      </c>
      <c r="D48" s="72" t="s">
        <v>1</v>
      </c>
      <c r="E48" s="70" t="s">
        <v>37</v>
      </c>
      <c r="F48" s="71" t="s">
        <v>38</v>
      </c>
      <c r="G48" s="72" t="s">
        <v>1</v>
      </c>
      <c r="H48" s="70" t="s">
        <v>37</v>
      </c>
      <c r="I48" s="71" t="s">
        <v>38</v>
      </c>
      <c r="J48" s="87" t="s">
        <v>1</v>
      </c>
      <c r="K48" s="71" t="s">
        <v>37</v>
      </c>
      <c r="L48" s="71" t="s">
        <v>38</v>
      </c>
      <c r="M48" s="87" t="s">
        <v>1</v>
      </c>
      <c r="N48" s="71" t="s">
        <v>37</v>
      </c>
      <c r="O48" s="71" t="s">
        <v>38</v>
      </c>
      <c r="P48" s="72" t="s">
        <v>1</v>
      </c>
      <c r="Q48" s="70" t="s">
        <v>37</v>
      </c>
      <c r="R48" s="71" t="s">
        <v>38</v>
      </c>
      <c r="S48" s="72" t="s">
        <v>1</v>
      </c>
    </row>
    <row r="49" spans="1:19" s="53" customFormat="1" ht="10.5" customHeight="1">
      <c r="A49" s="81" t="s">
        <v>423</v>
      </c>
      <c r="B49" s="82">
        <v>0</v>
      </c>
      <c r="C49" s="83">
        <v>0</v>
      </c>
      <c r="D49" s="83">
        <v>0</v>
      </c>
      <c r="E49" s="82">
        <v>0</v>
      </c>
      <c r="F49" s="83">
        <v>0</v>
      </c>
      <c r="G49" s="83">
        <v>0</v>
      </c>
      <c r="H49" s="82">
        <v>4</v>
      </c>
      <c r="I49" s="83">
        <v>0</v>
      </c>
      <c r="J49" s="146">
        <v>4</v>
      </c>
      <c r="K49" s="82">
        <v>0</v>
      </c>
      <c r="L49" s="83">
        <v>0</v>
      </c>
      <c r="M49" s="146">
        <v>0</v>
      </c>
      <c r="N49" s="83">
        <v>0</v>
      </c>
      <c r="O49" s="83">
        <v>0</v>
      </c>
      <c r="P49" s="83">
        <v>0</v>
      </c>
      <c r="Q49" s="82">
        <f aca="true" t="shared" si="4" ref="Q49:Q57">B49+E49+H49+K49+N49</f>
        <v>4</v>
      </c>
      <c r="R49" s="83">
        <f aca="true" t="shared" si="5" ref="R49:R57">C49+F49+I49+L49+O49</f>
        <v>0</v>
      </c>
      <c r="S49" s="83">
        <f aca="true" t="shared" si="6" ref="S49:S57">SUM(Q49:R49)</f>
        <v>4</v>
      </c>
    </row>
    <row r="50" spans="1:19" s="53" customFormat="1" ht="10.5" customHeight="1">
      <c r="A50" s="64" t="s">
        <v>424</v>
      </c>
      <c r="B50" s="73">
        <v>0</v>
      </c>
      <c r="C50" s="74">
        <v>0</v>
      </c>
      <c r="D50" s="74">
        <v>0</v>
      </c>
      <c r="E50" s="73">
        <v>15</v>
      </c>
      <c r="F50" s="74">
        <v>1</v>
      </c>
      <c r="G50" s="74">
        <v>16</v>
      </c>
      <c r="H50" s="73">
        <v>0</v>
      </c>
      <c r="I50" s="74">
        <v>0</v>
      </c>
      <c r="J50" s="147">
        <v>0</v>
      </c>
      <c r="K50" s="73">
        <v>0</v>
      </c>
      <c r="L50" s="74">
        <v>0</v>
      </c>
      <c r="M50" s="147">
        <v>0</v>
      </c>
      <c r="N50" s="74">
        <v>0</v>
      </c>
      <c r="O50" s="74">
        <v>0</v>
      </c>
      <c r="P50" s="74">
        <v>0</v>
      </c>
      <c r="Q50" s="73">
        <f t="shared" si="4"/>
        <v>15</v>
      </c>
      <c r="R50" s="74">
        <f t="shared" si="5"/>
        <v>1</v>
      </c>
      <c r="S50" s="74">
        <f t="shared" si="6"/>
        <v>16</v>
      </c>
    </row>
    <row r="51" spans="1:19" s="53" customFormat="1" ht="21.75" customHeight="1">
      <c r="A51" s="176" t="s">
        <v>478</v>
      </c>
      <c r="B51" s="73">
        <v>0</v>
      </c>
      <c r="C51" s="74">
        <v>0</v>
      </c>
      <c r="D51" s="74">
        <v>0</v>
      </c>
      <c r="E51" s="73">
        <v>17</v>
      </c>
      <c r="F51" s="74">
        <v>0</v>
      </c>
      <c r="G51" s="74">
        <v>17</v>
      </c>
      <c r="H51" s="73">
        <v>9</v>
      </c>
      <c r="I51" s="74">
        <v>0</v>
      </c>
      <c r="J51" s="147">
        <v>9</v>
      </c>
      <c r="K51" s="73">
        <v>0</v>
      </c>
      <c r="L51" s="74">
        <v>0</v>
      </c>
      <c r="M51" s="147">
        <v>0</v>
      </c>
      <c r="N51" s="74">
        <v>0</v>
      </c>
      <c r="O51" s="74">
        <v>0</v>
      </c>
      <c r="P51" s="74">
        <v>0</v>
      </c>
      <c r="Q51" s="73">
        <f t="shared" si="4"/>
        <v>26</v>
      </c>
      <c r="R51" s="74">
        <f t="shared" si="5"/>
        <v>0</v>
      </c>
      <c r="S51" s="74">
        <f t="shared" si="6"/>
        <v>26</v>
      </c>
    </row>
    <row r="52" spans="1:19" s="53" customFormat="1" ht="10.5" customHeight="1">
      <c r="A52" s="64" t="s">
        <v>425</v>
      </c>
      <c r="B52" s="73">
        <v>0</v>
      </c>
      <c r="C52" s="74">
        <v>0</v>
      </c>
      <c r="D52" s="74">
        <v>0</v>
      </c>
      <c r="E52" s="73">
        <v>0</v>
      </c>
      <c r="F52" s="74">
        <v>0</v>
      </c>
      <c r="G52" s="74">
        <v>0</v>
      </c>
      <c r="H52" s="73">
        <v>0</v>
      </c>
      <c r="I52" s="74">
        <v>0</v>
      </c>
      <c r="J52" s="147">
        <v>0</v>
      </c>
      <c r="K52" s="73">
        <v>9</v>
      </c>
      <c r="L52" s="74">
        <v>28</v>
      </c>
      <c r="M52" s="147">
        <v>37</v>
      </c>
      <c r="N52" s="74">
        <v>0</v>
      </c>
      <c r="O52" s="74">
        <v>0</v>
      </c>
      <c r="P52" s="74">
        <v>0</v>
      </c>
      <c r="Q52" s="73">
        <f t="shared" si="4"/>
        <v>9</v>
      </c>
      <c r="R52" s="74">
        <f t="shared" si="5"/>
        <v>28</v>
      </c>
      <c r="S52" s="74">
        <f t="shared" si="6"/>
        <v>37</v>
      </c>
    </row>
    <row r="53" spans="1:19" s="53" customFormat="1" ht="10.5" customHeight="1">
      <c r="A53" s="64" t="s">
        <v>426</v>
      </c>
      <c r="B53" s="73">
        <v>0</v>
      </c>
      <c r="C53" s="74">
        <v>0</v>
      </c>
      <c r="D53" s="74">
        <v>0</v>
      </c>
      <c r="E53" s="73">
        <v>10</v>
      </c>
      <c r="F53" s="74">
        <v>0</v>
      </c>
      <c r="G53" s="74">
        <v>10</v>
      </c>
      <c r="H53" s="73">
        <v>0</v>
      </c>
      <c r="I53" s="74">
        <v>0</v>
      </c>
      <c r="J53" s="147">
        <v>0</v>
      </c>
      <c r="K53" s="73">
        <v>0</v>
      </c>
      <c r="L53" s="74">
        <v>0</v>
      </c>
      <c r="M53" s="147">
        <v>0</v>
      </c>
      <c r="N53" s="74">
        <v>0</v>
      </c>
      <c r="O53" s="74">
        <v>0</v>
      </c>
      <c r="P53" s="74">
        <v>0</v>
      </c>
      <c r="Q53" s="73">
        <f t="shared" si="4"/>
        <v>10</v>
      </c>
      <c r="R53" s="74">
        <f t="shared" si="5"/>
        <v>0</v>
      </c>
      <c r="S53" s="74">
        <f t="shared" si="6"/>
        <v>10</v>
      </c>
    </row>
    <row r="54" spans="1:19" s="53" customFormat="1" ht="10.5" customHeight="1">
      <c r="A54" s="64" t="s">
        <v>427</v>
      </c>
      <c r="B54" s="73">
        <v>0</v>
      </c>
      <c r="C54" s="74">
        <v>0</v>
      </c>
      <c r="D54" s="74">
        <v>0</v>
      </c>
      <c r="E54" s="73">
        <v>0</v>
      </c>
      <c r="F54" s="74">
        <v>0</v>
      </c>
      <c r="G54" s="74">
        <v>0</v>
      </c>
      <c r="H54" s="73">
        <v>0</v>
      </c>
      <c r="I54" s="74">
        <v>0</v>
      </c>
      <c r="J54" s="147">
        <v>0</v>
      </c>
      <c r="K54" s="73">
        <v>5</v>
      </c>
      <c r="L54" s="74">
        <v>0</v>
      </c>
      <c r="M54" s="147">
        <v>5</v>
      </c>
      <c r="N54" s="74">
        <v>0</v>
      </c>
      <c r="O54" s="74">
        <v>0</v>
      </c>
      <c r="P54" s="74">
        <v>0</v>
      </c>
      <c r="Q54" s="73">
        <f t="shared" si="4"/>
        <v>5</v>
      </c>
      <c r="R54" s="74">
        <f t="shared" si="5"/>
        <v>0</v>
      </c>
      <c r="S54" s="74">
        <f t="shared" si="6"/>
        <v>5</v>
      </c>
    </row>
    <row r="55" spans="1:19" s="53" customFormat="1" ht="10.5" customHeight="1">
      <c r="A55" s="64" t="s">
        <v>428</v>
      </c>
      <c r="B55" s="73">
        <v>0</v>
      </c>
      <c r="C55" s="74">
        <v>0</v>
      </c>
      <c r="D55" s="74">
        <v>0</v>
      </c>
      <c r="E55" s="73">
        <v>10</v>
      </c>
      <c r="F55" s="74">
        <v>0</v>
      </c>
      <c r="G55" s="74">
        <v>10</v>
      </c>
      <c r="H55" s="73">
        <v>0</v>
      </c>
      <c r="I55" s="74">
        <v>0</v>
      </c>
      <c r="J55" s="147">
        <v>0</v>
      </c>
      <c r="K55" s="73">
        <v>5</v>
      </c>
      <c r="L55" s="74">
        <v>0</v>
      </c>
      <c r="M55" s="147">
        <v>5</v>
      </c>
      <c r="N55" s="74">
        <v>0</v>
      </c>
      <c r="O55" s="74">
        <v>0</v>
      </c>
      <c r="P55" s="74">
        <v>0</v>
      </c>
      <c r="Q55" s="73">
        <f t="shared" si="4"/>
        <v>15</v>
      </c>
      <c r="R55" s="74">
        <f t="shared" si="5"/>
        <v>0</v>
      </c>
      <c r="S55" s="74">
        <f t="shared" si="6"/>
        <v>15</v>
      </c>
    </row>
    <row r="56" spans="1:19" s="52" customFormat="1" ht="10.5" customHeight="1">
      <c r="A56" s="64" t="s">
        <v>429</v>
      </c>
      <c r="B56" s="73">
        <v>0</v>
      </c>
      <c r="C56" s="74">
        <v>0</v>
      </c>
      <c r="D56" s="74">
        <v>0</v>
      </c>
      <c r="E56" s="73">
        <v>0</v>
      </c>
      <c r="F56" s="74">
        <v>0</v>
      </c>
      <c r="G56" s="74">
        <v>0</v>
      </c>
      <c r="H56" s="73">
        <v>2</v>
      </c>
      <c r="I56" s="74">
        <v>0</v>
      </c>
      <c r="J56" s="147">
        <v>2</v>
      </c>
      <c r="K56" s="73">
        <v>0</v>
      </c>
      <c r="L56" s="74">
        <v>0</v>
      </c>
      <c r="M56" s="147">
        <v>0</v>
      </c>
      <c r="N56" s="74">
        <v>0</v>
      </c>
      <c r="O56" s="74">
        <v>0</v>
      </c>
      <c r="P56" s="74">
        <v>0</v>
      </c>
      <c r="Q56" s="73">
        <f t="shared" si="4"/>
        <v>2</v>
      </c>
      <c r="R56" s="74">
        <f t="shared" si="5"/>
        <v>0</v>
      </c>
      <c r="S56" s="74">
        <f t="shared" si="6"/>
        <v>2</v>
      </c>
    </row>
    <row r="57" spans="1:19" ht="21" customHeight="1">
      <c r="A57" s="176" t="s">
        <v>479</v>
      </c>
      <c r="B57" s="73">
        <v>0</v>
      </c>
      <c r="C57" s="74">
        <v>0</v>
      </c>
      <c r="D57" s="74">
        <v>0</v>
      </c>
      <c r="E57" s="73">
        <v>0</v>
      </c>
      <c r="F57" s="74">
        <v>0</v>
      </c>
      <c r="G57" s="74">
        <v>0</v>
      </c>
      <c r="H57" s="73">
        <v>0</v>
      </c>
      <c r="I57" s="74">
        <v>0</v>
      </c>
      <c r="J57" s="147">
        <v>0</v>
      </c>
      <c r="K57" s="73">
        <v>15</v>
      </c>
      <c r="L57" s="74">
        <v>0</v>
      </c>
      <c r="M57" s="147">
        <v>15</v>
      </c>
      <c r="N57" s="74">
        <v>0</v>
      </c>
      <c r="O57" s="74">
        <v>0</v>
      </c>
      <c r="P57" s="74">
        <v>0</v>
      </c>
      <c r="Q57" s="73">
        <f t="shared" si="4"/>
        <v>15</v>
      </c>
      <c r="R57" s="74">
        <f t="shared" si="5"/>
        <v>0</v>
      </c>
      <c r="S57" s="74">
        <f t="shared" si="6"/>
        <v>15</v>
      </c>
    </row>
    <row r="58" spans="1:19" ht="10.5" customHeight="1">
      <c r="A58" s="64" t="s">
        <v>430</v>
      </c>
      <c r="B58" s="73">
        <v>0</v>
      </c>
      <c r="C58" s="74">
        <v>0</v>
      </c>
      <c r="D58" s="74">
        <v>0</v>
      </c>
      <c r="E58" s="73">
        <v>0</v>
      </c>
      <c r="F58" s="74">
        <v>0</v>
      </c>
      <c r="G58" s="74">
        <v>0</v>
      </c>
      <c r="H58" s="73">
        <v>11</v>
      </c>
      <c r="I58" s="74">
        <v>0</v>
      </c>
      <c r="J58" s="147">
        <v>11</v>
      </c>
      <c r="K58" s="73">
        <v>9</v>
      </c>
      <c r="L58" s="74">
        <v>0</v>
      </c>
      <c r="M58" s="147">
        <v>9</v>
      </c>
      <c r="N58" s="74">
        <v>0</v>
      </c>
      <c r="O58" s="74">
        <v>0</v>
      </c>
      <c r="P58" s="74">
        <v>0</v>
      </c>
      <c r="Q58" s="73">
        <f aca="true" t="shared" si="7" ref="Q58:Q66">B58+E58+H58+K58+N58</f>
        <v>20</v>
      </c>
      <c r="R58" s="74">
        <f aca="true" t="shared" si="8" ref="R58:R66">C58+F58+I58+L58+O58</f>
        <v>0</v>
      </c>
      <c r="S58" s="74">
        <f aca="true" t="shared" si="9" ref="S58:S66">SUM(Q58:R58)</f>
        <v>20</v>
      </c>
    </row>
    <row r="59" spans="1:19" ht="10.5" customHeight="1">
      <c r="A59" s="64" t="s">
        <v>431</v>
      </c>
      <c r="B59" s="73">
        <v>0</v>
      </c>
      <c r="C59" s="74">
        <v>0</v>
      </c>
      <c r="D59" s="74">
        <v>0</v>
      </c>
      <c r="E59" s="73">
        <v>0</v>
      </c>
      <c r="F59" s="74">
        <v>0</v>
      </c>
      <c r="G59" s="74">
        <v>0</v>
      </c>
      <c r="H59" s="73">
        <v>2</v>
      </c>
      <c r="I59" s="74">
        <v>0</v>
      </c>
      <c r="J59" s="147">
        <v>2</v>
      </c>
      <c r="K59" s="73">
        <v>0</v>
      </c>
      <c r="L59" s="74">
        <v>0</v>
      </c>
      <c r="M59" s="147">
        <v>0</v>
      </c>
      <c r="N59" s="74">
        <v>0</v>
      </c>
      <c r="O59" s="74">
        <v>0</v>
      </c>
      <c r="P59" s="74">
        <v>0</v>
      </c>
      <c r="Q59" s="73">
        <f t="shared" si="7"/>
        <v>2</v>
      </c>
      <c r="R59" s="74">
        <f t="shared" si="8"/>
        <v>0</v>
      </c>
      <c r="S59" s="74">
        <f t="shared" si="9"/>
        <v>2</v>
      </c>
    </row>
    <row r="60" spans="1:19" ht="10.5" customHeight="1">
      <c r="A60" s="64" t="s">
        <v>432</v>
      </c>
      <c r="B60" s="73">
        <v>0</v>
      </c>
      <c r="C60" s="74">
        <v>0</v>
      </c>
      <c r="D60" s="74">
        <v>0</v>
      </c>
      <c r="E60" s="73">
        <v>6</v>
      </c>
      <c r="F60" s="74">
        <v>4</v>
      </c>
      <c r="G60" s="74">
        <v>10</v>
      </c>
      <c r="H60" s="73">
        <v>0</v>
      </c>
      <c r="I60" s="74">
        <v>0</v>
      </c>
      <c r="J60" s="147">
        <v>0</v>
      </c>
      <c r="K60" s="73">
        <v>0</v>
      </c>
      <c r="L60" s="74">
        <v>0</v>
      </c>
      <c r="M60" s="147">
        <v>0</v>
      </c>
      <c r="N60" s="74">
        <v>0</v>
      </c>
      <c r="O60" s="74">
        <v>0</v>
      </c>
      <c r="P60" s="74">
        <v>0</v>
      </c>
      <c r="Q60" s="73">
        <f t="shared" si="7"/>
        <v>6</v>
      </c>
      <c r="R60" s="74">
        <f t="shared" si="8"/>
        <v>4</v>
      </c>
      <c r="S60" s="74">
        <f t="shared" si="9"/>
        <v>10</v>
      </c>
    </row>
    <row r="61" spans="1:19" ht="10.5" customHeight="1">
      <c r="A61" s="64" t="s">
        <v>480</v>
      </c>
      <c r="B61" s="73">
        <v>0</v>
      </c>
      <c r="C61" s="74">
        <v>0</v>
      </c>
      <c r="D61" s="74">
        <v>0</v>
      </c>
      <c r="E61" s="73">
        <v>13</v>
      </c>
      <c r="F61" s="74">
        <v>0</v>
      </c>
      <c r="G61" s="74">
        <v>13</v>
      </c>
      <c r="H61" s="73">
        <v>0</v>
      </c>
      <c r="I61" s="74">
        <v>0</v>
      </c>
      <c r="J61" s="147">
        <v>0</v>
      </c>
      <c r="K61" s="73">
        <v>11</v>
      </c>
      <c r="L61" s="74">
        <v>0</v>
      </c>
      <c r="M61" s="147">
        <v>11</v>
      </c>
      <c r="N61" s="74">
        <v>0</v>
      </c>
      <c r="O61" s="74">
        <v>0</v>
      </c>
      <c r="P61" s="74">
        <v>0</v>
      </c>
      <c r="Q61" s="73">
        <f t="shared" si="7"/>
        <v>24</v>
      </c>
      <c r="R61" s="74">
        <f t="shared" si="8"/>
        <v>0</v>
      </c>
      <c r="S61" s="74">
        <f t="shared" si="9"/>
        <v>24</v>
      </c>
    </row>
    <row r="62" spans="1:19" ht="10.5" customHeight="1">
      <c r="A62" s="64" t="s">
        <v>433</v>
      </c>
      <c r="B62" s="73">
        <v>0</v>
      </c>
      <c r="C62" s="74">
        <v>0</v>
      </c>
      <c r="D62" s="74">
        <v>0</v>
      </c>
      <c r="E62" s="73">
        <v>9</v>
      </c>
      <c r="F62" s="74">
        <v>3</v>
      </c>
      <c r="G62" s="74">
        <v>12</v>
      </c>
      <c r="H62" s="73">
        <v>0</v>
      </c>
      <c r="I62" s="74">
        <v>0</v>
      </c>
      <c r="J62" s="147">
        <v>0</v>
      </c>
      <c r="K62" s="73">
        <v>0</v>
      </c>
      <c r="L62" s="74">
        <v>0</v>
      </c>
      <c r="M62" s="147">
        <v>0</v>
      </c>
      <c r="N62" s="74">
        <v>0</v>
      </c>
      <c r="O62" s="74">
        <v>0</v>
      </c>
      <c r="P62" s="74">
        <v>0</v>
      </c>
      <c r="Q62" s="73">
        <f t="shared" si="7"/>
        <v>9</v>
      </c>
      <c r="R62" s="74">
        <f t="shared" si="8"/>
        <v>3</v>
      </c>
      <c r="S62" s="74">
        <f t="shared" si="9"/>
        <v>12</v>
      </c>
    </row>
    <row r="63" spans="1:19" ht="10.5" customHeight="1">
      <c r="A63" s="64" t="s">
        <v>434</v>
      </c>
      <c r="B63" s="73">
        <v>0</v>
      </c>
      <c r="C63" s="74">
        <v>0</v>
      </c>
      <c r="D63" s="74">
        <v>0</v>
      </c>
      <c r="E63" s="73">
        <v>0</v>
      </c>
      <c r="F63" s="74">
        <v>0</v>
      </c>
      <c r="G63" s="74">
        <v>0</v>
      </c>
      <c r="H63" s="73">
        <v>0</v>
      </c>
      <c r="I63" s="74">
        <v>0</v>
      </c>
      <c r="J63" s="147">
        <v>0</v>
      </c>
      <c r="K63" s="73">
        <v>9</v>
      </c>
      <c r="L63" s="74">
        <v>0</v>
      </c>
      <c r="M63" s="147">
        <v>9</v>
      </c>
      <c r="N63" s="74">
        <v>0</v>
      </c>
      <c r="O63" s="74">
        <v>0</v>
      </c>
      <c r="P63" s="74">
        <v>0</v>
      </c>
      <c r="Q63" s="73">
        <f t="shared" si="7"/>
        <v>9</v>
      </c>
      <c r="R63" s="74">
        <f t="shared" si="8"/>
        <v>0</v>
      </c>
      <c r="S63" s="74">
        <f t="shared" si="9"/>
        <v>9</v>
      </c>
    </row>
    <row r="64" spans="1:19" ht="10.5" customHeight="1">
      <c r="A64" s="64" t="s">
        <v>435</v>
      </c>
      <c r="B64" s="73">
        <v>1</v>
      </c>
      <c r="C64" s="74">
        <v>7</v>
      </c>
      <c r="D64" s="74">
        <v>8</v>
      </c>
      <c r="E64" s="73">
        <v>8</v>
      </c>
      <c r="F64" s="74">
        <v>116</v>
      </c>
      <c r="G64" s="74">
        <v>124</v>
      </c>
      <c r="H64" s="73">
        <v>0</v>
      </c>
      <c r="I64" s="74">
        <v>0</v>
      </c>
      <c r="J64" s="147">
        <v>0</v>
      </c>
      <c r="K64" s="73">
        <v>0</v>
      </c>
      <c r="L64" s="74">
        <v>0</v>
      </c>
      <c r="M64" s="147">
        <v>0</v>
      </c>
      <c r="N64" s="74">
        <v>0</v>
      </c>
      <c r="O64" s="74">
        <v>0</v>
      </c>
      <c r="P64" s="74">
        <v>0</v>
      </c>
      <c r="Q64" s="73">
        <f t="shared" si="7"/>
        <v>9</v>
      </c>
      <c r="R64" s="74">
        <f t="shared" si="8"/>
        <v>123</v>
      </c>
      <c r="S64" s="74">
        <f t="shared" si="9"/>
        <v>132</v>
      </c>
    </row>
    <row r="65" spans="1:19" ht="10.5" customHeight="1">
      <c r="A65" s="64" t="s">
        <v>436</v>
      </c>
      <c r="B65" s="73">
        <v>4</v>
      </c>
      <c r="C65" s="74">
        <v>0</v>
      </c>
      <c r="D65" s="74">
        <v>4</v>
      </c>
      <c r="E65" s="73">
        <v>47</v>
      </c>
      <c r="F65" s="74">
        <v>0</v>
      </c>
      <c r="G65" s="74">
        <v>47</v>
      </c>
      <c r="H65" s="73">
        <v>0</v>
      </c>
      <c r="I65" s="74">
        <v>0</v>
      </c>
      <c r="J65" s="147">
        <v>0</v>
      </c>
      <c r="K65" s="73">
        <v>0</v>
      </c>
      <c r="L65" s="74">
        <v>0</v>
      </c>
      <c r="M65" s="147">
        <v>0</v>
      </c>
      <c r="N65" s="74">
        <v>0</v>
      </c>
      <c r="O65" s="74">
        <v>0</v>
      </c>
      <c r="P65" s="74">
        <v>0</v>
      </c>
      <c r="Q65" s="73">
        <f t="shared" si="7"/>
        <v>51</v>
      </c>
      <c r="R65" s="74">
        <f t="shared" si="8"/>
        <v>0</v>
      </c>
      <c r="S65" s="74">
        <f t="shared" si="9"/>
        <v>51</v>
      </c>
    </row>
    <row r="66" spans="1:19" ht="10.5" customHeight="1">
      <c r="A66" s="64" t="s">
        <v>437</v>
      </c>
      <c r="B66" s="73">
        <v>0</v>
      </c>
      <c r="C66" s="74">
        <v>0</v>
      </c>
      <c r="D66" s="74">
        <v>0</v>
      </c>
      <c r="E66" s="73">
        <v>22</v>
      </c>
      <c r="F66" s="74">
        <v>1</v>
      </c>
      <c r="G66" s="74">
        <v>23</v>
      </c>
      <c r="H66" s="73">
        <v>0</v>
      </c>
      <c r="I66" s="74">
        <v>0</v>
      </c>
      <c r="J66" s="147">
        <v>0</v>
      </c>
      <c r="K66" s="73">
        <v>8</v>
      </c>
      <c r="L66" s="74">
        <v>0</v>
      </c>
      <c r="M66" s="147">
        <v>8</v>
      </c>
      <c r="N66" s="74">
        <v>0</v>
      </c>
      <c r="O66" s="74">
        <v>0</v>
      </c>
      <c r="P66" s="74">
        <v>0</v>
      </c>
      <c r="Q66" s="73">
        <f t="shared" si="7"/>
        <v>30</v>
      </c>
      <c r="R66" s="74">
        <f t="shared" si="8"/>
        <v>1</v>
      </c>
      <c r="S66" s="74">
        <f t="shared" si="9"/>
        <v>31</v>
      </c>
    </row>
    <row r="67" spans="1:19" ht="10.5" customHeight="1">
      <c r="A67" s="64" t="s">
        <v>438</v>
      </c>
      <c r="B67" s="73">
        <v>0</v>
      </c>
      <c r="C67" s="74">
        <v>0</v>
      </c>
      <c r="D67" s="74">
        <v>0</v>
      </c>
      <c r="E67" s="73">
        <v>1</v>
      </c>
      <c r="F67" s="74">
        <v>2</v>
      </c>
      <c r="G67" s="74">
        <v>3</v>
      </c>
      <c r="H67" s="73">
        <v>0</v>
      </c>
      <c r="I67" s="74">
        <v>0</v>
      </c>
      <c r="J67" s="147">
        <v>0</v>
      </c>
      <c r="K67" s="73">
        <v>0</v>
      </c>
      <c r="L67" s="74">
        <v>0</v>
      </c>
      <c r="M67" s="147">
        <v>0</v>
      </c>
      <c r="N67" s="74">
        <v>0</v>
      </c>
      <c r="O67" s="74">
        <v>0</v>
      </c>
      <c r="P67" s="74">
        <v>0</v>
      </c>
      <c r="Q67" s="148">
        <f>B67+E67+H67+K67+N67</f>
        <v>1</v>
      </c>
      <c r="R67" s="149">
        <f>C67+F67+I67+L67+O67</f>
        <v>2</v>
      </c>
      <c r="S67" s="149">
        <f>SUM(Q67:R67)</f>
        <v>3</v>
      </c>
    </row>
    <row r="68" spans="1:19" s="130" customFormat="1" ht="10.5" customHeight="1">
      <c r="A68" s="75" t="s">
        <v>1</v>
      </c>
      <c r="B68" s="76">
        <f>SUM(B49:B67)</f>
        <v>5</v>
      </c>
      <c r="C68" s="77">
        <f aca="true" t="shared" si="10" ref="C68:P68">SUM(C49:C67)</f>
        <v>7</v>
      </c>
      <c r="D68" s="77">
        <f t="shared" si="10"/>
        <v>12</v>
      </c>
      <c r="E68" s="76">
        <f t="shared" si="10"/>
        <v>158</v>
      </c>
      <c r="F68" s="77">
        <f t="shared" si="10"/>
        <v>127</v>
      </c>
      <c r="G68" s="77">
        <f t="shared" si="10"/>
        <v>285</v>
      </c>
      <c r="H68" s="76">
        <f t="shared" si="10"/>
        <v>28</v>
      </c>
      <c r="I68" s="77">
        <f t="shared" si="10"/>
        <v>0</v>
      </c>
      <c r="J68" s="77">
        <f>SUM(J49:J67)</f>
        <v>28</v>
      </c>
      <c r="K68" s="76">
        <f>SUM(K49:K67)</f>
        <v>71</v>
      </c>
      <c r="L68" s="77">
        <f>SUM(L49:L67)</f>
        <v>28</v>
      </c>
      <c r="M68" s="77">
        <f>SUM(M49:M67)</f>
        <v>99</v>
      </c>
      <c r="N68" s="76">
        <f>SUM(N49:N67)</f>
        <v>0</v>
      </c>
      <c r="O68" s="77">
        <f t="shared" si="10"/>
        <v>0</v>
      </c>
      <c r="P68" s="77">
        <f t="shared" si="10"/>
        <v>0</v>
      </c>
      <c r="Q68" s="150">
        <f>SUM(Q49:Q67)</f>
        <v>262</v>
      </c>
      <c r="R68" s="39">
        <f>C68+F68+I68+L68+O68</f>
        <v>162</v>
      </c>
      <c r="S68" s="39">
        <f>SUM(Q68:R68)</f>
        <v>424</v>
      </c>
    </row>
  </sheetData>
  <sheetProtection/>
  <mergeCells count="4">
    <mergeCell ref="B10:D10"/>
    <mergeCell ref="B11:D11"/>
    <mergeCell ref="B46:D46"/>
    <mergeCell ref="B47:D47"/>
  </mergeCells>
  <printOptions horizontalCentered="1"/>
  <pageMargins left="0" right="0" top="0.3937007874015748" bottom="0.3937007874015748" header="0.11811023622047245" footer="0.11811023622047245"/>
  <pageSetup fitToHeight="1" fitToWidth="1" orientation="landscape" paperSize="9" scale="81"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S35"/>
  <sheetViews>
    <sheetView zoomScalePageLayoutView="0" workbookViewId="0" topLeftCell="A1">
      <selection activeCell="K52" sqref="K52"/>
    </sheetView>
  </sheetViews>
  <sheetFormatPr defaultColWidth="10.66015625" defaultRowHeight="11.25"/>
  <cols>
    <col min="1" max="1" width="26.33203125" style="2" customWidth="1"/>
    <col min="2" max="3" width="8.33203125" style="2" customWidth="1"/>
    <col min="4" max="19" width="8.33203125" style="3" customWidth="1"/>
    <col min="20" max="16384" width="10.66015625" style="3" customWidth="1"/>
  </cols>
  <sheetData>
    <row r="1" spans="1:3" ht="11.25">
      <c r="A1" s="1" t="s">
        <v>410</v>
      </c>
      <c r="C1" s="32"/>
    </row>
    <row r="2" spans="1:19" ht="11.25">
      <c r="A2" s="4" t="s">
        <v>29</v>
      </c>
      <c r="B2" s="5"/>
      <c r="C2" s="5"/>
      <c r="D2" s="6"/>
      <c r="E2" s="6"/>
      <c r="F2" s="6"/>
      <c r="G2" s="6"/>
      <c r="H2" s="6"/>
      <c r="I2" s="6"/>
      <c r="J2" s="6"/>
      <c r="K2" s="6"/>
      <c r="L2" s="6"/>
      <c r="M2" s="6"/>
      <c r="N2" s="6"/>
      <c r="O2" s="6"/>
      <c r="P2" s="6"/>
      <c r="Q2" s="6"/>
      <c r="R2" s="6"/>
      <c r="S2" s="6"/>
    </row>
    <row r="3" spans="1:19" ht="11.25">
      <c r="A3" s="4" t="s">
        <v>411</v>
      </c>
      <c r="B3" s="5"/>
      <c r="C3" s="5"/>
      <c r="D3" s="6"/>
      <c r="E3" s="6"/>
      <c r="F3" s="6"/>
      <c r="G3" s="6"/>
      <c r="H3" s="6"/>
      <c r="I3" s="6"/>
      <c r="J3" s="6"/>
      <c r="K3" s="6"/>
      <c r="L3" s="6"/>
      <c r="M3" s="6"/>
      <c r="N3" s="6"/>
      <c r="O3" s="6"/>
      <c r="P3" s="6"/>
      <c r="Q3" s="6"/>
      <c r="R3" s="6"/>
      <c r="S3" s="6"/>
    </row>
    <row r="4" spans="1:19" ht="9" customHeight="1">
      <c r="A4" s="5"/>
      <c r="B4" s="5"/>
      <c r="C4" s="5"/>
      <c r="D4" s="6"/>
      <c r="E4" s="6"/>
      <c r="F4" s="6"/>
      <c r="G4" s="6"/>
      <c r="H4" s="6"/>
      <c r="I4" s="6"/>
      <c r="J4" s="6"/>
      <c r="K4" s="6"/>
      <c r="L4" s="6"/>
      <c r="M4" s="6"/>
      <c r="N4" s="6"/>
      <c r="O4" s="6"/>
      <c r="P4" s="6"/>
      <c r="Q4" s="6"/>
      <c r="R4" s="6"/>
      <c r="S4" s="6"/>
    </row>
    <row r="5" spans="1:19" ht="11.25">
      <c r="A5" s="4" t="s">
        <v>140</v>
      </c>
      <c r="B5" s="5"/>
      <c r="C5" s="5"/>
      <c r="D5" s="6"/>
      <c r="E5" s="6"/>
      <c r="F5" s="6"/>
      <c r="G5" s="6"/>
      <c r="H5" s="6"/>
      <c r="I5" s="6"/>
      <c r="J5" s="6"/>
      <c r="K5" s="6"/>
      <c r="L5" s="6"/>
      <c r="M5" s="6"/>
      <c r="N5" s="6"/>
      <c r="O5" s="6"/>
      <c r="P5" s="6"/>
      <c r="Q5" s="6"/>
      <c r="R5" s="6"/>
      <c r="S5" s="6"/>
    </row>
    <row r="6" spans="1:19" ht="11.25">
      <c r="A6" s="4" t="s">
        <v>141</v>
      </c>
      <c r="B6" s="5"/>
      <c r="C6" s="5"/>
      <c r="D6" s="6"/>
      <c r="E6" s="6"/>
      <c r="F6" s="6"/>
      <c r="G6" s="6"/>
      <c r="H6" s="6"/>
      <c r="I6" s="6"/>
      <c r="J6" s="6"/>
      <c r="K6" s="6"/>
      <c r="L6" s="6"/>
      <c r="M6" s="6"/>
      <c r="N6" s="6"/>
      <c r="O6" s="6"/>
      <c r="P6" s="6"/>
      <c r="Q6" s="6"/>
      <c r="R6" s="6"/>
      <c r="S6" s="6"/>
    </row>
    <row r="7" spans="1:19" ht="11.25">
      <c r="A7" s="4"/>
      <c r="B7" s="5"/>
      <c r="C7" s="5"/>
      <c r="D7" s="6"/>
      <c r="E7" s="6"/>
      <c r="F7" s="6"/>
      <c r="G7" s="6"/>
      <c r="H7" s="6"/>
      <c r="I7" s="6"/>
      <c r="J7" s="6"/>
      <c r="K7" s="6"/>
      <c r="L7" s="6"/>
      <c r="M7" s="6"/>
      <c r="N7" s="6"/>
      <c r="O7" s="6"/>
      <c r="P7" s="6"/>
      <c r="Q7" s="6"/>
      <c r="R7" s="6"/>
      <c r="S7" s="6"/>
    </row>
    <row r="8" spans="1:19" ht="11.25">
      <c r="A8" s="4" t="s">
        <v>85</v>
      </c>
      <c r="B8" s="5"/>
      <c r="C8" s="5"/>
      <c r="D8" s="6"/>
      <c r="E8" s="6"/>
      <c r="F8" s="6"/>
      <c r="G8" s="6"/>
      <c r="H8" s="6"/>
      <c r="I8" s="6"/>
      <c r="J8" s="6"/>
      <c r="K8" s="6"/>
      <c r="L8" s="6"/>
      <c r="M8" s="6"/>
      <c r="N8" s="6"/>
      <c r="O8" s="6"/>
      <c r="P8" s="6"/>
      <c r="Q8" s="6"/>
      <c r="R8" s="6"/>
      <c r="S8" s="6"/>
    </row>
    <row r="9" spans="1:4" ht="10.5" customHeight="1" thickBot="1">
      <c r="A9" s="144"/>
      <c r="B9" s="5"/>
      <c r="C9" s="5"/>
      <c r="D9" s="6"/>
    </row>
    <row r="10" spans="1:19" s="18" customFormat="1" ht="12.75" customHeight="1">
      <c r="A10" s="8"/>
      <c r="B10" s="189" t="s">
        <v>32</v>
      </c>
      <c r="C10" s="190"/>
      <c r="D10" s="191"/>
      <c r="E10" s="10"/>
      <c r="F10" s="9" t="s">
        <v>19</v>
      </c>
      <c r="G10" s="11"/>
      <c r="H10" s="10"/>
      <c r="I10" s="9" t="s">
        <v>20</v>
      </c>
      <c r="J10" s="11"/>
      <c r="K10" s="10"/>
      <c r="L10" s="9" t="s">
        <v>21</v>
      </c>
      <c r="M10" s="11"/>
      <c r="N10" s="10"/>
      <c r="O10" s="9" t="s">
        <v>33</v>
      </c>
      <c r="P10" s="11"/>
      <c r="Q10" s="10"/>
      <c r="R10" s="9" t="s">
        <v>1</v>
      </c>
      <c r="S10" s="12"/>
    </row>
    <row r="11" spans="1:19" s="18" customFormat="1" ht="12.75" customHeight="1">
      <c r="A11" s="13"/>
      <c r="B11" s="192" t="s">
        <v>34</v>
      </c>
      <c r="C11" s="193"/>
      <c r="D11" s="194"/>
      <c r="E11" s="14"/>
      <c r="F11" s="15"/>
      <c r="G11" s="16"/>
      <c r="H11" s="14"/>
      <c r="I11" s="15"/>
      <c r="J11" s="16"/>
      <c r="K11" s="14"/>
      <c r="L11" s="15"/>
      <c r="M11" s="16"/>
      <c r="N11" s="14"/>
      <c r="O11" s="17" t="s">
        <v>35</v>
      </c>
      <c r="P11" s="16"/>
      <c r="Q11" s="14"/>
      <c r="R11" s="15"/>
      <c r="S11" s="16"/>
    </row>
    <row r="12" spans="1:19" s="22" customFormat="1" ht="11.25">
      <c r="A12" s="17" t="s">
        <v>36</v>
      </c>
      <c r="B12" s="19" t="s">
        <v>37</v>
      </c>
      <c r="C12" s="20" t="s">
        <v>38</v>
      </c>
      <c r="D12" s="21" t="s">
        <v>1</v>
      </c>
      <c r="E12" s="19" t="s">
        <v>37</v>
      </c>
      <c r="F12" s="20" t="s">
        <v>38</v>
      </c>
      <c r="G12" s="21" t="s">
        <v>1</v>
      </c>
      <c r="H12" s="19" t="s">
        <v>37</v>
      </c>
      <c r="I12" s="20" t="s">
        <v>38</v>
      </c>
      <c r="J12" s="21" t="s">
        <v>1</v>
      </c>
      <c r="K12" s="19" t="s">
        <v>37</v>
      </c>
      <c r="L12" s="20" t="s">
        <v>38</v>
      </c>
      <c r="M12" s="21" t="s">
        <v>1</v>
      </c>
      <c r="N12" s="19" t="s">
        <v>37</v>
      </c>
      <c r="O12" s="20" t="s">
        <v>38</v>
      </c>
      <c r="P12" s="21" t="s">
        <v>1</v>
      </c>
      <c r="Q12" s="19" t="s">
        <v>37</v>
      </c>
      <c r="R12" s="20" t="s">
        <v>38</v>
      </c>
      <c r="S12" s="21" t="s">
        <v>1</v>
      </c>
    </row>
    <row r="13" spans="1:19" s="18" customFormat="1" ht="11.25">
      <c r="A13" s="23" t="s">
        <v>86</v>
      </c>
      <c r="B13" s="24">
        <v>348</v>
      </c>
      <c r="C13" s="25">
        <v>423</v>
      </c>
      <c r="D13" s="25">
        <v>771</v>
      </c>
      <c r="E13" s="24">
        <v>1796</v>
      </c>
      <c r="F13" s="25">
        <v>2381</v>
      </c>
      <c r="G13" s="25">
        <v>4177</v>
      </c>
      <c r="H13" s="24">
        <v>5</v>
      </c>
      <c r="I13" s="25">
        <v>14</v>
      </c>
      <c r="J13" s="25">
        <v>19</v>
      </c>
      <c r="K13" s="24">
        <v>17</v>
      </c>
      <c r="L13" s="25">
        <v>12</v>
      </c>
      <c r="M13" s="25">
        <v>29</v>
      </c>
      <c r="N13" s="24">
        <v>0</v>
      </c>
      <c r="O13" s="25">
        <v>0</v>
      </c>
      <c r="P13" s="25">
        <v>0</v>
      </c>
      <c r="Q13" s="24">
        <f aca="true" t="shared" si="0" ref="Q13:Q33">B13+E13+H13+K13+N13</f>
        <v>2166</v>
      </c>
      <c r="R13" s="25">
        <f aca="true" t="shared" si="1" ref="R13:R33">C13+F13+I13+L13+O13</f>
        <v>2830</v>
      </c>
      <c r="S13" s="25">
        <f aca="true" t="shared" si="2" ref="S13:S33">SUM(Q13:R13)</f>
        <v>4996</v>
      </c>
    </row>
    <row r="14" spans="1:19" ht="11.25">
      <c r="A14" s="13" t="s">
        <v>399</v>
      </c>
      <c r="B14" s="26">
        <v>0</v>
      </c>
      <c r="C14" s="27">
        <v>0</v>
      </c>
      <c r="D14" s="27">
        <v>0</v>
      </c>
      <c r="E14" s="26">
        <v>10</v>
      </c>
      <c r="F14" s="27">
        <v>3</v>
      </c>
      <c r="G14" s="27">
        <v>13</v>
      </c>
      <c r="H14" s="26">
        <v>0</v>
      </c>
      <c r="I14" s="27">
        <v>0</v>
      </c>
      <c r="J14" s="27">
        <v>0</v>
      </c>
      <c r="K14" s="26">
        <v>0</v>
      </c>
      <c r="L14" s="27">
        <v>0</v>
      </c>
      <c r="M14" s="27">
        <v>0</v>
      </c>
      <c r="N14" s="26">
        <v>0</v>
      </c>
      <c r="O14" s="27">
        <v>0</v>
      </c>
      <c r="P14" s="27">
        <v>0</v>
      </c>
      <c r="Q14" s="26">
        <f t="shared" si="0"/>
        <v>10</v>
      </c>
      <c r="R14" s="27">
        <f t="shared" si="1"/>
        <v>3</v>
      </c>
      <c r="S14" s="27">
        <f t="shared" si="2"/>
        <v>13</v>
      </c>
    </row>
    <row r="15" spans="1:19" ht="11.25">
      <c r="A15" s="13" t="s">
        <v>398</v>
      </c>
      <c r="B15" s="26">
        <v>0</v>
      </c>
      <c r="C15" s="27">
        <v>0</v>
      </c>
      <c r="D15" s="27">
        <v>0</v>
      </c>
      <c r="E15" s="26">
        <v>2</v>
      </c>
      <c r="F15" s="27">
        <v>0</v>
      </c>
      <c r="G15" s="27">
        <v>2</v>
      </c>
      <c r="H15" s="26">
        <v>0</v>
      </c>
      <c r="I15" s="27">
        <v>0</v>
      </c>
      <c r="J15" s="27">
        <v>0</v>
      </c>
      <c r="K15" s="26">
        <v>0</v>
      </c>
      <c r="L15" s="27">
        <v>0</v>
      </c>
      <c r="M15" s="27">
        <v>0</v>
      </c>
      <c r="N15" s="26">
        <v>0</v>
      </c>
      <c r="O15" s="27">
        <v>0</v>
      </c>
      <c r="P15" s="27">
        <v>0</v>
      </c>
      <c r="Q15" s="26">
        <f t="shared" si="0"/>
        <v>2</v>
      </c>
      <c r="R15" s="27">
        <f t="shared" si="1"/>
        <v>0</v>
      </c>
      <c r="S15" s="27">
        <f t="shared" si="2"/>
        <v>2</v>
      </c>
    </row>
    <row r="16" spans="1:19" ht="11.25">
      <c r="A16" s="13" t="s">
        <v>87</v>
      </c>
      <c r="B16" s="26">
        <v>54</v>
      </c>
      <c r="C16" s="27">
        <v>67</v>
      </c>
      <c r="D16" s="27">
        <v>121</v>
      </c>
      <c r="E16" s="26">
        <v>625</v>
      </c>
      <c r="F16" s="27">
        <v>606</v>
      </c>
      <c r="G16" s="27">
        <v>1231</v>
      </c>
      <c r="H16" s="26">
        <v>0</v>
      </c>
      <c r="I16" s="27">
        <v>1</v>
      </c>
      <c r="J16" s="27">
        <v>1</v>
      </c>
      <c r="K16" s="26">
        <v>10</v>
      </c>
      <c r="L16" s="27">
        <v>6</v>
      </c>
      <c r="M16" s="27">
        <v>16</v>
      </c>
      <c r="N16" s="26">
        <v>0</v>
      </c>
      <c r="O16" s="27">
        <v>0</v>
      </c>
      <c r="P16" s="27">
        <v>0</v>
      </c>
      <c r="Q16" s="26">
        <f>B16+E16+H16+K16+N16</f>
        <v>689</v>
      </c>
      <c r="R16" s="27">
        <f>C16+F16+I16+L16+O16</f>
        <v>680</v>
      </c>
      <c r="S16" s="27">
        <f>SUM(Q16:R16)</f>
        <v>1369</v>
      </c>
    </row>
    <row r="17" spans="1:19" ht="11.25">
      <c r="A17" s="13" t="s">
        <v>44</v>
      </c>
      <c r="B17" s="26">
        <v>27</v>
      </c>
      <c r="C17" s="27">
        <v>29</v>
      </c>
      <c r="D17" s="27">
        <v>56</v>
      </c>
      <c r="E17" s="26">
        <v>132</v>
      </c>
      <c r="F17" s="27">
        <v>221</v>
      </c>
      <c r="G17" s="27">
        <v>353</v>
      </c>
      <c r="H17" s="26">
        <v>0</v>
      </c>
      <c r="I17" s="27">
        <v>0</v>
      </c>
      <c r="J17" s="27">
        <v>0</v>
      </c>
      <c r="K17" s="26">
        <v>0</v>
      </c>
      <c r="L17" s="27">
        <v>0</v>
      </c>
      <c r="M17" s="27">
        <v>0</v>
      </c>
      <c r="N17" s="26">
        <v>0</v>
      </c>
      <c r="O17" s="27">
        <v>0</v>
      </c>
      <c r="P17" s="27">
        <v>0</v>
      </c>
      <c r="Q17" s="26">
        <f>B17+E17+H17+K17+N17</f>
        <v>159</v>
      </c>
      <c r="R17" s="27">
        <f>C17+F17+I17+L17+O17</f>
        <v>250</v>
      </c>
      <c r="S17" s="27">
        <f>SUM(Q17:R17)</f>
        <v>409</v>
      </c>
    </row>
    <row r="18" spans="1:19" ht="11.25">
      <c r="A18" s="13" t="s">
        <v>388</v>
      </c>
      <c r="B18" s="26">
        <v>0</v>
      </c>
      <c r="C18" s="27">
        <v>0</v>
      </c>
      <c r="D18" s="27">
        <v>0</v>
      </c>
      <c r="E18" s="26">
        <v>3</v>
      </c>
      <c r="F18" s="27">
        <v>8</v>
      </c>
      <c r="G18" s="27">
        <v>11</v>
      </c>
      <c r="H18" s="26">
        <v>0</v>
      </c>
      <c r="I18" s="27">
        <v>0</v>
      </c>
      <c r="J18" s="27">
        <v>0</v>
      </c>
      <c r="K18" s="26">
        <v>0</v>
      </c>
      <c r="L18" s="27">
        <v>0</v>
      </c>
      <c r="M18" s="27">
        <v>0</v>
      </c>
      <c r="N18" s="26">
        <v>0</v>
      </c>
      <c r="O18" s="27">
        <v>0</v>
      </c>
      <c r="P18" s="27">
        <v>0</v>
      </c>
      <c r="Q18" s="26">
        <f t="shared" si="0"/>
        <v>3</v>
      </c>
      <c r="R18" s="27">
        <f t="shared" si="1"/>
        <v>8</v>
      </c>
      <c r="S18" s="27">
        <f t="shared" si="2"/>
        <v>11</v>
      </c>
    </row>
    <row r="19" spans="1:19" ht="11.25">
      <c r="A19" s="13" t="s">
        <v>142</v>
      </c>
      <c r="B19" s="26">
        <v>1</v>
      </c>
      <c r="C19" s="27">
        <v>1</v>
      </c>
      <c r="D19" s="27">
        <v>2</v>
      </c>
      <c r="E19" s="26">
        <v>23</v>
      </c>
      <c r="F19" s="27">
        <v>39</v>
      </c>
      <c r="G19" s="27">
        <v>62</v>
      </c>
      <c r="H19" s="26">
        <v>0</v>
      </c>
      <c r="I19" s="27">
        <v>0</v>
      </c>
      <c r="J19" s="27">
        <v>0</v>
      </c>
      <c r="K19" s="26">
        <v>0</v>
      </c>
      <c r="L19" s="27">
        <v>0</v>
      </c>
      <c r="M19" s="27">
        <v>0</v>
      </c>
      <c r="N19" s="26">
        <v>0</v>
      </c>
      <c r="O19" s="27">
        <v>0</v>
      </c>
      <c r="P19" s="27">
        <v>0</v>
      </c>
      <c r="Q19" s="26">
        <f t="shared" si="0"/>
        <v>24</v>
      </c>
      <c r="R19" s="27">
        <f t="shared" si="1"/>
        <v>40</v>
      </c>
      <c r="S19" s="27">
        <f t="shared" si="2"/>
        <v>64</v>
      </c>
    </row>
    <row r="20" spans="1:19" ht="11.25">
      <c r="A20" s="13" t="s">
        <v>88</v>
      </c>
      <c r="B20" s="26">
        <v>3</v>
      </c>
      <c r="C20" s="27">
        <v>3</v>
      </c>
      <c r="D20" s="27">
        <v>6</v>
      </c>
      <c r="E20" s="26">
        <v>121</v>
      </c>
      <c r="F20" s="27">
        <v>131</v>
      </c>
      <c r="G20" s="27">
        <v>252</v>
      </c>
      <c r="H20" s="26">
        <v>0</v>
      </c>
      <c r="I20" s="27">
        <v>0</v>
      </c>
      <c r="J20" s="27">
        <v>0</v>
      </c>
      <c r="K20" s="26">
        <v>0</v>
      </c>
      <c r="L20" s="27">
        <v>0</v>
      </c>
      <c r="M20" s="27">
        <v>0</v>
      </c>
      <c r="N20" s="26">
        <v>0</v>
      </c>
      <c r="O20" s="27">
        <v>0</v>
      </c>
      <c r="P20" s="27">
        <v>0</v>
      </c>
      <c r="Q20" s="26">
        <f>B20+E20+H20+K20+N20</f>
        <v>124</v>
      </c>
      <c r="R20" s="27">
        <f>C20+F20+I20+L20+O20</f>
        <v>134</v>
      </c>
      <c r="S20" s="27">
        <f>SUM(Q20:R20)</f>
        <v>258</v>
      </c>
    </row>
    <row r="21" spans="1:19" ht="11.25">
      <c r="A21" s="13" t="s">
        <v>318</v>
      </c>
      <c r="B21" s="26">
        <v>400</v>
      </c>
      <c r="C21" s="27">
        <v>841</v>
      </c>
      <c r="D21" s="27">
        <v>1241</v>
      </c>
      <c r="E21" s="26">
        <v>680</v>
      </c>
      <c r="F21" s="27">
        <v>2403</v>
      </c>
      <c r="G21" s="27">
        <v>3083</v>
      </c>
      <c r="H21" s="26">
        <v>18</v>
      </c>
      <c r="I21" s="27">
        <v>28</v>
      </c>
      <c r="J21" s="27">
        <v>46</v>
      </c>
      <c r="K21" s="26">
        <v>45</v>
      </c>
      <c r="L21" s="27">
        <v>95</v>
      </c>
      <c r="M21" s="27">
        <v>140</v>
      </c>
      <c r="N21" s="26">
        <v>0</v>
      </c>
      <c r="O21" s="27">
        <v>0</v>
      </c>
      <c r="P21" s="27">
        <v>0</v>
      </c>
      <c r="Q21" s="26">
        <f>B21+E21+H21+K21+N21</f>
        <v>1143</v>
      </c>
      <c r="R21" s="27">
        <f>C21+F21+I21+L21+O21</f>
        <v>3367</v>
      </c>
      <c r="S21" s="27">
        <f>SUM(Q21:R21)</f>
        <v>4510</v>
      </c>
    </row>
    <row r="22" spans="1:19" ht="11.25">
      <c r="A22" s="13" t="s">
        <v>89</v>
      </c>
      <c r="B22" s="26">
        <v>110</v>
      </c>
      <c r="C22" s="27">
        <v>249</v>
      </c>
      <c r="D22" s="27">
        <v>359</v>
      </c>
      <c r="E22" s="26">
        <v>524</v>
      </c>
      <c r="F22" s="27">
        <v>1068</v>
      </c>
      <c r="G22" s="27">
        <v>1592</v>
      </c>
      <c r="H22" s="26">
        <v>3</v>
      </c>
      <c r="I22" s="27">
        <v>0</v>
      </c>
      <c r="J22" s="27">
        <v>3</v>
      </c>
      <c r="K22" s="26">
        <v>14</v>
      </c>
      <c r="L22" s="27">
        <v>30</v>
      </c>
      <c r="M22" s="27">
        <v>44</v>
      </c>
      <c r="N22" s="26">
        <v>0</v>
      </c>
      <c r="O22" s="27">
        <v>0</v>
      </c>
      <c r="P22" s="27">
        <v>0</v>
      </c>
      <c r="Q22" s="26">
        <f t="shared" si="0"/>
        <v>651</v>
      </c>
      <c r="R22" s="27">
        <f t="shared" si="1"/>
        <v>1347</v>
      </c>
      <c r="S22" s="27">
        <f t="shared" si="2"/>
        <v>1998</v>
      </c>
    </row>
    <row r="23" spans="1:19" ht="11.25">
      <c r="A23" s="13" t="s">
        <v>143</v>
      </c>
      <c r="B23" s="26">
        <v>60</v>
      </c>
      <c r="C23" s="27">
        <v>111</v>
      </c>
      <c r="D23" s="27">
        <v>171</v>
      </c>
      <c r="E23" s="26">
        <v>406</v>
      </c>
      <c r="F23" s="27">
        <v>704</v>
      </c>
      <c r="G23" s="27">
        <v>1110</v>
      </c>
      <c r="H23" s="26">
        <v>0</v>
      </c>
      <c r="I23" s="27">
        <v>0</v>
      </c>
      <c r="J23" s="27">
        <v>0</v>
      </c>
      <c r="K23" s="26">
        <v>3</v>
      </c>
      <c r="L23" s="27">
        <v>3</v>
      </c>
      <c r="M23" s="27">
        <v>6</v>
      </c>
      <c r="N23" s="26">
        <v>0</v>
      </c>
      <c r="O23" s="27">
        <v>0</v>
      </c>
      <c r="P23" s="27">
        <v>0</v>
      </c>
      <c r="Q23" s="26">
        <f t="shared" si="0"/>
        <v>469</v>
      </c>
      <c r="R23" s="27">
        <f t="shared" si="1"/>
        <v>818</v>
      </c>
      <c r="S23" s="27">
        <f t="shared" si="2"/>
        <v>1287</v>
      </c>
    </row>
    <row r="24" spans="1:19" ht="11.25">
      <c r="A24" s="13" t="s">
        <v>90</v>
      </c>
      <c r="B24" s="26">
        <v>88</v>
      </c>
      <c r="C24" s="27">
        <v>103</v>
      </c>
      <c r="D24" s="27">
        <v>191</v>
      </c>
      <c r="E24" s="26">
        <v>913</v>
      </c>
      <c r="F24" s="27">
        <v>1066</v>
      </c>
      <c r="G24" s="27">
        <v>1979</v>
      </c>
      <c r="H24" s="26">
        <v>2</v>
      </c>
      <c r="I24" s="27">
        <v>3</v>
      </c>
      <c r="J24" s="27">
        <v>5</v>
      </c>
      <c r="K24" s="26">
        <v>15</v>
      </c>
      <c r="L24" s="27">
        <v>16</v>
      </c>
      <c r="M24" s="27">
        <v>31</v>
      </c>
      <c r="N24" s="26">
        <v>0</v>
      </c>
      <c r="O24" s="27">
        <v>0</v>
      </c>
      <c r="P24" s="27">
        <v>0</v>
      </c>
      <c r="Q24" s="26">
        <f t="shared" si="0"/>
        <v>1018</v>
      </c>
      <c r="R24" s="27">
        <f t="shared" si="1"/>
        <v>1188</v>
      </c>
      <c r="S24" s="27">
        <f t="shared" si="2"/>
        <v>2206</v>
      </c>
    </row>
    <row r="25" spans="1:19" ht="11.25">
      <c r="A25" s="13" t="s">
        <v>414</v>
      </c>
      <c r="B25" s="26">
        <v>0</v>
      </c>
      <c r="C25" s="27">
        <v>0</v>
      </c>
      <c r="D25" s="27">
        <v>0</v>
      </c>
      <c r="E25" s="26">
        <v>6</v>
      </c>
      <c r="F25" s="27">
        <v>4</v>
      </c>
      <c r="G25" s="27">
        <v>10</v>
      </c>
      <c r="H25" s="26">
        <v>0</v>
      </c>
      <c r="I25" s="27">
        <v>0</v>
      </c>
      <c r="J25" s="27">
        <v>0</v>
      </c>
      <c r="K25" s="26">
        <v>0</v>
      </c>
      <c r="L25" s="27">
        <v>0</v>
      </c>
      <c r="M25" s="27">
        <v>0</v>
      </c>
      <c r="N25" s="26">
        <v>0</v>
      </c>
      <c r="O25" s="27">
        <v>0</v>
      </c>
      <c r="P25" s="27">
        <v>0</v>
      </c>
      <c r="Q25" s="26">
        <f t="shared" si="0"/>
        <v>6</v>
      </c>
      <c r="R25" s="27">
        <f t="shared" si="1"/>
        <v>4</v>
      </c>
      <c r="S25" s="27">
        <f t="shared" si="2"/>
        <v>10</v>
      </c>
    </row>
    <row r="26" spans="1:19" ht="11.25">
      <c r="A26" s="13" t="s">
        <v>364</v>
      </c>
      <c r="B26" s="26">
        <v>5</v>
      </c>
      <c r="C26" s="27">
        <v>2</v>
      </c>
      <c r="D26" s="27">
        <v>7</v>
      </c>
      <c r="E26" s="26">
        <v>5</v>
      </c>
      <c r="F26" s="27">
        <v>2</v>
      </c>
      <c r="G26" s="27">
        <v>7</v>
      </c>
      <c r="H26" s="26">
        <v>0</v>
      </c>
      <c r="I26" s="27">
        <v>0</v>
      </c>
      <c r="J26" s="27">
        <v>0</v>
      </c>
      <c r="K26" s="26">
        <v>3</v>
      </c>
      <c r="L26" s="27">
        <v>1</v>
      </c>
      <c r="M26" s="27">
        <v>4</v>
      </c>
      <c r="N26" s="26">
        <v>0</v>
      </c>
      <c r="O26" s="27">
        <v>0</v>
      </c>
      <c r="P26" s="27">
        <v>0</v>
      </c>
      <c r="Q26" s="26">
        <f t="shared" si="0"/>
        <v>13</v>
      </c>
      <c r="R26" s="27">
        <f t="shared" si="1"/>
        <v>5</v>
      </c>
      <c r="S26" s="27">
        <f t="shared" si="2"/>
        <v>18</v>
      </c>
    </row>
    <row r="27" spans="1:19" ht="11.25">
      <c r="A27" s="13" t="s">
        <v>144</v>
      </c>
      <c r="B27" s="26">
        <v>114</v>
      </c>
      <c r="C27" s="27">
        <v>158</v>
      </c>
      <c r="D27" s="27">
        <v>272</v>
      </c>
      <c r="E27" s="26">
        <v>702</v>
      </c>
      <c r="F27" s="27">
        <v>927</v>
      </c>
      <c r="G27" s="27">
        <v>1629</v>
      </c>
      <c r="H27" s="26">
        <v>7</v>
      </c>
      <c r="I27" s="27">
        <v>9</v>
      </c>
      <c r="J27" s="27">
        <v>16</v>
      </c>
      <c r="K27" s="26">
        <v>28</v>
      </c>
      <c r="L27" s="27">
        <v>29</v>
      </c>
      <c r="M27" s="27">
        <v>57</v>
      </c>
      <c r="N27" s="26">
        <v>0</v>
      </c>
      <c r="O27" s="27">
        <v>0</v>
      </c>
      <c r="P27" s="27">
        <v>0</v>
      </c>
      <c r="Q27" s="26">
        <f t="shared" si="0"/>
        <v>851</v>
      </c>
      <c r="R27" s="27">
        <f t="shared" si="1"/>
        <v>1123</v>
      </c>
      <c r="S27" s="27">
        <f t="shared" si="2"/>
        <v>1974</v>
      </c>
    </row>
    <row r="28" spans="1:19" ht="11.25">
      <c r="A28" s="13" t="s">
        <v>91</v>
      </c>
      <c r="B28" s="26">
        <v>7</v>
      </c>
      <c r="C28" s="27">
        <v>15</v>
      </c>
      <c r="D28" s="27">
        <v>22</v>
      </c>
      <c r="E28" s="26">
        <v>118</v>
      </c>
      <c r="F28" s="27">
        <v>214</v>
      </c>
      <c r="G28" s="27">
        <v>332</v>
      </c>
      <c r="H28" s="26">
        <v>0</v>
      </c>
      <c r="I28" s="27">
        <v>0</v>
      </c>
      <c r="J28" s="27">
        <v>0</v>
      </c>
      <c r="K28" s="26">
        <v>0</v>
      </c>
      <c r="L28" s="27">
        <v>0</v>
      </c>
      <c r="M28" s="27">
        <v>0</v>
      </c>
      <c r="N28" s="26">
        <v>0</v>
      </c>
      <c r="O28" s="27">
        <v>0</v>
      </c>
      <c r="P28" s="27">
        <v>0</v>
      </c>
      <c r="Q28" s="26">
        <f t="shared" si="0"/>
        <v>125</v>
      </c>
      <c r="R28" s="27">
        <f t="shared" si="1"/>
        <v>229</v>
      </c>
      <c r="S28" s="27">
        <f t="shared" si="2"/>
        <v>354</v>
      </c>
    </row>
    <row r="29" spans="1:19" ht="11.25">
      <c r="A29" s="13" t="s">
        <v>50</v>
      </c>
      <c r="B29" s="26">
        <v>0</v>
      </c>
      <c r="C29" s="27">
        <v>0</v>
      </c>
      <c r="D29" s="27">
        <v>0</v>
      </c>
      <c r="E29" s="26">
        <v>63</v>
      </c>
      <c r="F29" s="27">
        <v>118</v>
      </c>
      <c r="G29" s="27">
        <v>181</v>
      </c>
      <c r="H29" s="26">
        <v>0</v>
      </c>
      <c r="I29" s="27">
        <v>0</v>
      </c>
      <c r="J29" s="27">
        <v>0</v>
      </c>
      <c r="K29" s="26">
        <v>0</v>
      </c>
      <c r="L29" s="27">
        <v>0</v>
      </c>
      <c r="M29" s="27">
        <v>0</v>
      </c>
      <c r="N29" s="26">
        <v>0</v>
      </c>
      <c r="O29" s="27">
        <v>0</v>
      </c>
      <c r="P29" s="27">
        <v>0</v>
      </c>
      <c r="Q29" s="26">
        <f t="shared" si="0"/>
        <v>63</v>
      </c>
      <c r="R29" s="27">
        <f t="shared" si="1"/>
        <v>118</v>
      </c>
      <c r="S29" s="27">
        <f t="shared" si="2"/>
        <v>181</v>
      </c>
    </row>
    <row r="30" spans="1:19" ht="11.25">
      <c r="A30" s="13" t="s">
        <v>365</v>
      </c>
      <c r="B30" s="26">
        <v>100</v>
      </c>
      <c r="C30" s="27">
        <v>68</v>
      </c>
      <c r="D30" s="27">
        <v>168</v>
      </c>
      <c r="E30" s="26">
        <v>146</v>
      </c>
      <c r="F30" s="27">
        <v>99</v>
      </c>
      <c r="G30" s="27">
        <v>245</v>
      </c>
      <c r="H30" s="26">
        <v>4</v>
      </c>
      <c r="I30" s="27">
        <v>1</v>
      </c>
      <c r="J30" s="27">
        <v>5</v>
      </c>
      <c r="K30" s="26">
        <v>21</v>
      </c>
      <c r="L30" s="27">
        <v>3</v>
      </c>
      <c r="M30" s="27">
        <v>24</v>
      </c>
      <c r="N30" s="26">
        <v>0</v>
      </c>
      <c r="O30" s="27">
        <v>0</v>
      </c>
      <c r="P30" s="27">
        <v>0</v>
      </c>
      <c r="Q30" s="26">
        <f t="shared" si="0"/>
        <v>271</v>
      </c>
      <c r="R30" s="27">
        <f t="shared" si="1"/>
        <v>171</v>
      </c>
      <c r="S30" s="27">
        <f t="shared" si="2"/>
        <v>442</v>
      </c>
    </row>
    <row r="31" spans="1:19" ht="11.25">
      <c r="A31" s="13" t="s">
        <v>92</v>
      </c>
      <c r="B31" s="26">
        <v>21</v>
      </c>
      <c r="C31" s="27">
        <v>5</v>
      </c>
      <c r="D31" s="27">
        <v>26</v>
      </c>
      <c r="E31" s="26">
        <v>0</v>
      </c>
      <c r="F31" s="27">
        <v>1</v>
      </c>
      <c r="G31" s="27">
        <v>1</v>
      </c>
      <c r="H31" s="26">
        <v>0</v>
      </c>
      <c r="I31" s="27">
        <v>0</v>
      </c>
      <c r="J31" s="27">
        <v>0</v>
      </c>
      <c r="K31" s="26">
        <v>7</v>
      </c>
      <c r="L31" s="27">
        <v>1</v>
      </c>
      <c r="M31" s="27">
        <v>8</v>
      </c>
      <c r="N31" s="26">
        <v>0</v>
      </c>
      <c r="O31" s="27">
        <v>0</v>
      </c>
      <c r="P31" s="27">
        <v>0</v>
      </c>
      <c r="Q31" s="26">
        <f t="shared" si="0"/>
        <v>28</v>
      </c>
      <c r="R31" s="27">
        <f t="shared" si="1"/>
        <v>7</v>
      </c>
      <c r="S31" s="27">
        <f t="shared" si="2"/>
        <v>35</v>
      </c>
    </row>
    <row r="32" spans="1:19" ht="11.25">
      <c r="A32" s="13" t="s">
        <v>145</v>
      </c>
      <c r="B32" s="26">
        <v>357</v>
      </c>
      <c r="C32" s="27">
        <v>233</v>
      </c>
      <c r="D32" s="27">
        <v>590</v>
      </c>
      <c r="E32" s="26">
        <v>2816</v>
      </c>
      <c r="F32" s="27">
        <v>1909</v>
      </c>
      <c r="G32" s="27">
        <v>4725</v>
      </c>
      <c r="H32" s="26">
        <v>12</v>
      </c>
      <c r="I32" s="27">
        <v>5</v>
      </c>
      <c r="J32" s="27">
        <v>17</v>
      </c>
      <c r="K32" s="26">
        <v>63</v>
      </c>
      <c r="L32" s="27">
        <v>39</v>
      </c>
      <c r="M32" s="27">
        <v>102</v>
      </c>
      <c r="N32" s="26">
        <v>0</v>
      </c>
      <c r="O32" s="27">
        <v>0</v>
      </c>
      <c r="P32" s="27">
        <v>0</v>
      </c>
      <c r="Q32" s="26">
        <f t="shared" si="0"/>
        <v>3248</v>
      </c>
      <c r="R32" s="27">
        <f t="shared" si="1"/>
        <v>2186</v>
      </c>
      <c r="S32" s="27">
        <f t="shared" si="2"/>
        <v>5434</v>
      </c>
    </row>
    <row r="33" spans="1:19" ht="11.25">
      <c r="A33" s="13" t="s">
        <v>366</v>
      </c>
      <c r="B33" s="26">
        <v>1</v>
      </c>
      <c r="C33" s="27">
        <v>0</v>
      </c>
      <c r="D33" s="27">
        <v>1</v>
      </c>
      <c r="E33" s="26">
        <v>0</v>
      </c>
      <c r="F33" s="27">
        <v>0</v>
      </c>
      <c r="G33" s="27">
        <v>0</v>
      </c>
      <c r="H33" s="26">
        <v>0</v>
      </c>
      <c r="I33" s="27">
        <v>0</v>
      </c>
      <c r="J33" s="27">
        <v>0</v>
      </c>
      <c r="K33" s="26">
        <v>0</v>
      </c>
      <c r="L33" s="27">
        <v>0</v>
      </c>
      <c r="M33" s="27">
        <v>0</v>
      </c>
      <c r="N33" s="26">
        <v>0</v>
      </c>
      <c r="O33" s="27">
        <v>0</v>
      </c>
      <c r="P33" s="27">
        <v>0</v>
      </c>
      <c r="Q33" s="26">
        <f t="shared" si="0"/>
        <v>1</v>
      </c>
      <c r="R33" s="27">
        <f t="shared" si="1"/>
        <v>0</v>
      </c>
      <c r="S33" s="27">
        <f t="shared" si="2"/>
        <v>1</v>
      </c>
    </row>
    <row r="34" spans="1:19" ht="11.25">
      <c r="A34" s="13" t="s">
        <v>53</v>
      </c>
      <c r="B34" s="26">
        <v>0</v>
      </c>
      <c r="C34" s="27">
        <v>0</v>
      </c>
      <c r="D34" s="27">
        <v>0</v>
      </c>
      <c r="E34" s="26">
        <v>3</v>
      </c>
      <c r="F34" s="27">
        <v>26</v>
      </c>
      <c r="G34" s="27">
        <v>29</v>
      </c>
      <c r="H34" s="26">
        <v>0</v>
      </c>
      <c r="I34" s="27">
        <v>0</v>
      </c>
      <c r="J34" s="27">
        <v>0</v>
      </c>
      <c r="K34" s="26">
        <v>0</v>
      </c>
      <c r="L34" s="27">
        <v>0</v>
      </c>
      <c r="M34" s="27">
        <v>0</v>
      </c>
      <c r="N34" s="26">
        <v>0</v>
      </c>
      <c r="O34" s="27">
        <v>0</v>
      </c>
      <c r="P34" s="27">
        <v>0</v>
      </c>
      <c r="Q34" s="26">
        <f>B34+E34+H34+K34+N34</f>
        <v>3</v>
      </c>
      <c r="R34" s="27">
        <f>C34+F34+I34+L34+O34</f>
        <v>26</v>
      </c>
      <c r="S34" s="27">
        <f>SUM(Q34:R34)</f>
        <v>29</v>
      </c>
    </row>
    <row r="35" spans="1:19" s="28" customFormat="1" ht="11.25">
      <c r="A35" s="29" t="s">
        <v>1</v>
      </c>
      <c r="B35" s="30">
        <f>SUM(B13:B34)</f>
        <v>1696</v>
      </c>
      <c r="C35" s="31">
        <f aca="true" t="shared" si="3" ref="C35:P35">SUM(C13:C34)</f>
        <v>2308</v>
      </c>
      <c r="D35" s="31">
        <f t="shared" si="3"/>
        <v>4004</v>
      </c>
      <c r="E35" s="30">
        <f t="shared" si="3"/>
        <v>9094</v>
      </c>
      <c r="F35" s="31">
        <f t="shared" si="3"/>
        <v>11930</v>
      </c>
      <c r="G35" s="31">
        <f t="shared" si="3"/>
        <v>21024</v>
      </c>
      <c r="H35" s="30">
        <f t="shared" si="3"/>
        <v>51</v>
      </c>
      <c r="I35" s="31">
        <f t="shared" si="3"/>
        <v>61</v>
      </c>
      <c r="J35" s="31">
        <f t="shared" si="3"/>
        <v>112</v>
      </c>
      <c r="K35" s="30">
        <f t="shared" si="3"/>
        <v>226</v>
      </c>
      <c r="L35" s="31">
        <f t="shared" si="3"/>
        <v>235</v>
      </c>
      <c r="M35" s="31">
        <f t="shared" si="3"/>
        <v>461</v>
      </c>
      <c r="N35" s="30">
        <f t="shared" si="3"/>
        <v>0</v>
      </c>
      <c r="O35" s="31">
        <f t="shared" si="3"/>
        <v>0</v>
      </c>
      <c r="P35" s="31">
        <f t="shared" si="3"/>
        <v>0</v>
      </c>
      <c r="Q35" s="30">
        <f>SUM(Q13:Q34)</f>
        <v>11067</v>
      </c>
      <c r="R35" s="31">
        <f>SUM(R13:R34)</f>
        <v>14534</v>
      </c>
      <c r="S35" s="31">
        <f>SUM(S13:S34)</f>
        <v>25601</v>
      </c>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orientation="landscape" paperSize="9"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S26"/>
  <sheetViews>
    <sheetView zoomScalePageLayoutView="0" workbookViewId="0" topLeftCell="A1">
      <selection activeCell="K48" sqref="K48"/>
    </sheetView>
  </sheetViews>
  <sheetFormatPr defaultColWidth="10.66015625" defaultRowHeight="11.25"/>
  <cols>
    <col min="1" max="1" width="29.16015625" style="2" bestFit="1" customWidth="1"/>
    <col min="2" max="3" width="8.33203125" style="2" customWidth="1"/>
    <col min="4" max="19" width="8.33203125" style="3" customWidth="1"/>
    <col min="20" max="16384" width="10.66015625" style="3" customWidth="1"/>
  </cols>
  <sheetData>
    <row r="1" ht="11.25">
      <c r="A1" s="1" t="s">
        <v>410</v>
      </c>
    </row>
    <row r="2" spans="1:19" ht="11.25">
      <c r="A2" s="4" t="s">
        <v>29</v>
      </c>
      <c r="B2" s="5"/>
      <c r="C2" s="5"/>
      <c r="D2" s="6"/>
      <c r="E2" s="6"/>
      <c r="F2" s="6"/>
      <c r="G2" s="6"/>
      <c r="H2" s="6"/>
      <c r="I2" s="6"/>
      <c r="J2" s="6"/>
      <c r="K2" s="6"/>
      <c r="L2" s="6"/>
      <c r="M2" s="6"/>
      <c r="N2" s="6"/>
      <c r="O2" s="6"/>
      <c r="P2" s="6"/>
      <c r="Q2" s="6"/>
      <c r="R2" s="6"/>
      <c r="S2" s="6"/>
    </row>
    <row r="3" spans="1:19" ht="11.25">
      <c r="A3" s="4" t="s">
        <v>411</v>
      </c>
      <c r="B3" s="5"/>
      <c r="C3" s="5"/>
      <c r="D3" s="6"/>
      <c r="E3" s="6"/>
      <c r="F3" s="6"/>
      <c r="G3" s="6"/>
      <c r="H3" s="6"/>
      <c r="I3" s="6"/>
      <c r="J3" s="6"/>
      <c r="K3" s="6"/>
      <c r="L3" s="6"/>
      <c r="M3" s="6"/>
      <c r="N3" s="6"/>
      <c r="O3" s="6"/>
      <c r="P3" s="6"/>
      <c r="Q3" s="6"/>
      <c r="R3" s="6"/>
      <c r="S3" s="6"/>
    </row>
    <row r="4" spans="1:19" ht="9" customHeight="1">
      <c r="A4" s="5"/>
      <c r="B4" s="5"/>
      <c r="C4" s="5"/>
      <c r="D4" s="6"/>
      <c r="E4" s="6"/>
      <c r="F4" s="6"/>
      <c r="G4" s="6"/>
      <c r="H4" s="6"/>
      <c r="I4" s="6"/>
      <c r="J4" s="6"/>
      <c r="K4" s="6"/>
      <c r="L4" s="6"/>
      <c r="M4" s="6"/>
      <c r="N4" s="6"/>
      <c r="O4" s="6"/>
      <c r="P4" s="6"/>
      <c r="Q4" s="6"/>
      <c r="R4" s="6"/>
      <c r="S4" s="6"/>
    </row>
    <row r="5" spans="1:19" ht="11.25">
      <c r="A5" s="4" t="s">
        <v>140</v>
      </c>
      <c r="B5" s="5"/>
      <c r="C5" s="5"/>
      <c r="D5" s="6"/>
      <c r="E5" s="6"/>
      <c r="F5" s="6"/>
      <c r="G5" s="6"/>
      <c r="H5" s="6"/>
      <c r="I5" s="6"/>
      <c r="J5" s="6"/>
      <c r="K5" s="6"/>
      <c r="L5" s="6"/>
      <c r="M5" s="6"/>
      <c r="N5" s="6"/>
      <c r="O5" s="6"/>
      <c r="P5" s="6"/>
      <c r="Q5" s="6"/>
      <c r="R5" s="6"/>
      <c r="S5" s="6"/>
    </row>
    <row r="6" spans="1:19" ht="11.25">
      <c r="A6" s="4" t="s">
        <v>141</v>
      </c>
      <c r="B6" s="5"/>
      <c r="C6" s="5"/>
      <c r="D6" s="6"/>
      <c r="E6" s="6"/>
      <c r="F6" s="6"/>
      <c r="G6" s="6"/>
      <c r="H6" s="6"/>
      <c r="I6" s="6"/>
      <c r="J6" s="6"/>
      <c r="K6" s="6"/>
      <c r="L6" s="6"/>
      <c r="M6" s="6"/>
      <c r="N6" s="6"/>
      <c r="O6" s="6"/>
      <c r="P6" s="6"/>
      <c r="Q6" s="6"/>
      <c r="R6" s="6"/>
      <c r="S6" s="6"/>
    </row>
    <row r="7" spans="1:19" ht="11.25">
      <c r="A7" s="4"/>
      <c r="B7" s="5"/>
      <c r="C7" s="5"/>
      <c r="D7" s="6"/>
      <c r="E7" s="6"/>
      <c r="F7" s="6"/>
      <c r="G7" s="6"/>
      <c r="H7" s="6"/>
      <c r="I7" s="6"/>
      <c r="J7" s="6"/>
      <c r="K7" s="6"/>
      <c r="L7" s="6"/>
      <c r="M7" s="6"/>
      <c r="N7" s="6"/>
      <c r="O7" s="6"/>
      <c r="P7" s="6"/>
      <c r="Q7" s="6"/>
      <c r="R7" s="6"/>
      <c r="S7" s="6"/>
    </row>
    <row r="8" spans="1:19" ht="11.25">
      <c r="A8" s="4" t="s">
        <v>116</v>
      </c>
      <c r="B8" s="5"/>
      <c r="C8" s="5"/>
      <c r="D8" s="6"/>
      <c r="E8" s="6"/>
      <c r="F8" s="6"/>
      <c r="G8" s="6"/>
      <c r="H8" s="6"/>
      <c r="I8" s="6"/>
      <c r="J8" s="6"/>
      <c r="K8" s="6"/>
      <c r="L8" s="6"/>
      <c r="M8" s="6"/>
      <c r="N8" s="6"/>
      <c r="O8" s="6"/>
      <c r="P8" s="6"/>
      <c r="Q8" s="6"/>
      <c r="R8" s="6"/>
      <c r="S8" s="6"/>
    </row>
    <row r="9" spans="1:4" ht="10.5" customHeight="1" thickBot="1">
      <c r="A9" s="7"/>
      <c r="B9" s="5"/>
      <c r="C9" s="5"/>
      <c r="D9" s="6"/>
    </row>
    <row r="10" spans="1:19" s="18" customFormat="1" ht="12.75" customHeight="1">
      <c r="A10" s="8"/>
      <c r="B10" s="189" t="s">
        <v>32</v>
      </c>
      <c r="C10" s="190"/>
      <c r="D10" s="191"/>
      <c r="E10" s="10"/>
      <c r="F10" s="9" t="s">
        <v>19</v>
      </c>
      <c r="G10" s="11"/>
      <c r="H10" s="10"/>
      <c r="I10" s="9" t="s">
        <v>20</v>
      </c>
      <c r="J10" s="11"/>
      <c r="K10" s="10"/>
      <c r="L10" s="9" t="s">
        <v>21</v>
      </c>
      <c r="M10" s="11"/>
      <c r="N10" s="10"/>
      <c r="O10" s="9" t="s">
        <v>33</v>
      </c>
      <c r="P10" s="11"/>
      <c r="Q10" s="10"/>
      <c r="R10" s="9" t="s">
        <v>1</v>
      </c>
      <c r="S10" s="12"/>
    </row>
    <row r="11" spans="1:19" s="18" customFormat="1" ht="12.75" customHeight="1">
      <c r="A11" s="13"/>
      <c r="B11" s="192" t="s">
        <v>34</v>
      </c>
      <c r="C11" s="193"/>
      <c r="D11" s="194"/>
      <c r="E11" s="14"/>
      <c r="F11" s="15"/>
      <c r="G11" s="16"/>
      <c r="H11" s="14"/>
      <c r="I11" s="15"/>
      <c r="J11" s="16"/>
      <c r="K11" s="14"/>
      <c r="L11" s="15"/>
      <c r="M11" s="16"/>
      <c r="N11" s="14"/>
      <c r="O11" s="17" t="s">
        <v>35</v>
      </c>
      <c r="P11" s="16"/>
      <c r="Q11" s="14"/>
      <c r="R11" s="15"/>
      <c r="S11" s="16"/>
    </row>
    <row r="12" spans="1:19" s="22" customFormat="1" ht="11.25">
      <c r="A12" s="17" t="s">
        <v>36</v>
      </c>
      <c r="B12" s="19" t="s">
        <v>37</v>
      </c>
      <c r="C12" s="20" t="s">
        <v>38</v>
      </c>
      <c r="D12" s="21" t="s">
        <v>1</v>
      </c>
      <c r="E12" s="19" t="s">
        <v>37</v>
      </c>
      <c r="F12" s="20" t="s">
        <v>38</v>
      </c>
      <c r="G12" s="21" t="s">
        <v>1</v>
      </c>
      <c r="H12" s="19" t="s">
        <v>37</v>
      </c>
      <c r="I12" s="20" t="s">
        <v>38</v>
      </c>
      <c r="J12" s="21" t="s">
        <v>1</v>
      </c>
      <c r="K12" s="19" t="s">
        <v>37</v>
      </c>
      <c r="L12" s="20" t="s">
        <v>38</v>
      </c>
      <c r="M12" s="21" t="s">
        <v>1</v>
      </c>
      <c r="N12" s="19" t="s">
        <v>37</v>
      </c>
      <c r="O12" s="20" t="s">
        <v>38</v>
      </c>
      <c r="P12" s="21" t="s">
        <v>1</v>
      </c>
      <c r="Q12" s="19" t="s">
        <v>37</v>
      </c>
      <c r="R12" s="20" t="s">
        <v>38</v>
      </c>
      <c r="S12" s="21" t="s">
        <v>1</v>
      </c>
    </row>
    <row r="13" spans="1:19" s="18" customFormat="1" ht="11.25">
      <c r="A13" s="23" t="s">
        <v>320</v>
      </c>
      <c r="B13" s="24">
        <v>3</v>
      </c>
      <c r="C13" s="25">
        <v>8</v>
      </c>
      <c r="D13" s="25">
        <v>11</v>
      </c>
      <c r="E13" s="24">
        <v>42</v>
      </c>
      <c r="F13" s="25">
        <v>83</v>
      </c>
      <c r="G13" s="25">
        <v>125</v>
      </c>
      <c r="H13" s="24">
        <v>11</v>
      </c>
      <c r="I13" s="25">
        <v>22</v>
      </c>
      <c r="J13" s="25">
        <v>33</v>
      </c>
      <c r="K13" s="24">
        <v>5</v>
      </c>
      <c r="L13" s="25">
        <v>11</v>
      </c>
      <c r="M13" s="25">
        <v>16</v>
      </c>
      <c r="N13" s="24">
        <v>0</v>
      </c>
      <c r="O13" s="25">
        <v>0</v>
      </c>
      <c r="P13" s="25">
        <v>0</v>
      </c>
      <c r="Q13" s="24">
        <f aca="true" t="shared" si="0" ref="Q13:Q25">B13+E13+H13+K13+N13</f>
        <v>61</v>
      </c>
      <c r="R13" s="25">
        <f aca="true" t="shared" si="1" ref="R13:R25">C13+F13+I13+L13+O13</f>
        <v>124</v>
      </c>
      <c r="S13" s="25">
        <f aca="true" t="shared" si="2" ref="S13:S25">SUM(Q13:R13)</f>
        <v>185</v>
      </c>
    </row>
    <row r="14" spans="1:19" ht="11.25">
      <c r="A14" s="13" t="s">
        <v>159</v>
      </c>
      <c r="B14" s="26">
        <v>3</v>
      </c>
      <c r="C14" s="27">
        <v>6</v>
      </c>
      <c r="D14" s="27">
        <v>9</v>
      </c>
      <c r="E14" s="26">
        <v>39</v>
      </c>
      <c r="F14" s="27">
        <v>34</v>
      </c>
      <c r="G14" s="27">
        <v>73</v>
      </c>
      <c r="H14" s="26">
        <v>12</v>
      </c>
      <c r="I14" s="27">
        <v>10</v>
      </c>
      <c r="J14" s="27">
        <v>22</v>
      </c>
      <c r="K14" s="26">
        <v>0</v>
      </c>
      <c r="L14" s="27">
        <v>0</v>
      </c>
      <c r="M14" s="27">
        <v>0</v>
      </c>
      <c r="N14" s="26">
        <v>0</v>
      </c>
      <c r="O14" s="27">
        <v>0</v>
      </c>
      <c r="P14" s="27">
        <v>0</v>
      </c>
      <c r="Q14" s="26">
        <f t="shared" si="0"/>
        <v>54</v>
      </c>
      <c r="R14" s="27">
        <f t="shared" si="1"/>
        <v>50</v>
      </c>
      <c r="S14" s="27">
        <f t="shared" si="2"/>
        <v>104</v>
      </c>
    </row>
    <row r="15" spans="1:19" ht="11.25">
      <c r="A15" s="13" t="s">
        <v>117</v>
      </c>
      <c r="B15" s="26">
        <v>7</v>
      </c>
      <c r="C15" s="27">
        <v>5</v>
      </c>
      <c r="D15" s="27">
        <v>12</v>
      </c>
      <c r="E15" s="26">
        <v>15</v>
      </c>
      <c r="F15" s="27">
        <v>52</v>
      </c>
      <c r="G15" s="27">
        <v>67</v>
      </c>
      <c r="H15" s="26">
        <v>2</v>
      </c>
      <c r="I15" s="27">
        <v>5</v>
      </c>
      <c r="J15" s="27">
        <v>7</v>
      </c>
      <c r="K15" s="26">
        <v>11</v>
      </c>
      <c r="L15" s="27">
        <v>14</v>
      </c>
      <c r="M15" s="27">
        <v>25</v>
      </c>
      <c r="N15" s="26">
        <v>0</v>
      </c>
      <c r="O15" s="27">
        <v>0</v>
      </c>
      <c r="P15" s="27">
        <v>0</v>
      </c>
      <c r="Q15" s="26">
        <f t="shared" si="0"/>
        <v>35</v>
      </c>
      <c r="R15" s="27">
        <f t="shared" si="1"/>
        <v>76</v>
      </c>
      <c r="S15" s="27">
        <f t="shared" si="2"/>
        <v>111</v>
      </c>
    </row>
    <row r="16" spans="1:19" ht="11.25">
      <c r="A16" s="13" t="s">
        <v>118</v>
      </c>
      <c r="B16" s="26">
        <v>12</v>
      </c>
      <c r="C16" s="27">
        <v>8</v>
      </c>
      <c r="D16" s="27">
        <v>20</v>
      </c>
      <c r="E16" s="26">
        <v>15</v>
      </c>
      <c r="F16" s="27">
        <v>18</v>
      </c>
      <c r="G16" s="27">
        <v>33</v>
      </c>
      <c r="H16" s="26">
        <v>17</v>
      </c>
      <c r="I16" s="27">
        <v>18</v>
      </c>
      <c r="J16" s="27">
        <v>35</v>
      </c>
      <c r="K16" s="26">
        <v>28</v>
      </c>
      <c r="L16" s="27">
        <v>17</v>
      </c>
      <c r="M16" s="27">
        <v>45</v>
      </c>
      <c r="N16" s="26">
        <v>0</v>
      </c>
      <c r="O16" s="27">
        <v>0</v>
      </c>
      <c r="P16" s="27">
        <v>0</v>
      </c>
      <c r="Q16" s="26">
        <f t="shared" si="0"/>
        <v>72</v>
      </c>
      <c r="R16" s="27">
        <f t="shared" si="1"/>
        <v>61</v>
      </c>
      <c r="S16" s="27">
        <f t="shared" si="2"/>
        <v>133</v>
      </c>
    </row>
    <row r="17" spans="1:19" ht="11.25">
      <c r="A17" s="13" t="s">
        <v>41</v>
      </c>
      <c r="B17" s="26">
        <v>0</v>
      </c>
      <c r="C17" s="27">
        <v>0</v>
      </c>
      <c r="D17" s="27">
        <v>0</v>
      </c>
      <c r="E17" s="26">
        <v>0</v>
      </c>
      <c r="F17" s="27">
        <v>0</v>
      </c>
      <c r="G17" s="27">
        <v>0</v>
      </c>
      <c r="H17" s="26">
        <v>0</v>
      </c>
      <c r="I17" s="27">
        <v>0</v>
      </c>
      <c r="J17" s="27">
        <v>0</v>
      </c>
      <c r="K17" s="26">
        <v>5</v>
      </c>
      <c r="L17" s="27">
        <v>9</v>
      </c>
      <c r="M17" s="27">
        <v>14</v>
      </c>
      <c r="N17" s="26">
        <v>0</v>
      </c>
      <c r="O17" s="27">
        <v>0</v>
      </c>
      <c r="P17" s="27">
        <v>0</v>
      </c>
      <c r="Q17" s="26">
        <f t="shared" si="0"/>
        <v>5</v>
      </c>
      <c r="R17" s="27">
        <f t="shared" si="1"/>
        <v>9</v>
      </c>
      <c r="S17" s="27">
        <f t="shared" si="2"/>
        <v>14</v>
      </c>
    </row>
    <row r="18" spans="1:19" ht="11.25">
      <c r="A18" s="13" t="s">
        <v>160</v>
      </c>
      <c r="B18" s="26">
        <v>1</v>
      </c>
      <c r="C18" s="27">
        <v>13</v>
      </c>
      <c r="D18" s="27">
        <v>14</v>
      </c>
      <c r="E18" s="26">
        <v>20</v>
      </c>
      <c r="F18" s="27">
        <v>75</v>
      </c>
      <c r="G18" s="27">
        <v>95</v>
      </c>
      <c r="H18" s="26">
        <v>6</v>
      </c>
      <c r="I18" s="27">
        <v>7</v>
      </c>
      <c r="J18" s="27">
        <v>13</v>
      </c>
      <c r="K18" s="26">
        <v>0</v>
      </c>
      <c r="L18" s="27">
        <v>0</v>
      </c>
      <c r="M18" s="27">
        <v>0</v>
      </c>
      <c r="N18" s="26">
        <v>0</v>
      </c>
      <c r="O18" s="27">
        <v>0</v>
      </c>
      <c r="P18" s="27">
        <v>0</v>
      </c>
      <c r="Q18" s="26">
        <f t="shared" si="0"/>
        <v>27</v>
      </c>
      <c r="R18" s="27">
        <f t="shared" si="1"/>
        <v>95</v>
      </c>
      <c r="S18" s="27">
        <f t="shared" si="2"/>
        <v>122</v>
      </c>
    </row>
    <row r="19" spans="1:19" ht="11.25">
      <c r="A19" s="13" t="s">
        <v>14</v>
      </c>
      <c r="B19" s="26">
        <v>2</v>
      </c>
      <c r="C19" s="27">
        <v>7</v>
      </c>
      <c r="D19" s="27">
        <v>9</v>
      </c>
      <c r="E19" s="26">
        <v>0</v>
      </c>
      <c r="F19" s="27">
        <v>0</v>
      </c>
      <c r="G19" s="27">
        <v>0</v>
      </c>
      <c r="H19" s="26">
        <v>0</v>
      </c>
      <c r="I19" s="27">
        <v>0</v>
      </c>
      <c r="J19" s="27">
        <v>0</v>
      </c>
      <c r="K19" s="26">
        <v>0</v>
      </c>
      <c r="L19" s="27">
        <v>0</v>
      </c>
      <c r="M19" s="27">
        <v>0</v>
      </c>
      <c r="N19" s="26">
        <v>0</v>
      </c>
      <c r="O19" s="27">
        <v>0</v>
      </c>
      <c r="P19" s="27">
        <v>0</v>
      </c>
      <c r="Q19" s="26">
        <f t="shared" si="0"/>
        <v>2</v>
      </c>
      <c r="R19" s="27">
        <f t="shared" si="1"/>
        <v>7</v>
      </c>
      <c r="S19" s="27">
        <f t="shared" si="2"/>
        <v>9</v>
      </c>
    </row>
    <row r="20" spans="1:19" ht="11.25">
      <c r="A20" s="13" t="s">
        <v>161</v>
      </c>
      <c r="B20" s="26">
        <v>0</v>
      </c>
      <c r="C20" s="27">
        <v>0</v>
      </c>
      <c r="D20" s="27">
        <v>0</v>
      </c>
      <c r="E20" s="26">
        <v>0</v>
      </c>
      <c r="F20" s="27">
        <v>0</v>
      </c>
      <c r="G20" s="27">
        <v>0</v>
      </c>
      <c r="H20" s="26">
        <v>1</v>
      </c>
      <c r="I20" s="27">
        <v>4</v>
      </c>
      <c r="J20" s="27">
        <v>5</v>
      </c>
      <c r="K20" s="26">
        <v>0</v>
      </c>
      <c r="L20" s="27">
        <v>0</v>
      </c>
      <c r="M20" s="27">
        <v>0</v>
      </c>
      <c r="N20" s="26">
        <v>0</v>
      </c>
      <c r="O20" s="27">
        <v>0</v>
      </c>
      <c r="P20" s="27">
        <v>0</v>
      </c>
      <c r="Q20" s="26">
        <f t="shared" si="0"/>
        <v>1</v>
      </c>
      <c r="R20" s="27">
        <f t="shared" si="1"/>
        <v>4</v>
      </c>
      <c r="S20" s="27">
        <f t="shared" si="2"/>
        <v>5</v>
      </c>
    </row>
    <row r="21" spans="1:19" ht="11.25">
      <c r="A21" s="13" t="s">
        <v>390</v>
      </c>
      <c r="B21" s="26">
        <v>0</v>
      </c>
      <c r="C21" s="27">
        <v>0</v>
      </c>
      <c r="D21" s="27">
        <v>0</v>
      </c>
      <c r="E21" s="26">
        <v>0</v>
      </c>
      <c r="F21" s="27">
        <v>0</v>
      </c>
      <c r="G21" s="27">
        <v>0</v>
      </c>
      <c r="H21" s="26">
        <v>0</v>
      </c>
      <c r="I21" s="27">
        <v>0</v>
      </c>
      <c r="J21" s="27">
        <v>0</v>
      </c>
      <c r="K21" s="26">
        <v>0</v>
      </c>
      <c r="L21" s="27">
        <v>6</v>
      </c>
      <c r="M21" s="27">
        <v>6</v>
      </c>
      <c r="N21" s="26">
        <v>0</v>
      </c>
      <c r="O21" s="27">
        <v>0</v>
      </c>
      <c r="P21" s="27">
        <v>0</v>
      </c>
      <c r="Q21" s="26">
        <f t="shared" si="0"/>
        <v>0</v>
      </c>
      <c r="R21" s="27">
        <f t="shared" si="1"/>
        <v>6</v>
      </c>
      <c r="S21" s="27">
        <f t="shared" si="2"/>
        <v>6</v>
      </c>
    </row>
    <row r="22" spans="1:19" ht="11.25">
      <c r="A22" s="13" t="s">
        <v>4</v>
      </c>
      <c r="B22" s="26">
        <v>23</v>
      </c>
      <c r="C22" s="27">
        <v>16</v>
      </c>
      <c r="D22" s="27">
        <v>39</v>
      </c>
      <c r="E22" s="26">
        <v>13</v>
      </c>
      <c r="F22" s="27">
        <v>17</v>
      </c>
      <c r="G22" s="27">
        <v>30</v>
      </c>
      <c r="H22" s="26">
        <v>0</v>
      </c>
      <c r="I22" s="27">
        <v>0</v>
      </c>
      <c r="J22" s="27">
        <v>0</v>
      </c>
      <c r="K22" s="26">
        <v>0</v>
      </c>
      <c r="L22" s="27">
        <v>0</v>
      </c>
      <c r="M22" s="27">
        <v>0</v>
      </c>
      <c r="N22" s="26">
        <v>0</v>
      </c>
      <c r="O22" s="27">
        <v>0</v>
      </c>
      <c r="P22" s="27">
        <v>0</v>
      </c>
      <c r="Q22" s="26">
        <f t="shared" si="0"/>
        <v>36</v>
      </c>
      <c r="R22" s="27">
        <f t="shared" si="1"/>
        <v>33</v>
      </c>
      <c r="S22" s="27">
        <f t="shared" si="2"/>
        <v>69</v>
      </c>
    </row>
    <row r="23" spans="1:19" ht="11.25">
      <c r="A23" s="13" t="s">
        <v>162</v>
      </c>
      <c r="B23" s="26">
        <v>18</v>
      </c>
      <c r="C23" s="27">
        <v>30</v>
      </c>
      <c r="D23" s="27">
        <v>48</v>
      </c>
      <c r="E23" s="26">
        <v>23</v>
      </c>
      <c r="F23" s="27">
        <v>83</v>
      </c>
      <c r="G23" s="27">
        <v>106</v>
      </c>
      <c r="H23" s="26">
        <v>9</v>
      </c>
      <c r="I23" s="27">
        <v>29</v>
      </c>
      <c r="J23" s="27">
        <v>38</v>
      </c>
      <c r="K23" s="26">
        <v>13</v>
      </c>
      <c r="L23" s="27">
        <v>21</v>
      </c>
      <c r="M23" s="27">
        <v>34</v>
      </c>
      <c r="N23" s="26">
        <v>0</v>
      </c>
      <c r="O23" s="27">
        <v>0</v>
      </c>
      <c r="P23" s="27">
        <v>0</v>
      </c>
      <c r="Q23" s="26">
        <f t="shared" si="0"/>
        <v>63</v>
      </c>
      <c r="R23" s="27">
        <f t="shared" si="1"/>
        <v>163</v>
      </c>
      <c r="S23" s="27">
        <f t="shared" si="2"/>
        <v>226</v>
      </c>
    </row>
    <row r="24" spans="1:19" ht="11.25">
      <c r="A24" s="13" t="s">
        <v>163</v>
      </c>
      <c r="B24" s="26">
        <v>8</v>
      </c>
      <c r="C24" s="27">
        <v>25</v>
      </c>
      <c r="D24" s="27">
        <v>33</v>
      </c>
      <c r="E24" s="26">
        <v>28</v>
      </c>
      <c r="F24" s="27">
        <v>88</v>
      </c>
      <c r="G24" s="27">
        <v>116</v>
      </c>
      <c r="H24" s="26">
        <v>5</v>
      </c>
      <c r="I24" s="27">
        <v>12</v>
      </c>
      <c r="J24" s="27">
        <v>17</v>
      </c>
      <c r="K24" s="26">
        <v>7</v>
      </c>
      <c r="L24" s="27">
        <v>17</v>
      </c>
      <c r="M24" s="27">
        <v>24</v>
      </c>
      <c r="N24" s="26">
        <v>0</v>
      </c>
      <c r="O24" s="27">
        <v>0</v>
      </c>
      <c r="P24" s="27">
        <v>0</v>
      </c>
      <c r="Q24" s="26">
        <f t="shared" si="0"/>
        <v>48</v>
      </c>
      <c r="R24" s="27">
        <f t="shared" si="1"/>
        <v>142</v>
      </c>
      <c r="S24" s="27">
        <f t="shared" si="2"/>
        <v>190</v>
      </c>
    </row>
    <row r="25" spans="1:19" ht="11.25">
      <c r="A25" s="13" t="s">
        <v>121</v>
      </c>
      <c r="B25" s="26">
        <v>9</v>
      </c>
      <c r="C25" s="27">
        <v>28</v>
      </c>
      <c r="D25" s="27">
        <v>37</v>
      </c>
      <c r="E25" s="26">
        <v>6</v>
      </c>
      <c r="F25" s="27">
        <v>20</v>
      </c>
      <c r="G25" s="27">
        <v>26</v>
      </c>
      <c r="H25" s="26">
        <v>0</v>
      </c>
      <c r="I25" s="27">
        <v>17</v>
      </c>
      <c r="J25" s="27">
        <v>17</v>
      </c>
      <c r="K25" s="26">
        <v>14</v>
      </c>
      <c r="L25" s="27">
        <v>60</v>
      </c>
      <c r="M25" s="27">
        <v>74</v>
      </c>
      <c r="N25" s="26">
        <v>0</v>
      </c>
      <c r="O25" s="27">
        <v>0</v>
      </c>
      <c r="P25" s="27">
        <v>0</v>
      </c>
      <c r="Q25" s="26">
        <f t="shared" si="0"/>
        <v>29</v>
      </c>
      <c r="R25" s="27">
        <f t="shared" si="1"/>
        <v>125</v>
      </c>
      <c r="S25" s="27">
        <f t="shared" si="2"/>
        <v>154</v>
      </c>
    </row>
    <row r="26" spans="1:19" s="28" customFormat="1" ht="11.25">
      <c r="A26" s="29" t="s">
        <v>1</v>
      </c>
      <c r="B26" s="30">
        <f aca="true" t="shared" si="3" ref="B26:S26">SUM(B13:B25)</f>
        <v>86</v>
      </c>
      <c r="C26" s="31">
        <f t="shared" si="3"/>
        <v>146</v>
      </c>
      <c r="D26" s="31">
        <f t="shared" si="3"/>
        <v>232</v>
      </c>
      <c r="E26" s="30">
        <f t="shared" si="3"/>
        <v>201</v>
      </c>
      <c r="F26" s="31">
        <f t="shared" si="3"/>
        <v>470</v>
      </c>
      <c r="G26" s="31">
        <f t="shared" si="3"/>
        <v>671</v>
      </c>
      <c r="H26" s="30">
        <f t="shared" si="3"/>
        <v>63</v>
      </c>
      <c r="I26" s="31">
        <f t="shared" si="3"/>
        <v>124</v>
      </c>
      <c r="J26" s="31">
        <f t="shared" si="3"/>
        <v>187</v>
      </c>
      <c r="K26" s="30">
        <f t="shared" si="3"/>
        <v>83</v>
      </c>
      <c r="L26" s="31">
        <f t="shared" si="3"/>
        <v>155</v>
      </c>
      <c r="M26" s="31">
        <f t="shared" si="3"/>
        <v>238</v>
      </c>
      <c r="N26" s="30">
        <f t="shared" si="3"/>
        <v>0</v>
      </c>
      <c r="O26" s="31">
        <f t="shared" si="3"/>
        <v>0</v>
      </c>
      <c r="P26" s="31">
        <f t="shared" si="3"/>
        <v>0</v>
      </c>
      <c r="Q26" s="30">
        <f t="shared" si="3"/>
        <v>433</v>
      </c>
      <c r="R26" s="31">
        <f t="shared" si="3"/>
        <v>895</v>
      </c>
      <c r="S26" s="31">
        <f t="shared" si="3"/>
        <v>1328</v>
      </c>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orientation="landscape" paperSize="9"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flaubert45</cp:lastModifiedBy>
  <cp:lastPrinted>2010-12-10T13:26:26Z</cp:lastPrinted>
  <dcterms:created xsi:type="dcterms:W3CDTF">2002-06-18T11:06:30Z</dcterms:created>
  <dcterms:modified xsi:type="dcterms:W3CDTF">2014-01-26T21:23:57Z</dcterms:modified>
  <cp:category/>
  <cp:version/>
  <cp:contentType/>
  <cp:contentStatus/>
</cp:coreProperties>
</file>