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07PBAS01" sheetId="2" r:id="rId2"/>
    <sheet name="07PBAS02" sheetId="3" r:id="rId3"/>
    <sheet name="07PBAS03" sheetId="4" r:id="rId4"/>
    <sheet name="07PBAS04" sheetId="5" r:id="rId5"/>
    <sheet name="07PBAS05" sheetId="6" r:id="rId6"/>
    <sheet name="07PBAS06" sheetId="7" r:id="rId7"/>
    <sheet name="07PBAS07" sheetId="8" r:id="rId8"/>
    <sheet name="07PBAS08" sheetId="9" r:id="rId9"/>
  </sheets>
  <definedNames>
    <definedName name="_xlnm.Print_Area" localSheetId="1">'07PBAS01'!$A$1:$J$75</definedName>
    <definedName name="_xlnm.Print_Area" localSheetId="2">'07PBAS02'!$A$1:$J$74</definedName>
    <definedName name="_xlnm.Print_Area" localSheetId="3">'07PBAS03'!$A$1:$J$74</definedName>
    <definedName name="_xlnm.Print_Area" localSheetId="6">'07PBAS06'!$A$1:$J$74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<sst xmlns="http://schemas.openxmlformats.org/spreadsheetml/2006/main" count="827" uniqueCount="64">
  <si>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</si>
  <si>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</si>
  <si>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</si>
  <si>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</si>
  <si>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</si>
  <si>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</si>
  <si>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</si>
  <si>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</si>
  <si>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</si>
  <si>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</si>
  <si>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</si>
  <si>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</si>
  <si>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</si>
  <si>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</si>
  <si>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</si>
  <si>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</si>
  <si>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</si>
  <si>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</si>
  <si>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</si>
  <si>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</si>
  <si>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</si>
  <si>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</si>
  <si>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</si>
  <si>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</si>
  <si>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</si>
  <si>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</si>
  <si>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</si>
  <si>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</si>
  <si>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</si>
  <si>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</si>
  <si>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</si>
  <si>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</si>
  <si>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</si>
  <si>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</si>
  <si>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</si>
  <si>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</si>
  <si>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</si>
  <si>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</si>
  <si>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</si>
  <si>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</si>
  <si>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</si>
  <si>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</si>
  <si>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</si>
  <si>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Schooljaar 2007-2008</t>
  </si>
  <si>
    <t>Aantal budgettaire fulltime-equivalenten (inclusief alle vervangingen, TBS+ en Bonus) - januari 2008</t>
  </si>
  <si>
    <t>Aantal personen (inclusief alle vervangingen, TBS+ en Bonus) - januari 2008</t>
  </si>
  <si>
    <t>Aantal personen (inclusief alle vervangingen, TBS+ en Bonus) -  januari 2008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</si>
  <si>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</si>
  <si>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</si>
  <si>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</si>
  <si>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</si>
  <si>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</si>
  <si>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</si>
  <si>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</si>
  <si>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</si>
  <si>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</si>
  <si>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07PBAS01</t>
  </si>
  <si>
    <t>07PBAS02</t>
  </si>
  <si>
    <t>07PBAS03</t>
  </si>
  <si>
    <t>07PBAS04</t>
  </si>
  <si>
    <t>07PBAS05</t>
  </si>
  <si>
    <t>07PBAS06</t>
  </si>
  <si>
    <t>07PBAS07</t>
  </si>
  <si>
    <t>07PBAS08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</si>
</sst>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0;\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4" applyNumberFormat="1" applyFont="1">
      <alignment/>
      <protection/>
    </xf>
    <xf numFmtId="3" fontId="3" fillId="0" borderId="0" xfId="54" applyNumberFormat="1" applyFont="1">
      <alignment/>
      <protection/>
    </xf>
    <xf numFmtId="0" fontId="3" fillId="0" borderId="0" xfId="54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/>
      <protection/>
    </xf>
    <xf numFmtId="3" fontId="3" fillId="0" borderId="10" xfId="54" applyNumberFormat="1" applyFont="1" applyBorder="1" applyAlignment="1">
      <alignment horizontal="center"/>
      <protection/>
    </xf>
    <xf numFmtId="3" fontId="3" fillId="0" borderId="17" xfId="54" applyNumberFormat="1" applyFont="1" applyBorder="1" applyAlignment="1">
      <alignment horizontal="centerContinuous"/>
      <protection/>
    </xf>
    <xf numFmtId="3" fontId="3" fillId="0" borderId="10" xfId="54" applyNumberFormat="1" applyFont="1" applyBorder="1" applyAlignment="1">
      <alignment horizontal="centerContinuous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3" fillId="0" borderId="13" xfId="54" applyNumberFormat="1" applyFont="1" applyBorder="1" applyAlignment="1">
      <alignment horizontal="right"/>
      <protection/>
    </xf>
    <xf numFmtId="164" fontId="3" fillId="0" borderId="14" xfId="54" applyNumberFormat="1" applyFont="1" applyBorder="1">
      <alignment/>
      <protection/>
    </xf>
    <xf numFmtId="3" fontId="2" fillId="0" borderId="0" xfId="54" applyNumberFormat="1" applyFont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3" fillId="0" borderId="0" xfId="55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17" xfId="55" applyNumberFormat="1" applyFont="1" applyBorder="1" applyAlignment="1">
      <alignment horizontal="centerContinuous"/>
      <protection/>
    </xf>
    <xf numFmtId="3" fontId="3" fillId="0" borderId="10" xfId="55" applyNumberFormat="1" applyFont="1" applyBorder="1" applyAlignment="1">
      <alignment horizontal="centerContinuous"/>
      <protection/>
    </xf>
    <xf numFmtId="3" fontId="3" fillId="0" borderId="18" xfId="55" applyNumberFormat="1" applyFont="1" applyBorder="1" applyAlignment="1">
      <alignment horizontal="centerContinuous"/>
      <protection/>
    </xf>
    <xf numFmtId="3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3" fontId="3" fillId="0" borderId="13" xfId="55" applyNumberFormat="1" applyFont="1" applyBorder="1" applyAlignment="1">
      <alignment horizontal="right"/>
      <protection/>
    </xf>
    <xf numFmtId="164" fontId="3" fillId="0" borderId="13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3" fillId="0" borderId="13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Continuous"/>
      <protection/>
    </xf>
    <xf numFmtId="3" fontId="3" fillId="0" borderId="10" xfId="56" applyNumberFormat="1" applyFont="1" applyBorder="1" applyAlignment="1">
      <alignment horizontal="centerContinuous"/>
      <protection/>
    </xf>
    <xf numFmtId="3" fontId="3" fillId="0" borderId="18" xfId="56" applyNumberFormat="1" applyFont="1" applyBorder="1" applyAlignment="1">
      <alignment horizontal="centerContinuous"/>
      <protection/>
    </xf>
    <xf numFmtId="3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3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>
      <alignment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18" xfId="57" applyNumberFormat="1" applyFont="1" applyBorder="1" applyAlignment="1">
      <alignment horizontal="centerContinuous"/>
      <protection/>
    </xf>
    <xf numFmtId="3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4" applyNumberFormat="1" applyFont="1" applyBorder="1" applyAlignment="1">
      <alignment horizontal="left"/>
      <protection/>
    </xf>
    <xf numFmtId="3" fontId="3" fillId="0" borderId="14" xfId="55" applyNumberFormat="1" applyFont="1" applyBorder="1" applyAlignment="1">
      <alignment horizontal="left"/>
      <protection/>
    </xf>
    <xf numFmtId="3" fontId="3" fillId="0" borderId="14" xfId="56" applyNumberFormat="1" applyFont="1" applyBorder="1" applyAlignment="1">
      <alignment horizontal="left"/>
      <protection/>
    </xf>
    <xf numFmtId="165" fontId="3" fillId="0" borderId="0" xfId="54" applyNumberFormat="1" applyFont="1" applyBorder="1" applyAlignment="1">
      <alignment horizontal="right"/>
      <protection/>
    </xf>
    <xf numFmtId="164" fontId="3" fillId="0" borderId="0" xfId="54" applyNumberFormat="1" applyFont="1" applyBorder="1">
      <alignment/>
      <protection/>
    </xf>
    <xf numFmtId="164" fontId="3" fillId="0" borderId="20" xfId="54" applyNumberFormat="1" applyFont="1" applyBorder="1">
      <alignment/>
      <protection/>
    </xf>
    <xf numFmtId="3" fontId="3" fillId="0" borderId="14" xfId="57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BAS04" xfId="54"/>
    <cellStyle name="Standaard_96PBAS05" xfId="55"/>
    <cellStyle name="Standaard_96PBAS07" xfId="56"/>
    <cellStyle name="Standaard_96PBAS08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21" sqref="C21"/>
    </sheetView>
  </sheetViews>
  <sheetFormatPr defaultColWidth="8.8515625" defaultRowHeight="12.75"/>
  <cols>
    <col min="1" max="1" width="8.8515625" style="128" customWidth="1"/>
    <col min="2" max="2" width="7.140625" style="128" customWidth="1"/>
    <col min="3" max="16384" width="8.8515625" style="128" customWidth="1"/>
  </cols>
  <sheetData>
    <row r="1" ht="15">
      <c r="A1" s="129" t="s">
        <v>47</v>
      </c>
    </row>
    <row r="3" ht="12.75">
      <c r="A3" s="127" t="s">
        <v>48</v>
      </c>
    </row>
    <row r="4" spans="1:3" ht="12.75">
      <c r="A4" s="128" t="s">
        <v>56</v>
      </c>
      <c r="C4" s="128" t="s">
        <v>49</v>
      </c>
    </row>
    <row r="5" spans="1:3" ht="12.75">
      <c r="A5" s="128" t="s">
        <v>57</v>
      </c>
      <c r="C5" s="128" t="s">
        <v>50</v>
      </c>
    </row>
    <row r="7" ht="12.75">
      <c r="A7" s="127" t="s">
        <v>51</v>
      </c>
    </row>
    <row r="8" spans="1:3" ht="12.75">
      <c r="A8" s="128" t="s">
        <v>58</v>
      </c>
      <c r="C8" s="128" t="s">
        <v>49</v>
      </c>
    </row>
    <row r="9" spans="1:3" ht="12.75">
      <c r="A9" s="128" t="s">
        <v>59</v>
      </c>
      <c r="C9" s="128" t="s">
        <v>52</v>
      </c>
    </row>
    <row r="10" spans="1:3" ht="12.75">
      <c r="A10" s="128" t="s">
        <v>60</v>
      </c>
      <c r="C10" s="128" t="s">
        <v>53</v>
      </c>
    </row>
    <row r="11" spans="1:3" ht="12.75">
      <c r="A11" s="128" t="s">
        <v>61</v>
      </c>
      <c r="C11" s="128" t="s">
        <v>50</v>
      </c>
    </row>
    <row r="12" spans="1:3" ht="12.75">
      <c r="A12" s="128" t="s">
        <v>62</v>
      </c>
      <c r="C12" s="128" t="s">
        <v>54</v>
      </c>
    </row>
    <row r="13" spans="1:3" ht="12.75">
      <c r="A13" s="128" t="s">
        <v>63</v>
      </c>
      <c r="C13" s="128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24</v>
      </c>
      <c r="C12" s="16">
        <v>1435</v>
      </c>
      <c r="D12" s="16">
        <f>SUM(B12:C12)</f>
        <v>1459</v>
      </c>
      <c r="E12" s="17">
        <v>31</v>
      </c>
      <c r="F12" s="16">
        <v>867</v>
      </c>
      <c r="G12" s="16">
        <f>SUM(E12:F12)</f>
        <v>898</v>
      </c>
      <c r="H12" s="17">
        <f aca="true" t="shared" si="0" ref="H12:I15">SUM(B12,E12)</f>
        <v>55</v>
      </c>
      <c r="I12" s="16">
        <f t="shared" si="0"/>
        <v>2302</v>
      </c>
      <c r="J12" s="16">
        <f>SUM(H12:I12)</f>
        <v>2357</v>
      </c>
    </row>
    <row r="13" spans="1:10" ht="12.75">
      <c r="A13" s="2" t="s">
        <v>40</v>
      </c>
      <c r="B13" s="15">
        <v>123</v>
      </c>
      <c r="C13" s="16">
        <v>6934</v>
      </c>
      <c r="D13" s="16">
        <f>SUM(B13:C13)</f>
        <v>7057</v>
      </c>
      <c r="E13" s="17">
        <v>76</v>
      </c>
      <c r="F13" s="16">
        <v>2460</v>
      </c>
      <c r="G13" s="16">
        <f>SUM(E13:F13)</f>
        <v>2536</v>
      </c>
      <c r="H13" s="17">
        <f t="shared" si="0"/>
        <v>199</v>
      </c>
      <c r="I13" s="16">
        <f t="shared" si="0"/>
        <v>9394</v>
      </c>
      <c r="J13" s="16">
        <f>SUM(H13:I13)</f>
        <v>9593</v>
      </c>
    </row>
    <row r="14" spans="1:10" ht="12.75">
      <c r="A14" s="2" t="s">
        <v>41</v>
      </c>
      <c r="B14" s="15">
        <v>0</v>
      </c>
      <c r="C14" s="18">
        <v>7</v>
      </c>
      <c r="D14" s="16">
        <f>SUM(B14:C14)</f>
        <v>7</v>
      </c>
      <c r="E14" s="15">
        <v>0</v>
      </c>
      <c r="F14" s="16">
        <v>2</v>
      </c>
      <c r="G14" s="16">
        <f>SUM(E14:F14)</f>
        <v>2</v>
      </c>
      <c r="H14" s="17">
        <f t="shared" si="0"/>
        <v>0</v>
      </c>
      <c r="I14" s="16">
        <f t="shared" si="0"/>
        <v>9</v>
      </c>
      <c r="J14" s="16">
        <f>SUM(H14:I14)</f>
        <v>9</v>
      </c>
    </row>
    <row r="15" spans="1:10" ht="12.75">
      <c r="A15" s="2" t="s">
        <v>42</v>
      </c>
      <c r="B15" s="17">
        <v>49</v>
      </c>
      <c r="C15" s="16">
        <v>2504</v>
      </c>
      <c r="D15" s="16">
        <f>SUM(B15:C15)</f>
        <v>2553</v>
      </c>
      <c r="E15" s="17">
        <v>36</v>
      </c>
      <c r="F15" s="16">
        <v>999</v>
      </c>
      <c r="G15" s="16">
        <f>SUM(E15:F15)</f>
        <v>1035</v>
      </c>
      <c r="H15" s="17">
        <f t="shared" si="0"/>
        <v>85</v>
      </c>
      <c r="I15" s="16">
        <f t="shared" si="0"/>
        <v>3503</v>
      </c>
      <c r="J15" s="16">
        <f>SUM(H15:I15)</f>
        <v>3588</v>
      </c>
    </row>
    <row r="16" spans="1:10" s="1" customFormat="1" ht="12.75">
      <c r="A16" s="13" t="s">
        <v>5</v>
      </c>
      <c r="B16" s="19">
        <f>SUM(B12:B15)</f>
        <v>196</v>
      </c>
      <c r="C16" s="20">
        <f aca="true" t="shared" si="1" ref="C16:J16">SUM(C12:C15)</f>
        <v>10880</v>
      </c>
      <c r="D16" s="20">
        <f t="shared" si="1"/>
        <v>11076</v>
      </c>
      <c r="E16" s="19">
        <f t="shared" si="1"/>
        <v>143</v>
      </c>
      <c r="F16" s="20">
        <f t="shared" si="1"/>
        <v>4328</v>
      </c>
      <c r="G16" s="20">
        <f t="shared" si="1"/>
        <v>4471</v>
      </c>
      <c r="H16" s="19">
        <f t="shared" si="1"/>
        <v>339</v>
      </c>
      <c r="I16" s="20">
        <f t="shared" si="1"/>
        <v>15208</v>
      </c>
      <c r="J16" s="20">
        <f t="shared" si="1"/>
        <v>15547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87</v>
      </c>
      <c r="D19" s="16">
        <f>SUM(B19:C19)</f>
        <v>87</v>
      </c>
      <c r="E19" s="17">
        <v>0</v>
      </c>
      <c r="F19" s="16">
        <v>44</v>
      </c>
      <c r="G19" s="16">
        <f>SUM(E19:F19)</f>
        <v>44</v>
      </c>
      <c r="H19" s="17">
        <f aca="true" t="shared" si="2" ref="H19:I22">SUM(B19,E19)</f>
        <v>0</v>
      </c>
      <c r="I19" s="16">
        <f t="shared" si="2"/>
        <v>131</v>
      </c>
      <c r="J19" s="16">
        <f>SUM(H19:I19)</f>
        <v>131</v>
      </c>
    </row>
    <row r="20" spans="1:10" ht="12.75">
      <c r="A20" s="2" t="s">
        <v>40</v>
      </c>
      <c r="B20" s="15">
        <v>9</v>
      </c>
      <c r="C20" s="18">
        <v>224</v>
      </c>
      <c r="D20" s="16">
        <f>SUM(B20:C20)</f>
        <v>233</v>
      </c>
      <c r="E20" s="17">
        <v>1</v>
      </c>
      <c r="F20" s="16">
        <v>94</v>
      </c>
      <c r="G20" s="16">
        <f>SUM(E20:F20)</f>
        <v>95</v>
      </c>
      <c r="H20" s="17">
        <f t="shared" si="2"/>
        <v>10</v>
      </c>
      <c r="I20" s="16">
        <f t="shared" si="2"/>
        <v>318</v>
      </c>
      <c r="J20" s="16">
        <f>SUM(H20:I20)</f>
        <v>328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f>20+9</f>
        <v>29</v>
      </c>
      <c r="D22" s="16">
        <f>SUM(B22:C22)</f>
        <v>29</v>
      </c>
      <c r="E22" s="17">
        <v>0</v>
      </c>
      <c r="F22" s="16">
        <f>8+5</f>
        <v>13</v>
      </c>
      <c r="G22" s="16">
        <f>SUM(E22:F22)</f>
        <v>13</v>
      </c>
      <c r="H22" s="17">
        <f t="shared" si="2"/>
        <v>0</v>
      </c>
      <c r="I22" s="16">
        <f t="shared" si="2"/>
        <v>42</v>
      </c>
      <c r="J22" s="16">
        <f>SUM(H22:I22)</f>
        <v>42</v>
      </c>
    </row>
    <row r="23" spans="1:10" s="1" customFormat="1" ht="12.75">
      <c r="A23" s="13" t="s">
        <v>5</v>
      </c>
      <c r="B23" s="22">
        <f aca="true" t="shared" si="3" ref="B23:J23">SUM(B19:B22)</f>
        <v>9</v>
      </c>
      <c r="C23" s="20">
        <f t="shared" si="3"/>
        <v>340</v>
      </c>
      <c r="D23" s="20">
        <f t="shared" si="3"/>
        <v>349</v>
      </c>
      <c r="E23" s="19">
        <f t="shared" si="3"/>
        <v>1</v>
      </c>
      <c r="F23" s="20">
        <f t="shared" si="3"/>
        <v>151</v>
      </c>
      <c r="G23" s="20">
        <f t="shared" si="3"/>
        <v>152</v>
      </c>
      <c r="H23" s="19">
        <f t="shared" si="3"/>
        <v>10</v>
      </c>
      <c r="I23" s="20">
        <f t="shared" si="3"/>
        <v>491</v>
      </c>
      <c r="J23" s="20">
        <f t="shared" si="3"/>
        <v>501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24</v>
      </c>
      <c r="C26" s="16">
        <f t="shared" si="4"/>
        <v>1522</v>
      </c>
      <c r="D26" s="16">
        <f>SUM(B26:C26)</f>
        <v>1546</v>
      </c>
      <c r="E26" s="17">
        <f aca="true" t="shared" si="5" ref="E26:F29">SUM(E12,E19)</f>
        <v>31</v>
      </c>
      <c r="F26" s="16">
        <f t="shared" si="5"/>
        <v>911</v>
      </c>
      <c r="G26" s="16">
        <f>SUM(E26:F26)</f>
        <v>942</v>
      </c>
      <c r="H26" s="17">
        <f aca="true" t="shared" si="6" ref="H26:I29">SUM(B26,E26)</f>
        <v>55</v>
      </c>
      <c r="I26" s="16">
        <f t="shared" si="6"/>
        <v>2433</v>
      </c>
      <c r="J26" s="16">
        <f>SUM(H26:I26)</f>
        <v>2488</v>
      </c>
    </row>
    <row r="27" spans="1:10" ht="12.75">
      <c r="A27" s="2" t="s">
        <v>40</v>
      </c>
      <c r="B27" s="17">
        <f t="shared" si="4"/>
        <v>132</v>
      </c>
      <c r="C27" s="16">
        <f t="shared" si="4"/>
        <v>7158</v>
      </c>
      <c r="D27" s="16">
        <f>SUM(B27:C27)</f>
        <v>7290</v>
      </c>
      <c r="E27" s="17">
        <f t="shared" si="5"/>
        <v>77</v>
      </c>
      <c r="F27" s="16">
        <f t="shared" si="5"/>
        <v>2554</v>
      </c>
      <c r="G27" s="16">
        <f>SUM(E27:F27)</f>
        <v>2631</v>
      </c>
      <c r="H27" s="17">
        <f t="shared" si="6"/>
        <v>209</v>
      </c>
      <c r="I27" s="16">
        <f t="shared" si="6"/>
        <v>9712</v>
      </c>
      <c r="J27" s="16">
        <f>SUM(H27:I27)</f>
        <v>9921</v>
      </c>
    </row>
    <row r="28" spans="1:10" ht="12.75">
      <c r="A28" s="2" t="s">
        <v>41</v>
      </c>
      <c r="B28" s="17">
        <f t="shared" si="4"/>
        <v>0</v>
      </c>
      <c r="C28" s="16">
        <f t="shared" si="4"/>
        <v>7</v>
      </c>
      <c r="D28" s="16">
        <f>SUM(B28:C28)</f>
        <v>7</v>
      </c>
      <c r="E28" s="17">
        <f t="shared" si="5"/>
        <v>0</v>
      </c>
      <c r="F28" s="16">
        <f t="shared" si="5"/>
        <v>2</v>
      </c>
      <c r="G28" s="16">
        <f>SUM(E28:F28)</f>
        <v>2</v>
      </c>
      <c r="H28" s="17">
        <f t="shared" si="6"/>
        <v>0</v>
      </c>
      <c r="I28" s="16">
        <f t="shared" si="6"/>
        <v>9</v>
      </c>
      <c r="J28" s="16">
        <f>SUM(H28:I28)</f>
        <v>9</v>
      </c>
    </row>
    <row r="29" spans="1:10" ht="12.75">
      <c r="A29" s="2" t="s">
        <v>42</v>
      </c>
      <c r="B29" s="17">
        <f t="shared" si="4"/>
        <v>49</v>
      </c>
      <c r="C29" s="16">
        <f t="shared" si="4"/>
        <v>2533</v>
      </c>
      <c r="D29" s="16">
        <f>SUM(B29:C29)</f>
        <v>2582</v>
      </c>
      <c r="E29" s="17">
        <f t="shared" si="5"/>
        <v>36</v>
      </c>
      <c r="F29" s="16">
        <f t="shared" si="5"/>
        <v>1012</v>
      </c>
      <c r="G29" s="16">
        <f>SUM(E29:F29)</f>
        <v>1048</v>
      </c>
      <c r="H29" s="17">
        <f t="shared" si="6"/>
        <v>85</v>
      </c>
      <c r="I29" s="16">
        <f t="shared" si="6"/>
        <v>3545</v>
      </c>
      <c r="J29" s="16">
        <f>SUM(H29:I29)</f>
        <v>3630</v>
      </c>
    </row>
    <row r="30" spans="1:10" s="1" customFormat="1" ht="12.75">
      <c r="A30" s="13" t="s">
        <v>5</v>
      </c>
      <c r="B30" s="19">
        <f aca="true" t="shared" si="7" ref="B30:J30">SUM(B26:B29)</f>
        <v>205</v>
      </c>
      <c r="C30" s="20">
        <f t="shared" si="7"/>
        <v>11220</v>
      </c>
      <c r="D30" s="20">
        <f>SUM(B30:C30)</f>
        <v>11425</v>
      </c>
      <c r="E30" s="19">
        <f t="shared" si="7"/>
        <v>144</v>
      </c>
      <c r="F30" s="20">
        <f t="shared" si="7"/>
        <v>4479</v>
      </c>
      <c r="G30" s="20">
        <f>SUM(E30:F30)</f>
        <v>4623</v>
      </c>
      <c r="H30" s="19">
        <f t="shared" si="7"/>
        <v>349</v>
      </c>
      <c r="I30" s="20">
        <f t="shared" si="7"/>
        <v>15699</v>
      </c>
      <c r="J30" s="20">
        <f t="shared" si="7"/>
        <v>16048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627</v>
      </c>
      <c r="C34" s="16">
        <v>2479</v>
      </c>
      <c r="D34" s="16">
        <f>SUM(B34:C34)</f>
        <v>3106</v>
      </c>
      <c r="E34" s="17">
        <v>275</v>
      </c>
      <c r="F34" s="16">
        <v>1251</v>
      </c>
      <c r="G34" s="16">
        <f>SUM(E34:F34)</f>
        <v>1526</v>
      </c>
      <c r="H34" s="17">
        <f aca="true" t="shared" si="8" ref="H34:I37">SUM(B34,E34)</f>
        <v>902</v>
      </c>
      <c r="I34" s="16">
        <f t="shared" si="8"/>
        <v>3730</v>
      </c>
      <c r="J34" s="16">
        <f>SUM(H34:I34)</f>
        <v>4632</v>
      </c>
    </row>
    <row r="35" spans="1:10" ht="12.75">
      <c r="A35" s="2" t="s">
        <v>40</v>
      </c>
      <c r="B35" s="15">
        <v>3954</v>
      </c>
      <c r="C35" s="16">
        <v>10492</v>
      </c>
      <c r="D35" s="16">
        <f>SUM(B35:C35)</f>
        <v>14446</v>
      </c>
      <c r="E35" s="17">
        <v>671</v>
      </c>
      <c r="F35" s="16">
        <v>3625</v>
      </c>
      <c r="G35" s="16">
        <f>SUM(E35:F35)</f>
        <v>4296</v>
      </c>
      <c r="H35" s="17">
        <f t="shared" si="8"/>
        <v>4625</v>
      </c>
      <c r="I35" s="16">
        <f t="shared" si="8"/>
        <v>14117</v>
      </c>
      <c r="J35" s="16">
        <f>SUM(H35:I35)</f>
        <v>18742</v>
      </c>
    </row>
    <row r="36" spans="1:10" ht="12.75">
      <c r="A36" s="2" t="s">
        <v>41</v>
      </c>
      <c r="B36" s="15">
        <v>6</v>
      </c>
      <c r="C36" s="18">
        <v>10</v>
      </c>
      <c r="D36" s="16">
        <f>SUM(B36:C36)</f>
        <v>16</v>
      </c>
      <c r="E36" s="15">
        <v>0</v>
      </c>
      <c r="F36" s="16">
        <v>3</v>
      </c>
      <c r="G36" s="16">
        <f>SUM(E36:F36)</f>
        <v>3</v>
      </c>
      <c r="H36" s="17">
        <f t="shared" si="8"/>
        <v>6</v>
      </c>
      <c r="I36" s="16">
        <f t="shared" si="8"/>
        <v>13</v>
      </c>
      <c r="J36" s="16">
        <f>SUM(H36:I36)</f>
        <v>19</v>
      </c>
    </row>
    <row r="37" spans="1:10" ht="12.75">
      <c r="A37" s="2" t="s">
        <v>42</v>
      </c>
      <c r="B37" s="17">
        <v>1518</v>
      </c>
      <c r="C37" s="16">
        <v>3985</v>
      </c>
      <c r="D37" s="16">
        <f>SUM(B37:C37)</f>
        <v>5503</v>
      </c>
      <c r="E37" s="17">
        <v>301</v>
      </c>
      <c r="F37" s="16">
        <v>1484</v>
      </c>
      <c r="G37" s="16">
        <f>SUM(E37:F37)</f>
        <v>1785</v>
      </c>
      <c r="H37" s="17">
        <f t="shared" si="8"/>
        <v>1819</v>
      </c>
      <c r="I37" s="16">
        <f t="shared" si="8"/>
        <v>5469</v>
      </c>
      <c r="J37" s="16">
        <f>SUM(H37:I37)</f>
        <v>7288</v>
      </c>
    </row>
    <row r="38" spans="1:10" s="1" customFormat="1" ht="12.75">
      <c r="A38" s="13" t="s">
        <v>5</v>
      </c>
      <c r="B38" s="19">
        <f aca="true" t="shared" si="9" ref="B38:J38">SUM(B34:B37)</f>
        <v>6105</v>
      </c>
      <c r="C38" s="20">
        <f t="shared" si="9"/>
        <v>16966</v>
      </c>
      <c r="D38" s="20">
        <f t="shared" si="9"/>
        <v>23071</v>
      </c>
      <c r="E38" s="19">
        <f t="shared" si="9"/>
        <v>1247</v>
      </c>
      <c r="F38" s="20">
        <f t="shared" si="9"/>
        <v>6363</v>
      </c>
      <c r="G38" s="20">
        <f t="shared" si="9"/>
        <v>7610</v>
      </c>
      <c r="H38" s="19">
        <f t="shared" si="9"/>
        <v>7352</v>
      </c>
      <c r="I38" s="20">
        <f t="shared" si="9"/>
        <v>23329</v>
      </c>
      <c r="J38" s="20">
        <f t="shared" si="9"/>
        <v>30681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166</v>
      </c>
      <c r="C41" s="16">
        <v>651</v>
      </c>
      <c r="D41" s="16">
        <f>SUM(B41:C41)</f>
        <v>817</v>
      </c>
      <c r="E41" s="17">
        <v>71</v>
      </c>
      <c r="F41" s="16">
        <v>332</v>
      </c>
      <c r="G41" s="16">
        <f>SUM(E41:F41)</f>
        <v>403</v>
      </c>
      <c r="H41" s="17">
        <f aca="true" t="shared" si="10" ref="H41:I44">SUM(B41,E41)</f>
        <v>237</v>
      </c>
      <c r="I41" s="16">
        <f t="shared" si="10"/>
        <v>983</v>
      </c>
      <c r="J41" s="16">
        <f>SUM(H41:I41)</f>
        <v>1220</v>
      </c>
    </row>
    <row r="42" spans="1:10" ht="12.75">
      <c r="A42" s="2" t="s">
        <v>40</v>
      </c>
      <c r="B42" s="15">
        <v>557</v>
      </c>
      <c r="C42" s="18">
        <v>1812</v>
      </c>
      <c r="D42" s="16">
        <f>SUM(B42:C42)</f>
        <v>2369</v>
      </c>
      <c r="E42" s="17">
        <v>132</v>
      </c>
      <c r="F42" s="16">
        <v>727</v>
      </c>
      <c r="G42" s="16">
        <f>SUM(E42:F42)</f>
        <v>859</v>
      </c>
      <c r="H42" s="17">
        <f t="shared" si="10"/>
        <v>689</v>
      </c>
      <c r="I42" s="16">
        <f t="shared" si="10"/>
        <v>2539</v>
      </c>
      <c r="J42" s="16">
        <f>SUM(H42:I42)</f>
        <v>3228</v>
      </c>
    </row>
    <row r="43" spans="1:10" ht="12.75">
      <c r="A43" s="2" t="s">
        <v>41</v>
      </c>
      <c r="B43" s="15">
        <v>15</v>
      </c>
      <c r="C43" s="21">
        <v>65</v>
      </c>
      <c r="D43" s="16">
        <f>SUM(B43:C43)</f>
        <v>80</v>
      </c>
      <c r="E43" s="17">
        <v>6</v>
      </c>
      <c r="F43" s="21">
        <v>25</v>
      </c>
      <c r="G43" s="16">
        <f>SUM(E43:F43)</f>
        <v>31</v>
      </c>
      <c r="H43" s="17">
        <f t="shared" si="10"/>
        <v>21</v>
      </c>
      <c r="I43" s="16">
        <f t="shared" si="10"/>
        <v>90</v>
      </c>
      <c r="J43" s="16">
        <f>SUM(H43:I43)</f>
        <v>111</v>
      </c>
    </row>
    <row r="44" spans="1:10" ht="12.75">
      <c r="A44" s="2" t="s">
        <v>42</v>
      </c>
      <c r="B44" s="15">
        <f>92+1</f>
        <v>93</v>
      </c>
      <c r="C44" s="18">
        <f>411+10</f>
        <v>421</v>
      </c>
      <c r="D44" s="16">
        <f>SUM(B44:C44)</f>
        <v>514</v>
      </c>
      <c r="E44" s="17">
        <f>37+1</f>
        <v>38</v>
      </c>
      <c r="F44" s="16">
        <f>165+12</f>
        <v>177</v>
      </c>
      <c r="G44" s="16">
        <f>SUM(E44:F44)</f>
        <v>215</v>
      </c>
      <c r="H44" s="17">
        <f t="shared" si="10"/>
        <v>131</v>
      </c>
      <c r="I44" s="16">
        <f t="shared" si="10"/>
        <v>598</v>
      </c>
      <c r="J44" s="16">
        <f>SUM(H44:I44)</f>
        <v>729</v>
      </c>
    </row>
    <row r="45" spans="1:10" s="1" customFormat="1" ht="12.75">
      <c r="A45" s="13" t="s">
        <v>5</v>
      </c>
      <c r="B45" s="22">
        <f aca="true" t="shared" si="11" ref="B45:J45">SUM(B41:B44)</f>
        <v>831</v>
      </c>
      <c r="C45" s="20">
        <f t="shared" si="11"/>
        <v>2949</v>
      </c>
      <c r="D45" s="20">
        <f t="shared" si="11"/>
        <v>3780</v>
      </c>
      <c r="E45" s="19">
        <f t="shared" si="11"/>
        <v>247</v>
      </c>
      <c r="F45" s="20">
        <f t="shared" si="11"/>
        <v>1261</v>
      </c>
      <c r="G45" s="20">
        <f t="shared" si="11"/>
        <v>1508</v>
      </c>
      <c r="H45" s="19">
        <f t="shared" si="11"/>
        <v>1078</v>
      </c>
      <c r="I45" s="20">
        <f t="shared" si="11"/>
        <v>4210</v>
      </c>
      <c r="J45" s="20">
        <f t="shared" si="11"/>
        <v>5288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793</v>
      </c>
      <c r="C48" s="16">
        <f t="shared" si="12"/>
        <v>3130</v>
      </c>
      <c r="D48" s="16">
        <f>SUM(B48:C48)</f>
        <v>3923</v>
      </c>
      <c r="E48" s="17">
        <f aca="true" t="shared" si="13" ref="E48:F51">SUM(E34,E41)</f>
        <v>346</v>
      </c>
      <c r="F48" s="16">
        <f t="shared" si="13"/>
        <v>1583</v>
      </c>
      <c r="G48" s="16">
        <f>SUM(E48:F48)</f>
        <v>1929</v>
      </c>
      <c r="H48" s="17">
        <f aca="true" t="shared" si="14" ref="H48:I51">SUM(B48,E48)</f>
        <v>1139</v>
      </c>
      <c r="I48" s="16">
        <f t="shared" si="14"/>
        <v>4713</v>
      </c>
      <c r="J48" s="16">
        <f>SUM(H48:I48)</f>
        <v>5852</v>
      </c>
    </row>
    <row r="49" spans="1:10" ht="12.75">
      <c r="A49" s="2" t="s">
        <v>40</v>
      </c>
      <c r="B49" s="17">
        <f t="shared" si="12"/>
        <v>4511</v>
      </c>
      <c r="C49" s="16">
        <f t="shared" si="12"/>
        <v>12304</v>
      </c>
      <c r="D49" s="16">
        <f>SUM(B49:C49)</f>
        <v>16815</v>
      </c>
      <c r="E49" s="17">
        <f t="shared" si="13"/>
        <v>803</v>
      </c>
      <c r="F49" s="16">
        <f t="shared" si="13"/>
        <v>4352</v>
      </c>
      <c r="G49" s="16">
        <f>SUM(E49:F49)</f>
        <v>5155</v>
      </c>
      <c r="H49" s="17">
        <f t="shared" si="14"/>
        <v>5314</v>
      </c>
      <c r="I49" s="16">
        <f t="shared" si="14"/>
        <v>16656</v>
      </c>
      <c r="J49" s="16">
        <f>SUM(H49:I49)</f>
        <v>21970</v>
      </c>
    </row>
    <row r="50" spans="1:10" ht="12.75">
      <c r="A50" s="2" t="s">
        <v>41</v>
      </c>
      <c r="B50" s="17">
        <f t="shared" si="12"/>
        <v>21</v>
      </c>
      <c r="C50" s="16">
        <f t="shared" si="12"/>
        <v>75</v>
      </c>
      <c r="D50" s="16">
        <f>SUM(B50:C50)</f>
        <v>96</v>
      </c>
      <c r="E50" s="17">
        <f t="shared" si="13"/>
        <v>6</v>
      </c>
      <c r="F50" s="16">
        <f t="shared" si="13"/>
        <v>28</v>
      </c>
      <c r="G50" s="16">
        <f>SUM(E50:F50)</f>
        <v>34</v>
      </c>
      <c r="H50" s="17">
        <f t="shared" si="14"/>
        <v>27</v>
      </c>
      <c r="I50" s="16">
        <f t="shared" si="14"/>
        <v>103</v>
      </c>
      <c r="J50" s="16">
        <f>SUM(H50:I50)</f>
        <v>130</v>
      </c>
    </row>
    <row r="51" spans="1:10" ht="12.75">
      <c r="A51" s="2" t="s">
        <v>42</v>
      </c>
      <c r="B51" s="17">
        <f t="shared" si="12"/>
        <v>1611</v>
      </c>
      <c r="C51" s="16">
        <f t="shared" si="12"/>
        <v>4406</v>
      </c>
      <c r="D51" s="16">
        <f>SUM(B51:C51)</f>
        <v>6017</v>
      </c>
      <c r="E51" s="17">
        <f t="shared" si="13"/>
        <v>339</v>
      </c>
      <c r="F51" s="16">
        <f t="shared" si="13"/>
        <v>1661</v>
      </c>
      <c r="G51" s="16">
        <f>SUM(E51:F51)</f>
        <v>2000</v>
      </c>
      <c r="H51" s="17">
        <f t="shared" si="14"/>
        <v>1950</v>
      </c>
      <c r="I51" s="16">
        <f t="shared" si="14"/>
        <v>6067</v>
      </c>
      <c r="J51" s="16">
        <f>SUM(H51:I51)</f>
        <v>8017</v>
      </c>
    </row>
    <row r="52" spans="1:10" s="1" customFormat="1" ht="12.75">
      <c r="A52" s="13" t="s">
        <v>5</v>
      </c>
      <c r="B52" s="19">
        <f>SUM(B48:B51)</f>
        <v>6936</v>
      </c>
      <c r="C52" s="20">
        <f>SUM(C48:C51)</f>
        <v>19915</v>
      </c>
      <c r="D52" s="20">
        <f>SUM(B52:C52)</f>
        <v>26851</v>
      </c>
      <c r="E52" s="19">
        <f>SUM(E48:E51)</f>
        <v>1494</v>
      </c>
      <c r="F52" s="20">
        <f>SUM(F48:F51)</f>
        <v>7624</v>
      </c>
      <c r="G52" s="20">
        <f>SUM(E52:F52)</f>
        <v>9118</v>
      </c>
      <c r="H52" s="19">
        <f>SUM(H48:H51)</f>
        <v>8430</v>
      </c>
      <c r="I52" s="20">
        <f>SUM(I48:I51)</f>
        <v>27539</v>
      </c>
      <c r="J52" s="20">
        <f>SUM(J48:J51)</f>
        <v>35969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651</v>
      </c>
      <c r="C56" s="21">
        <f t="shared" si="15"/>
        <v>3914</v>
      </c>
      <c r="D56" s="16">
        <f>SUM(B56:C56)</f>
        <v>4565</v>
      </c>
      <c r="E56" s="17">
        <f aca="true" t="shared" si="16" ref="E56:F59">E12+E34</f>
        <v>306</v>
      </c>
      <c r="F56" s="109">
        <f t="shared" si="16"/>
        <v>2118</v>
      </c>
      <c r="G56" s="16">
        <f>SUM(E56:F56)</f>
        <v>2424</v>
      </c>
      <c r="H56" s="17">
        <f aca="true" t="shared" si="17" ref="H56:I59">SUM(B56,E56)</f>
        <v>957</v>
      </c>
      <c r="I56" s="16">
        <f t="shared" si="17"/>
        <v>6032</v>
      </c>
      <c r="J56" s="16">
        <f>SUM(H56:I56)</f>
        <v>6989</v>
      </c>
    </row>
    <row r="57" spans="1:10" ht="12.75">
      <c r="A57" s="2" t="s">
        <v>40</v>
      </c>
      <c r="B57" s="15">
        <f t="shared" si="15"/>
        <v>4077</v>
      </c>
      <c r="C57" s="21">
        <f t="shared" si="15"/>
        <v>17426</v>
      </c>
      <c r="D57" s="16">
        <f>SUM(B57:C57)</f>
        <v>21503</v>
      </c>
      <c r="E57" s="17">
        <f t="shared" si="16"/>
        <v>747</v>
      </c>
      <c r="F57" s="109">
        <f t="shared" si="16"/>
        <v>6085</v>
      </c>
      <c r="G57" s="16">
        <f>SUM(E57:F57)</f>
        <v>6832</v>
      </c>
      <c r="H57" s="17">
        <f t="shared" si="17"/>
        <v>4824</v>
      </c>
      <c r="I57" s="16">
        <f t="shared" si="17"/>
        <v>23511</v>
      </c>
      <c r="J57" s="16">
        <f>SUM(H57:I57)</f>
        <v>28335</v>
      </c>
    </row>
    <row r="58" spans="1:10" ht="12.75">
      <c r="A58" s="2" t="s">
        <v>41</v>
      </c>
      <c r="B58" s="15">
        <f t="shared" si="15"/>
        <v>6</v>
      </c>
      <c r="C58" s="21">
        <f t="shared" si="15"/>
        <v>17</v>
      </c>
      <c r="D58" s="16">
        <f>SUM(B58:C58)</f>
        <v>23</v>
      </c>
      <c r="E58" s="17">
        <f t="shared" si="16"/>
        <v>0</v>
      </c>
      <c r="F58" s="109">
        <f t="shared" si="16"/>
        <v>5</v>
      </c>
      <c r="G58" s="16">
        <f>SUM(E58:F58)</f>
        <v>5</v>
      </c>
      <c r="H58" s="17">
        <f t="shared" si="17"/>
        <v>6</v>
      </c>
      <c r="I58" s="16">
        <f t="shared" si="17"/>
        <v>22</v>
      </c>
      <c r="J58" s="16">
        <f>SUM(H58:I58)</f>
        <v>28</v>
      </c>
    </row>
    <row r="59" spans="1:10" ht="12.75">
      <c r="A59" s="2" t="s">
        <v>42</v>
      </c>
      <c r="B59" s="110">
        <f t="shared" si="15"/>
        <v>1567</v>
      </c>
      <c r="C59" s="21">
        <f t="shared" si="15"/>
        <v>6489</v>
      </c>
      <c r="D59" s="16">
        <f>SUM(B59:C59)</f>
        <v>8056</v>
      </c>
      <c r="E59" s="111">
        <f t="shared" si="16"/>
        <v>337</v>
      </c>
      <c r="F59" s="109">
        <f t="shared" si="16"/>
        <v>2483</v>
      </c>
      <c r="G59" s="16">
        <f>SUM(E59:F59)</f>
        <v>2820</v>
      </c>
      <c r="H59" s="17">
        <f t="shared" si="17"/>
        <v>1904</v>
      </c>
      <c r="I59" s="16">
        <f t="shared" si="17"/>
        <v>8972</v>
      </c>
      <c r="J59" s="16">
        <f>SUM(H59:I59)</f>
        <v>10876</v>
      </c>
    </row>
    <row r="60" spans="1:10" s="1" customFormat="1" ht="12.75">
      <c r="A60" s="13" t="s">
        <v>5</v>
      </c>
      <c r="B60" s="19">
        <f aca="true" t="shared" si="18" ref="B60:J60">SUM(B56:B59)</f>
        <v>6301</v>
      </c>
      <c r="C60" s="20">
        <f t="shared" si="18"/>
        <v>27846</v>
      </c>
      <c r="D60" s="20">
        <f t="shared" si="18"/>
        <v>34147</v>
      </c>
      <c r="E60" s="19">
        <f t="shared" si="18"/>
        <v>1390</v>
      </c>
      <c r="F60" s="20">
        <f t="shared" si="18"/>
        <v>10691</v>
      </c>
      <c r="G60" s="20">
        <f t="shared" si="18"/>
        <v>12081</v>
      </c>
      <c r="H60" s="19">
        <f t="shared" si="18"/>
        <v>7691</v>
      </c>
      <c r="I60" s="20">
        <f t="shared" si="18"/>
        <v>38537</v>
      </c>
      <c r="J60" s="20">
        <f t="shared" si="18"/>
        <v>46228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166</v>
      </c>
      <c r="C63" s="21">
        <f t="shared" si="19"/>
        <v>738</v>
      </c>
      <c r="D63" s="16">
        <f>SUM(B63:C63)</f>
        <v>904</v>
      </c>
      <c r="E63" s="17">
        <f aca="true" t="shared" si="20" ref="E63:F66">E19+E41</f>
        <v>71</v>
      </c>
      <c r="F63" s="109">
        <f t="shared" si="20"/>
        <v>376</v>
      </c>
      <c r="G63" s="16">
        <f>SUM(E63:F63)</f>
        <v>447</v>
      </c>
      <c r="H63" s="17">
        <f aca="true" t="shared" si="21" ref="H63:I66">SUM(B63,E63)</f>
        <v>237</v>
      </c>
      <c r="I63" s="16">
        <f t="shared" si="21"/>
        <v>1114</v>
      </c>
      <c r="J63" s="16">
        <f>SUM(H63:I63)</f>
        <v>1351</v>
      </c>
    </row>
    <row r="64" spans="1:10" ht="12.75">
      <c r="A64" s="2" t="s">
        <v>40</v>
      </c>
      <c r="B64" s="15">
        <f t="shared" si="19"/>
        <v>566</v>
      </c>
      <c r="C64" s="21">
        <f t="shared" si="19"/>
        <v>2036</v>
      </c>
      <c r="D64" s="16">
        <f>SUM(B64:C64)</f>
        <v>2602</v>
      </c>
      <c r="E64" s="17">
        <f t="shared" si="20"/>
        <v>133</v>
      </c>
      <c r="F64" s="109">
        <f t="shared" si="20"/>
        <v>821</v>
      </c>
      <c r="G64" s="16">
        <f>SUM(E64:F64)</f>
        <v>954</v>
      </c>
      <c r="H64" s="17">
        <f t="shared" si="21"/>
        <v>699</v>
      </c>
      <c r="I64" s="16">
        <f t="shared" si="21"/>
        <v>2857</v>
      </c>
      <c r="J64" s="16">
        <f>SUM(H64:I64)</f>
        <v>3556</v>
      </c>
    </row>
    <row r="65" spans="1:10" ht="12.75">
      <c r="A65" s="2" t="s">
        <v>41</v>
      </c>
      <c r="B65" s="15">
        <f t="shared" si="19"/>
        <v>15</v>
      </c>
      <c r="C65" s="21">
        <f t="shared" si="19"/>
        <v>65</v>
      </c>
      <c r="D65" s="16">
        <f>SUM(B65:C65)</f>
        <v>80</v>
      </c>
      <c r="E65" s="17">
        <f t="shared" si="20"/>
        <v>6</v>
      </c>
      <c r="F65" s="109">
        <f t="shared" si="20"/>
        <v>25</v>
      </c>
      <c r="G65" s="16">
        <f>SUM(E65:F65)</f>
        <v>31</v>
      </c>
      <c r="H65" s="17">
        <f t="shared" si="21"/>
        <v>21</v>
      </c>
      <c r="I65" s="16">
        <f t="shared" si="21"/>
        <v>90</v>
      </c>
      <c r="J65" s="16">
        <f>SUM(H65:I65)</f>
        <v>111</v>
      </c>
    </row>
    <row r="66" spans="1:10" ht="12.75">
      <c r="A66" s="2" t="s">
        <v>42</v>
      </c>
      <c r="B66" s="110">
        <f t="shared" si="19"/>
        <v>93</v>
      </c>
      <c r="C66" s="21">
        <f t="shared" si="19"/>
        <v>450</v>
      </c>
      <c r="D66" s="16">
        <f>SUM(B66:C66)</f>
        <v>543</v>
      </c>
      <c r="E66" s="111">
        <f t="shared" si="20"/>
        <v>38</v>
      </c>
      <c r="F66" s="109">
        <f t="shared" si="20"/>
        <v>190</v>
      </c>
      <c r="G66" s="16">
        <f>SUM(E66:F66)</f>
        <v>228</v>
      </c>
      <c r="H66" s="17">
        <f t="shared" si="21"/>
        <v>131</v>
      </c>
      <c r="I66" s="16">
        <f t="shared" si="21"/>
        <v>640</v>
      </c>
      <c r="J66" s="16">
        <f>SUM(H66:I66)</f>
        <v>771</v>
      </c>
    </row>
    <row r="67" spans="1:10" s="1" customFormat="1" ht="12.75">
      <c r="A67" s="13" t="s">
        <v>5</v>
      </c>
      <c r="B67" s="22">
        <f aca="true" t="shared" si="22" ref="B67:J67">SUM(B63:B66)</f>
        <v>840</v>
      </c>
      <c r="C67" s="20">
        <f t="shared" si="22"/>
        <v>3289</v>
      </c>
      <c r="D67" s="20">
        <f t="shared" si="22"/>
        <v>4129</v>
      </c>
      <c r="E67" s="19">
        <f t="shared" si="22"/>
        <v>248</v>
      </c>
      <c r="F67" s="20">
        <f t="shared" si="22"/>
        <v>1412</v>
      </c>
      <c r="G67" s="20">
        <f t="shared" si="22"/>
        <v>1660</v>
      </c>
      <c r="H67" s="19">
        <f t="shared" si="22"/>
        <v>1088</v>
      </c>
      <c r="I67" s="20">
        <f t="shared" si="22"/>
        <v>4701</v>
      </c>
      <c r="J67" s="20">
        <f t="shared" si="22"/>
        <v>5789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817</v>
      </c>
      <c r="C70" s="16">
        <f t="shared" si="23"/>
        <v>4652</v>
      </c>
      <c r="D70" s="16">
        <f>SUM(B70:C70)</f>
        <v>5469</v>
      </c>
      <c r="E70" s="17">
        <f aca="true" t="shared" si="24" ref="E70:F73">SUM(E56,E63)</f>
        <v>377</v>
      </c>
      <c r="F70" s="16">
        <f t="shared" si="24"/>
        <v>2494</v>
      </c>
      <c r="G70" s="16">
        <f>SUM(E70:F70)</f>
        <v>2871</v>
      </c>
      <c r="H70" s="17">
        <f aca="true" t="shared" si="25" ref="H70:I73">SUM(B70,E70)</f>
        <v>1194</v>
      </c>
      <c r="I70" s="16">
        <f t="shared" si="25"/>
        <v>7146</v>
      </c>
      <c r="J70" s="16">
        <f>SUM(H70:I70)</f>
        <v>8340</v>
      </c>
    </row>
    <row r="71" spans="1:10" ht="12.75">
      <c r="A71" s="2" t="s">
        <v>40</v>
      </c>
      <c r="B71" s="17">
        <f t="shared" si="23"/>
        <v>4643</v>
      </c>
      <c r="C71" s="16">
        <f t="shared" si="23"/>
        <v>19462</v>
      </c>
      <c r="D71" s="16">
        <f>SUM(B71:C71)</f>
        <v>24105</v>
      </c>
      <c r="E71" s="17">
        <f t="shared" si="24"/>
        <v>880</v>
      </c>
      <c r="F71" s="16">
        <f t="shared" si="24"/>
        <v>6906</v>
      </c>
      <c r="G71" s="16">
        <f>SUM(E71:F71)</f>
        <v>7786</v>
      </c>
      <c r="H71" s="17">
        <f t="shared" si="25"/>
        <v>5523</v>
      </c>
      <c r="I71" s="16">
        <f t="shared" si="25"/>
        <v>26368</v>
      </c>
      <c r="J71" s="16">
        <f>SUM(H71:I71)</f>
        <v>31891</v>
      </c>
    </row>
    <row r="72" spans="1:10" ht="12.75">
      <c r="A72" s="2" t="s">
        <v>41</v>
      </c>
      <c r="B72" s="17">
        <f t="shared" si="23"/>
        <v>21</v>
      </c>
      <c r="C72" s="16">
        <f t="shared" si="23"/>
        <v>82</v>
      </c>
      <c r="D72" s="16">
        <f>SUM(B72:C72)</f>
        <v>103</v>
      </c>
      <c r="E72" s="17">
        <f t="shared" si="24"/>
        <v>6</v>
      </c>
      <c r="F72" s="16">
        <f t="shared" si="24"/>
        <v>30</v>
      </c>
      <c r="G72" s="16">
        <f>SUM(E72:F72)</f>
        <v>36</v>
      </c>
      <c r="H72" s="17">
        <f t="shared" si="25"/>
        <v>27</v>
      </c>
      <c r="I72" s="16">
        <f t="shared" si="25"/>
        <v>112</v>
      </c>
      <c r="J72" s="16">
        <f>SUM(H72:I72)</f>
        <v>139</v>
      </c>
    </row>
    <row r="73" spans="1:10" ht="12.75">
      <c r="A73" s="2" t="s">
        <v>42</v>
      </c>
      <c r="B73" s="17">
        <f t="shared" si="23"/>
        <v>1660</v>
      </c>
      <c r="C73" s="16">
        <f t="shared" si="23"/>
        <v>6939</v>
      </c>
      <c r="D73" s="16">
        <f>SUM(B73:C73)</f>
        <v>8599</v>
      </c>
      <c r="E73" s="17">
        <f t="shared" si="24"/>
        <v>375</v>
      </c>
      <c r="F73" s="16">
        <f t="shared" si="24"/>
        <v>2673</v>
      </c>
      <c r="G73" s="16">
        <f>SUM(E73:F73)</f>
        <v>3048</v>
      </c>
      <c r="H73" s="17">
        <f t="shared" si="25"/>
        <v>2035</v>
      </c>
      <c r="I73" s="16">
        <f t="shared" si="25"/>
        <v>9612</v>
      </c>
      <c r="J73" s="16">
        <f>SUM(H73:I73)</f>
        <v>11647</v>
      </c>
    </row>
    <row r="74" spans="1:10" s="1" customFormat="1" ht="12.75">
      <c r="A74" s="13" t="s">
        <v>5</v>
      </c>
      <c r="B74" s="19">
        <f>SUM(B70:B73)</f>
        <v>7141</v>
      </c>
      <c r="C74" s="20">
        <f>SUM(C70:C73)</f>
        <v>31135</v>
      </c>
      <c r="D74" s="20">
        <f>SUM(B74:C74)</f>
        <v>38276</v>
      </c>
      <c r="E74" s="19">
        <f>SUM(E70:E73)</f>
        <v>1638</v>
      </c>
      <c r="F74" s="20">
        <f>SUM(F70:F73)</f>
        <v>12103</v>
      </c>
      <c r="G74" s="20">
        <f>SUM(E74:F74)</f>
        <v>13741</v>
      </c>
      <c r="H74" s="19">
        <f>SUM(H70:H73)</f>
        <v>8779</v>
      </c>
      <c r="I74" s="20">
        <f>SUM(I70:I73)</f>
        <v>43238</v>
      </c>
      <c r="J74" s="20">
        <f>SUM(J70:J73)</f>
        <v>52017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8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N47" sqref="N47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0</v>
      </c>
      <c r="C12" s="16">
        <v>56</v>
      </c>
      <c r="D12" s="16">
        <f>SUM(B12:C12)</f>
        <v>56</v>
      </c>
      <c r="E12" s="17">
        <v>1</v>
      </c>
      <c r="F12" s="16">
        <v>66</v>
      </c>
      <c r="G12" s="16">
        <f>SUM(E12:F12)</f>
        <v>67</v>
      </c>
      <c r="H12" s="17">
        <f aca="true" t="shared" si="0" ref="H12:I15">SUM(B12,E12)</f>
        <v>1</v>
      </c>
      <c r="I12" s="16">
        <f t="shared" si="0"/>
        <v>122</v>
      </c>
      <c r="J12" s="16">
        <f>SUM(H12:I12)</f>
        <v>123</v>
      </c>
    </row>
    <row r="13" spans="1:10" ht="12.75">
      <c r="A13" s="2" t="s">
        <v>40</v>
      </c>
      <c r="B13" s="15">
        <v>5</v>
      </c>
      <c r="C13" s="16">
        <v>379</v>
      </c>
      <c r="D13" s="16">
        <f>SUM(B13:C13)</f>
        <v>384</v>
      </c>
      <c r="E13" s="17">
        <v>8</v>
      </c>
      <c r="F13" s="16">
        <v>182</v>
      </c>
      <c r="G13" s="16">
        <f>SUM(E13:F13)</f>
        <v>190</v>
      </c>
      <c r="H13" s="17">
        <f t="shared" si="0"/>
        <v>13</v>
      </c>
      <c r="I13" s="16">
        <f t="shared" si="0"/>
        <v>561</v>
      </c>
      <c r="J13" s="16">
        <f>SUM(H13:I13)</f>
        <v>574</v>
      </c>
    </row>
    <row r="14" spans="1:10" ht="12.75">
      <c r="A14" s="2" t="s">
        <v>41</v>
      </c>
      <c r="B14" s="15">
        <v>0</v>
      </c>
      <c r="C14" s="18">
        <v>0</v>
      </c>
      <c r="D14" s="16">
        <f>SUM(B14:C14)</f>
        <v>0</v>
      </c>
      <c r="E14" s="15"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42</v>
      </c>
      <c r="B15" s="17">
        <v>4</v>
      </c>
      <c r="C15" s="16">
        <v>131</v>
      </c>
      <c r="D15" s="16">
        <f>SUM(B15:C15)</f>
        <v>135</v>
      </c>
      <c r="E15" s="17">
        <v>4</v>
      </c>
      <c r="F15" s="16">
        <v>62</v>
      </c>
      <c r="G15" s="16">
        <f>SUM(E15:F15)</f>
        <v>66</v>
      </c>
      <c r="H15" s="17">
        <f t="shared" si="0"/>
        <v>8</v>
      </c>
      <c r="I15" s="16">
        <f t="shared" si="0"/>
        <v>193</v>
      </c>
      <c r="J15" s="16">
        <f>SUM(H15:I15)</f>
        <v>201</v>
      </c>
    </row>
    <row r="16" spans="1:10" s="1" customFormat="1" ht="12.75">
      <c r="A16" s="13" t="s">
        <v>5</v>
      </c>
      <c r="B16" s="19">
        <f>SUM(B12:B15)</f>
        <v>9</v>
      </c>
      <c r="C16" s="20">
        <f aca="true" t="shared" si="1" ref="C16:J16">SUM(C12:C15)</f>
        <v>566</v>
      </c>
      <c r="D16" s="20">
        <f t="shared" si="1"/>
        <v>575</v>
      </c>
      <c r="E16" s="19">
        <f t="shared" si="1"/>
        <v>13</v>
      </c>
      <c r="F16" s="20">
        <f t="shared" si="1"/>
        <v>311</v>
      </c>
      <c r="G16" s="20">
        <f t="shared" si="1"/>
        <v>324</v>
      </c>
      <c r="H16" s="19">
        <f t="shared" si="1"/>
        <v>22</v>
      </c>
      <c r="I16" s="20">
        <f t="shared" si="1"/>
        <v>877</v>
      </c>
      <c r="J16" s="20">
        <f t="shared" si="1"/>
        <v>899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3</v>
      </c>
      <c r="D19" s="16">
        <f>SUM(B19:C19)</f>
        <v>3</v>
      </c>
      <c r="E19" s="17">
        <v>0</v>
      </c>
      <c r="F19" s="16">
        <v>4</v>
      </c>
      <c r="G19" s="16">
        <f>SUM(E19:F19)</f>
        <v>4</v>
      </c>
      <c r="H19" s="17">
        <f aca="true" t="shared" si="2" ref="H19:I22">SUM(B19,E19)</f>
        <v>0</v>
      </c>
      <c r="I19" s="16">
        <f t="shared" si="2"/>
        <v>7</v>
      </c>
      <c r="J19" s="16">
        <f>SUM(H19:I19)</f>
        <v>7</v>
      </c>
    </row>
    <row r="20" spans="1:10" ht="12.75">
      <c r="A20" s="2" t="s">
        <v>40</v>
      </c>
      <c r="B20" s="15">
        <v>0</v>
      </c>
      <c r="C20" s="18">
        <v>7</v>
      </c>
      <c r="D20" s="16">
        <f>SUM(B20:C20)</f>
        <v>7</v>
      </c>
      <c r="E20" s="17">
        <v>0</v>
      </c>
      <c r="F20" s="16">
        <v>1</v>
      </c>
      <c r="G20" s="16">
        <f>SUM(E20:F20)</f>
        <v>1</v>
      </c>
      <c r="H20" s="17">
        <f t="shared" si="2"/>
        <v>0</v>
      </c>
      <c r="I20" s="16">
        <f t="shared" si="2"/>
        <v>8</v>
      </c>
      <c r="J20" s="16">
        <f>SUM(H20:I20)</f>
        <v>8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10</v>
      </c>
      <c r="D23" s="20">
        <f t="shared" si="3"/>
        <v>10</v>
      </c>
      <c r="E23" s="19">
        <f t="shared" si="3"/>
        <v>0</v>
      </c>
      <c r="F23" s="20">
        <f t="shared" si="3"/>
        <v>5</v>
      </c>
      <c r="G23" s="20">
        <f t="shared" si="3"/>
        <v>5</v>
      </c>
      <c r="H23" s="19">
        <f t="shared" si="3"/>
        <v>0</v>
      </c>
      <c r="I23" s="20">
        <f t="shared" si="3"/>
        <v>15</v>
      </c>
      <c r="J23" s="20">
        <f t="shared" si="3"/>
        <v>15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0</v>
      </c>
      <c r="C26" s="16">
        <f t="shared" si="4"/>
        <v>59</v>
      </c>
      <c r="D26" s="16">
        <f>SUM(B26:C26)</f>
        <v>59</v>
      </c>
      <c r="E26" s="17">
        <f aca="true" t="shared" si="5" ref="E26:F29">SUM(E12,E19)</f>
        <v>1</v>
      </c>
      <c r="F26" s="16">
        <f t="shared" si="5"/>
        <v>70</v>
      </c>
      <c r="G26" s="16">
        <f>SUM(E26:F26)</f>
        <v>71</v>
      </c>
      <c r="H26" s="17">
        <f aca="true" t="shared" si="6" ref="H26:I29">SUM(B26,E26)</f>
        <v>1</v>
      </c>
      <c r="I26" s="16">
        <f t="shared" si="6"/>
        <v>129</v>
      </c>
      <c r="J26" s="16">
        <f>SUM(H26:I26)</f>
        <v>130</v>
      </c>
    </row>
    <row r="27" spans="1:10" ht="12.75">
      <c r="A27" s="2" t="s">
        <v>40</v>
      </c>
      <c r="B27" s="17">
        <f t="shared" si="4"/>
        <v>5</v>
      </c>
      <c r="C27" s="16">
        <f t="shared" si="4"/>
        <v>386</v>
      </c>
      <c r="D27" s="16">
        <f>SUM(B27:C27)</f>
        <v>391</v>
      </c>
      <c r="E27" s="17">
        <f t="shared" si="5"/>
        <v>8</v>
      </c>
      <c r="F27" s="16">
        <f t="shared" si="5"/>
        <v>183</v>
      </c>
      <c r="G27" s="16">
        <f>SUM(E27:F27)</f>
        <v>191</v>
      </c>
      <c r="H27" s="17">
        <f t="shared" si="6"/>
        <v>13</v>
      </c>
      <c r="I27" s="16">
        <f t="shared" si="6"/>
        <v>569</v>
      </c>
      <c r="J27" s="16">
        <f>SUM(H27:I27)</f>
        <v>582</v>
      </c>
    </row>
    <row r="28" spans="1:10" ht="12.75">
      <c r="A28" s="2" t="s">
        <v>41</v>
      </c>
      <c r="B28" s="17">
        <f t="shared" si="4"/>
        <v>0</v>
      </c>
      <c r="C28" s="16">
        <f t="shared" si="4"/>
        <v>0</v>
      </c>
      <c r="D28" s="16">
        <f>SUM(B28:C28)</f>
        <v>0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42</v>
      </c>
      <c r="B29" s="17">
        <f t="shared" si="4"/>
        <v>4</v>
      </c>
      <c r="C29" s="16">
        <f t="shared" si="4"/>
        <v>131</v>
      </c>
      <c r="D29" s="16">
        <f>SUM(B29:C29)</f>
        <v>135</v>
      </c>
      <c r="E29" s="17">
        <f t="shared" si="5"/>
        <v>4</v>
      </c>
      <c r="F29" s="16">
        <f t="shared" si="5"/>
        <v>62</v>
      </c>
      <c r="G29" s="16">
        <f>SUM(E29:F29)</f>
        <v>66</v>
      </c>
      <c r="H29" s="17">
        <f t="shared" si="6"/>
        <v>8</v>
      </c>
      <c r="I29" s="16">
        <f t="shared" si="6"/>
        <v>193</v>
      </c>
      <c r="J29" s="16">
        <f>SUM(H29:I29)</f>
        <v>201</v>
      </c>
    </row>
    <row r="30" spans="1:10" s="1" customFormat="1" ht="12.75">
      <c r="A30" s="13" t="s">
        <v>5</v>
      </c>
      <c r="B30" s="19">
        <f aca="true" t="shared" si="7" ref="B30:J30">SUM(B26:B29)</f>
        <v>9</v>
      </c>
      <c r="C30" s="20">
        <f t="shared" si="7"/>
        <v>576</v>
      </c>
      <c r="D30" s="20">
        <f>SUM(B30:C30)</f>
        <v>585</v>
      </c>
      <c r="E30" s="19">
        <f t="shared" si="7"/>
        <v>13</v>
      </c>
      <c r="F30" s="20">
        <f t="shared" si="7"/>
        <v>316</v>
      </c>
      <c r="G30" s="20">
        <f>SUM(E30:F30)</f>
        <v>329</v>
      </c>
      <c r="H30" s="19">
        <f t="shared" si="7"/>
        <v>22</v>
      </c>
      <c r="I30" s="20">
        <f t="shared" si="7"/>
        <v>892</v>
      </c>
      <c r="J30" s="20">
        <f t="shared" si="7"/>
        <v>914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101</v>
      </c>
      <c r="C34" s="16">
        <v>365</v>
      </c>
      <c r="D34" s="16">
        <f>SUM(B34:C34)</f>
        <v>466</v>
      </c>
      <c r="E34" s="17">
        <v>89</v>
      </c>
      <c r="F34" s="16">
        <v>296</v>
      </c>
      <c r="G34" s="16">
        <f>SUM(E34:F34)</f>
        <v>385</v>
      </c>
      <c r="H34" s="17">
        <f aca="true" t="shared" si="8" ref="H34:I37">SUM(B34,E34)</f>
        <v>190</v>
      </c>
      <c r="I34" s="16">
        <f t="shared" si="8"/>
        <v>661</v>
      </c>
      <c r="J34" s="16">
        <f>SUM(H34:I34)</f>
        <v>851</v>
      </c>
    </row>
    <row r="35" spans="1:10" ht="12.75">
      <c r="A35" s="2" t="s">
        <v>40</v>
      </c>
      <c r="B35" s="15">
        <v>127</v>
      </c>
      <c r="C35" s="16">
        <v>983</v>
      </c>
      <c r="D35" s="16">
        <f>SUM(B35:C35)</f>
        <v>1110</v>
      </c>
      <c r="E35" s="17">
        <v>136</v>
      </c>
      <c r="F35" s="16">
        <v>451</v>
      </c>
      <c r="G35" s="16">
        <f>SUM(E35:F35)</f>
        <v>587</v>
      </c>
      <c r="H35" s="17">
        <f t="shared" si="8"/>
        <v>263</v>
      </c>
      <c r="I35" s="16">
        <f t="shared" si="8"/>
        <v>1434</v>
      </c>
      <c r="J35" s="16">
        <f>SUM(H35:I35)</f>
        <v>1697</v>
      </c>
    </row>
    <row r="36" spans="1:10" ht="12.75">
      <c r="A36" s="2" t="s">
        <v>41</v>
      </c>
      <c r="B36" s="15">
        <v>0</v>
      </c>
      <c r="C36" s="18">
        <v>1</v>
      </c>
      <c r="D36" s="16">
        <f>SUM(B36:C36)</f>
        <v>1</v>
      </c>
      <c r="E36" s="15">
        <v>0</v>
      </c>
      <c r="F36" s="16">
        <v>1</v>
      </c>
      <c r="G36" s="16">
        <f>SUM(E36:F36)</f>
        <v>1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42</v>
      </c>
      <c r="B37" s="17">
        <v>52</v>
      </c>
      <c r="C37" s="16">
        <v>353</v>
      </c>
      <c r="D37" s="16">
        <f>SUM(B37:C37)</f>
        <v>405</v>
      </c>
      <c r="E37" s="17">
        <v>53</v>
      </c>
      <c r="F37" s="16">
        <v>193</v>
      </c>
      <c r="G37" s="16">
        <f>SUM(E37:F37)</f>
        <v>246</v>
      </c>
      <c r="H37" s="17">
        <f t="shared" si="8"/>
        <v>105</v>
      </c>
      <c r="I37" s="16">
        <f t="shared" si="8"/>
        <v>546</v>
      </c>
      <c r="J37" s="16">
        <f>SUM(H37:I37)</f>
        <v>651</v>
      </c>
    </row>
    <row r="38" spans="1:10" s="1" customFormat="1" ht="12.75">
      <c r="A38" s="13" t="s">
        <v>5</v>
      </c>
      <c r="B38" s="19">
        <f>SUM(B34:B37)</f>
        <v>280</v>
      </c>
      <c r="C38" s="20">
        <f aca="true" t="shared" si="9" ref="C38:J38">SUM(C34:C37)</f>
        <v>1702</v>
      </c>
      <c r="D38" s="20">
        <f t="shared" si="9"/>
        <v>1982</v>
      </c>
      <c r="E38" s="19">
        <f t="shared" si="9"/>
        <v>278</v>
      </c>
      <c r="F38" s="20">
        <f t="shared" si="9"/>
        <v>941</v>
      </c>
      <c r="G38" s="20">
        <f t="shared" si="9"/>
        <v>1219</v>
      </c>
      <c r="H38" s="19">
        <f t="shared" si="9"/>
        <v>558</v>
      </c>
      <c r="I38" s="20">
        <f t="shared" si="9"/>
        <v>2643</v>
      </c>
      <c r="J38" s="20">
        <f t="shared" si="9"/>
        <v>3201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160</v>
      </c>
      <c r="C41" s="16">
        <v>623</v>
      </c>
      <c r="D41" s="16">
        <f>SUM(B41:C41)</f>
        <v>783</v>
      </c>
      <c r="E41" s="17">
        <v>86</v>
      </c>
      <c r="F41" s="16">
        <v>454</v>
      </c>
      <c r="G41" s="16">
        <f>SUM(E41:F41)</f>
        <v>540</v>
      </c>
      <c r="H41" s="17">
        <f aca="true" t="shared" si="10" ref="H41:I44">SUM(B41,E41)</f>
        <v>246</v>
      </c>
      <c r="I41" s="16">
        <f t="shared" si="10"/>
        <v>1077</v>
      </c>
      <c r="J41" s="16">
        <f>SUM(H41:I41)</f>
        <v>1323</v>
      </c>
    </row>
    <row r="42" spans="1:10" ht="12.75">
      <c r="A42" s="2" t="s">
        <v>40</v>
      </c>
      <c r="B42" s="15">
        <v>86</v>
      </c>
      <c r="C42" s="18">
        <v>677</v>
      </c>
      <c r="D42" s="16">
        <f>SUM(B42:C42)</f>
        <v>763</v>
      </c>
      <c r="E42" s="17">
        <v>20</v>
      </c>
      <c r="F42" s="16">
        <v>285</v>
      </c>
      <c r="G42" s="16">
        <f>SUM(E42:F42)</f>
        <v>305</v>
      </c>
      <c r="H42" s="17">
        <f t="shared" si="10"/>
        <v>106</v>
      </c>
      <c r="I42" s="16">
        <f t="shared" si="10"/>
        <v>962</v>
      </c>
      <c r="J42" s="16">
        <f>SUM(H42:I42)</f>
        <v>1068</v>
      </c>
    </row>
    <row r="43" spans="1:10" ht="12.75">
      <c r="A43" s="2" t="s">
        <v>41</v>
      </c>
      <c r="B43" s="15">
        <v>1</v>
      </c>
      <c r="C43" s="21">
        <v>18</v>
      </c>
      <c r="D43" s="16">
        <f>SUM(B43:C43)</f>
        <v>19</v>
      </c>
      <c r="E43" s="17">
        <v>0</v>
      </c>
      <c r="F43" s="21">
        <v>5</v>
      </c>
      <c r="G43" s="16">
        <f>SUM(E43:F43)</f>
        <v>5</v>
      </c>
      <c r="H43" s="17">
        <f t="shared" si="10"/>
        <v>1</v>
      </c>
      <c r="I43" s="16">
        <f t="shared" si="10"/>
        <v>23</v>
      </c>
      <c r="J43" s="16">
        <f>SUM(H43:I43)</f>
        <v>24</v>
      </c>
    </row>
    <row r="44" spans="1:10" ht="12.75">
      <c r="A44" s="2" t="s">
        <v>42</v>
      </c>
      <c r="B44" s="15">
        <f>11+0</f>
        <v>11</v>
      </c>
      <c r="C44" s="18">
        <f>141+12</f>
        <v>153</v>
      </c>
      <c r="D44" s="16">
        <f>SUM(B44:C44)</f>
        <v>164</v>
      </c>
      <c r="E44" s="17">
        <f>9+1</f>
        <v>10</v>
      </c>
      <c r="F44" s="16">
        <f>47+17</f>
        <v>64</v>
      </c>
      <c r="G44" s="16">
        <f>SUM(E44:F44)</f>
        <v>74</v>
      </c>
      <c r="H44" s="17">
        <f t="shared" si="10"/>
        <v>21</v>
      </c>
      <c r="I44" s="16">
        <f t="shared" si="10"/>
        <v>217</v>
      </c>
      <c r="J44" s="16">
        <f>SUM(H44:I44)</f>
        <v>238</v>
      </c>
    </row>
    <row r="45" spans="1:10" s="1" customFormat="1" ht="12.75">
      <c r="A45" s="13" t="s">
        <v>5</v>
      </c>
      <c r="B45" s="22">
        <f aca="true" t="shared" si="11" ref="B45:J45">SUM(B41:B44)</f>
        <v>258</v>
      </c>
      <c r="C45" s="20">
        <f t="shared" si="11"/>
        <v>1471</v>
      </c>
      <c r="D45" s="20">
        <f t="shared" si="11"/>
        <v>1729</v>
      </c>
      <c r="E45" s="19">
        <f t="shared" si="11"/>
        <v>116</v>
      </c>
      <c r="F45" s="20">
        <f t="shared" si="11"/>
        <v>808</v>
      </c>
      <c r="G45" s="20">
        <f t="shared" si="11"/>
        <v>924</v>
      </c>
      <c r="H45" s="19">
        <f t="shared" si="11"/>
        <v>374</v>
      </c>
      <c r="I45" s="20">
        <f t="shared" si="11"/>
        <v>2279</v>
      </c>
      <c r="J45" s="20">
        <f t="shared" si="11"/>
        <v>2653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261</v>
      </c>
      <c r="C48" s="16">
        <f t="shared" si="12"/>
        <v>988</v>
      </c>
      <c r="D48" s="16">
        <f>SUM(B48:C48)</f>
        <v>1249</v>
      </c>
      <c r="E48" s="17">
        <f aca="true" t="shared" si="13" ref="E48:F51">SUM(E34,E41)</f>
        <v>175</v>
      </c>
      <c r="F48" s="16">
        <f t="shared" si="13"/>
        <v>750</v>
      </c>
      <c r="G48" s="16">
        <f>SUM(E48:F48)</f>
        <v>925</v>
      </c>
      <c r="H48" s="17">
        <f aca="true" t="shared" si="14" ref="H48:I51">SUM(B48,E48)</f>
        <v>436</v>
      </c>
      <c r="I48" s="16">
        <f t="shared" si="14"/>
        <v>1738</v>
      </c>
      <c r="J48" s="16">
        <f>SUM(H48:I48)</f>
        <v>2174</v>
      </c>
    </row>
    <row r="49" spans="1:10" ht="12.75">
      <c r="A49" s="2" t="s">
        <v>40</v>
      </c>
      <c r="B49" s="17">
        <f t="shared" si="12"/>
        <v>213</v>
      </c>
      <c r="C49" s="16">
        <f t="shared" si="12"/>
        <v>1660</v>
      </c>
      <c r="D49" s="16">
        <f>SUM(B49:C49)</f>
        <v>1873</v>
      </c>
      <c r="E49" s="17">
        <f t="shared" si="13"/>
        <v>156</v>
      </c>
      <c r="F49" s="16">
        <f t="shared" si="13"/>
        <v>736</v>
      </c>
      <c r="G49" s="16">
        <f>SUM(E49:F49)</f>
        <v>892</v>
      </c>
      <c r="H49" s="17">
        <f t="shared" si="14"/>
        <v>369</v>
      </c>
      <c r="I49" s="16">
        <f t="shared" si="14"/>
        <v>2396</v>
      </c>
      <c r="J49" s="16">
        <f>SUM(H49:I49)</f>
        <v>2765</v>
      </c>
    </row>
    <row r="50" spans="1:10" ht="12.75">
      <c r="A50" s="2" t="s">
        <v>41</v>
      </c>
      <c r="B50" s="17">
        <f t="shared" si="12"/>
        <v>1</v>
      </c>
      <c r="C50" s="16">
        <f t="shared" si="12"/>
        <v>19</v>
      </c>
      <c r="D50" s="16">
        <f>SUM(B50:C50)</f>
        <v>20</v>
      </c>
      <c r="E50" s="17">
        <f t="shared" si="13"/>
        <v>0</v>
      </c>
      <c r="F50" s="16">
        <f t="shared" si="13"/>
        <v>6</v>
      </c>
      <c r="G50" s="16">
        <f>SUM(E50:F50)</f>
        <v>6</v>
      </c>
      <c r="H50" s="17">
        <f t="shared" si="14"/>
        <v>1</v>
      </c>
      <c r="I50" s="16">
        <f t="shared" si="14"/>
        <v>25</v>
      </c>
      <c r="J50" s="16">
        <f>SUM(H50:I50)</f>
        <v>26</v>
      </c>
    </row>
    <row r="51" spans="1:10" ht="12.75">
      <c r="A51" s="2" t="s">
        <v>42</v>
      </c>
      <c r="B51" s="17">
        <f t="shared" si="12"/>
        <v>63</v>
      </c>
      <c r="C51" s="16">
        <f t="shared" si="12"/>
        <v>506</v>
      </c>
      <c r="D51" s="16">
        <f>SUM(B51:C51)</f>
        <v>569</v>
      </c>
      <c r="E51" s="17">
        <f t="shared" si="13"/>
        <v>63</v>
      </c>
      <c r="F51" s="16">
        <f t="shared" si="13"/>
        <v>257</v>
      </c>
      <c r="G51" s="16">
        <f>SUM(E51:F51)</f>
        <v>320</v>
      </c>
      <c r="H51" s="17">
        <f t="shared" si="14"/>
        <v>126</v>
      </c>
      <c r="I51" s="16">
        <f t="shared" si="14"/>
        <v>763</v>
      </c>
      <c r="J51" s="16">
        <f>SUM(H51:I51)</f>
        <v>889</v>
      </c>
    </row>
    <row r="52" spans="1:10" s="1" customFormat="1" ht="12.75">
      <c r="A52" s="13" t="s">
        <v>5</v>
      </c>
      <c r="B52" s="19">
        <f>SUM(B48:B51)</f>
        <v>538</v>
      </c>
      <c r="C52" s="20">
        <f>SUM(C48:C51)</f>
        <v>3173</v>
      </c>
      <c r="D52" s="20">
        <f>SUM(B52:C52)</f>
        <v>3711</v>
      </c>
      <c r="E52" s="19">
        <f>SUM(E48:E51)</f>
        <v>394</v>
      </c>
      <c r="F52" s="20">
        <f>SUM(F48:F51)</f>
        <v>1749</v>
      </c>
      <c r="G52" s="20">
        <f>SUM(E52:F52)</f>
        <v>2143</v>
      </c>
      <c r="H52" s="19">
        <f>SUM(H48:H51)</f>
        <v>932</v>
      </c>
      <c r="I52" s="20">
        <f>SUM(I48:I51)</f>
        <v>4922</v>
      </c>
      <c r="J52" s="20">
        <f>SUM(J48:J51)</f>
        <v>5854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>B12+B34</f>
        <v>101</v>
      </c>
      <c r="C56" s="21">
        <f>C12+C34</f>
        <v>421</v>
      </c>
      <c r="D56" s="16">
        <f>SUM(B56:C56)</f>
        <v>522</v>
      </c>
      <c r="E56" s="17">
        <f>E12+E34</f>
        <v>90</v>
      </c>
      <c r="F56" s="109">
        <f>F12+F34</f>
        <v>362</v>
      </c>
      <c r="G56" s="16">
        <f>SUM(E56:F56)</f>
        <v>452</v>
      </c>
      <c r="H56" s="17">
        <f aca="true" t="shared" si="15" ref="H56:I59">SUM(B56,E56)</f>
        <v>191</v>
      </c>
      <c r="I56" s="16">
        <f t="shared" si="15"/>
        <v>783</v>
      </c>
      <c r="J56" s="16">
        <f>SUM(H56:I56)</f>
        <v>974</v>
      </c>
    </row>
    <row r="57" spans="1:10" ht="12.75">
      <c r="A57" s="2" t="s">
        <v>40</v>
      </c>
      <c r="B57" s="15">
        <f aca="true" t="shared" si="16" ref="B57:C59">B13+B35</f>
        <v>132</v>
      </c>
      <c r="C57" s="21">
        <f t="shared" si="16"/>
        <v>1362</v>
      </c>
      <c r="D57" s="16">
        <f>SUM(B57:C57)</f>
        <v>1494</v>
      </c>
      <c r="E57" s="17">
        <f aca="true" t="shared" si="17" ref="E57:F59">E13+E35</f>
        <v>144</v>
      </c>
      <c r="F57" s="109">
        <f t="shared" si="17"/>
        <v>633</v>
      </c>
      <c r="G57" s="16">
        <f>SUM(E57:F57)</f>
        <v>777</v>
      </c>
      <c r="H57" s="17">
        <f t="shared" si="15"/>
        <v>276</v>
      </c>
      <c r="I57" s="16">
        <f t="shared" si="15"/>
        <v>1995</v>
      </c>
      <c r="J57" s="16">
        <f>SUM(H57:I57)</f>
        <v>2271</v>
      </c>
    </row>
    <row r="58" spans="1:10" ht="12.75">
      <c r="A58" s="2" t="s">
        <v>41</v>
      </c>
      <c r="B58" s="15">
        <f t="shared" si="16"/>
        <v>0</v>
      </c>
      <c r="C58" s="21">
        <f t="shared" si="16"/>
        <v>1</v>
      </c>
      <c r="D58" s="16">
        <f>SUM(B58:C58)</f>
        <v>1</v>
      </c>
      <c r="E58" s="17">
        <f t="shared" si="17"/>
        <v>0</v>
      </c>
      <c r="F58" s="109">
        <f t="shared" si="17"/>
        <v>2</v>
      </c>
      <c r="G58" s="16">
        <f>SUM(E58:F58)</f>
        <v>2</v>
      </c>
      <c r="H58" s="17">
        <f t="shared" si="15"/>
        <v>0</v>
      </c>
      <c r="I58" s="16">
        <f t="shared" si="15"/>
        <v>3</v>
      </c>
      <c r="J58" s="16">
        <f>SUM(H58:I58)</f>
        <v>3</v>
      </c>
    </row>
    <row r="59" spans="1:10" ht="12.75">
      <c r="A59" s="2" t="s">
        <v>42</v>
      </c>
      <c r="B59" s="110">
        <f t="shared" si="16"/>
        <v>56</v>
      </c>
      <c r="C59" s="21">
        <f t="shared" si="16"/>
        <v>484</v>
      </c>
      <c r="D59" s="16">
        <f>SUM(B59:C59)</f>
        <v>540</v>
      </c>
      <c r="E59" s="111">
        <f t="shared" si="17"/>
        <v>57</v>
      </c>
      <c r="F59" s="109">
        <f t="shared" si="17"/>
        <v>255</v>
      </c>
      <c r="G59" s="16">
        <f>SUM(E59:F59)</f>
        <v>312</v>
      </c>
      <c r="H59" s="17">
        <f t="shared" si="15"/>
        <v>113</v>
      </c>
      <c r="I59" s="16">
        <f t="shared" si="15"/>
        <v>739</v>
      </c>
      <c r="J59" s="16">
        <f>SUM(H59:I59)</f>
        <v>852</v>
      </c>
    </row>
    <row r="60" spans="1:10" s="1" customFormat="1" ht="12.75">
      <c r="A60" s="13" t="s">
        <v>5</v>
      </c>
      <c r="B60" s="19">
        <f>SUM(B56:B59)</f>
        <v>289</v>
      </c>
      <c r="C60" s="20">
        <f aca="true" t="shared" si="18" ref="C60:J60">SUM(C56:C59)</f>
        <v>2268</v>
      </c>
      <c r="D60" s="20">
        <f t="shared" si="18"/>
        <v>2557</v>
      </c>
      <c r="E60" s="19">
        <f t="shared" si="18"/>
        <v>291</v>
      </c>
      <c r="F60" s="20">
        <f t="shared" si="18"/>
        <v>1252</v>
      </c>
      <c r="G60" s="20">
        <f t="shared" si="18"/>
        <v>1543</v>
      </c>
      <c r="H60" s="19">
        <f t="shared" si="18"/>
        <v>580</v>
      </c>
      <c r="I60" s="20">
        <f t="shared" si="18"/>
        <v>3520</v>
      </c>
      <c r="J60" s="20">
        <f t="shared" si="18"/>
        <v>4100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>B19+B41</f>
        <v>160</v>
      </c>
      <c r="C63" s="21">
        <f>C19+C41</f>
        <v>626</v>
      </c>
      <c r="D63" s="16">
        <f>SUM(B63:C63)</f>
        <v>786</v>
      </c>
      <c r="E63" s="17">
        <f>E19+E41</f>
        <v>86</v>
      </c>
      <c r="F63" s="109">
        <f>F19+F41</f>
        <v>458</v>
      </c>
      <c r="G63" s="16">
        <f>SUM(E63:F63)</f>
        <v>544</v>
      </c>
      <c r="H63" s="17">
        <f aca="true" t="shared" si="19" ref="H63:I66">SUM(B63,E63)</f>
        <v>246</v>
      </c>
      <c r="I63" s="16">
        <f t="shared" si="19"/>
        <v>1084</v>
      </c>
      <c r="J63" s="16">
        <f>SUM(H63:I63)</f>
        <v>1330</v>
      </c>
    </row>
    <row r="64" spans="1:10" ht="12.75">
      <c r="A64" s="2" t="s">
        <v>40</v>
      </c>
      <c r="B64" s="15">
        <f aca="true" t="shared" si="20" ref="B64:C66">B20+B42</f>
        <v>86</v>
      </c>
      <c r="C64" s="21">
        <f t="shared" si="20"/>
        <v>684</v>
      </c>
      <c r="D64" s="16">
        <f>SUM(B64:C64)</f>
        <v>770</v>
      </c>
      <c r="E64" s="17">
        <f aca="true" t="shared" si="21" ref="E64:F66">E20+E42</f>
        <v>20</v>
      </c>
      <c r="F64" s="109">
        <f t="shared" si="21"/>
        <v>286</v>
      </c>
      <c r="G64" s="16">
        <f>SUM(E64:F64)</f>
        <v>306</v>
      </c>
      <c r="H64" s="17">
        <f t="shared" si="19"/>
        <v>106</v>
      </c>
      <c r="I64" s="16">
        <f t="shared" si="19"/>
        <v>970</v>
      </c>
      <c r="J64" s="16">
        <f>SUM(H64:I64)</f>
        <v>1076</v>
      </c>
    </row>
    <row r="65" spans="1:10" ht="12.75">
      <c r="A65" s="2" t="s">
        <v>41</v>
      </c>
      <c r="B65" s="15">
        <f t="shared" si="20"/>
        <v>1</v>
      </c>
      <c r="C65" s="21">
        <f t="shared" si="20"/>
        <v>18</v>
      </c>
      <c r="D65" s="16">
        <f>SUM(B65:C65)</f>
        <v>19</v>
      </c>
      <c r="E65" s="17">
        <f t="shared" si="21"/>
        <v>0</v>
      </c>
      <c r="F65" s="109">
        <f t="shared" si="21"/>
        <v>5</v>
      </c>
      <c r="G65" s="16">
        <f>SUM(E65:F65)</f>
        <v>5</v>
      </c>
      <c r="H65" s="17">
        <f t="shared" si="19"/>
        <v>1</v>
      </c>
      <c r="I65" s="16">
        <f t="shared" si="19"/>
        <v>23</v>
      </c>
      <c r="J65" s="16">
        <f>SUM(H65:I65)</f>
        <v>24</v>
      </c>
    </row>
    <row r="66" spans="1:10" ht="12.75">
      <c r="A66" s="2" t="s">
        <v>42</v>
      </c>
      <c r="B66" s="110">
        <f t="shared" si="20"/>
        <v>11</v>
      </c>
      <c r="C66" s="21">
        <f t="shared" si="20"/>
        <v>153</v>
      </c>
      <c r="D66" s="16">
        <f>SUM(B66:C66)</f>
        <v>164</v>
      </c>
      <c r="E66" s="111">
        <f t="shared" si="21"/>
        <v>10</v>
      </c>
      <c r="F66" s="109">
        <f t="shared" si="21"/>
        <v>64</v>
      </c>
      <c r="G66" s="16">
        <f>SUM(E66:F66)</f>
        <v>74</v>
      </c>
      <c r="H66" s="17">
        <f t="shared" si="19"/>
        <v>21</v>
      </c>
      <c r="I66" s="16">
        <f t="shared" si="19"/>
        <v>217</v>
      </c>
      <c r="J66" s="16">
        <f>SUM(H66:I66)</f>
        <v>238</v>
      </c>
    </row>
    <row r="67" spans="1:10" s="1" customFormat="1" ht="12.75">
      <c r="A67" s="13" t="s">
        <v>5</v>
      </c>
      <c r="B67" s="22">
        <f aca="true" t="shared" si="22" ref="B67:J67">SUM(B63:B66)</f>
        <v>258</v>
      </c>
      <c r="C67" s="20">
        <f t="shared" si="22"/>
        <v>1481</v>
      </c>
      <c r="D67" s="20">
        <f t="shared" si="22"/>
        <v>1739</v>
      </c>
      <c r="E67" s="19">
        <f t="shared" si="22"/>
        <v>116</v>
      </c>
      <c r="F67" s="20">
        <f t="shared" si="22"/>
        <v>813</v>
      </c>
      <c r="G67" s="20">
        <f t="shared" si="22"/>
        <v>929</v>
      </c>
      <c r="H67" s="19">
        <f t="shared" si="22"/>
        <v>374</v>
      </c>
      <c r="I67" s="20">
        <f t="shared" si="22"/>
        <v>2294</v>
      </c>
      <c r="J67" s="20">
        <f t="shared" si="22"/>
        <v>2668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261</v>
      </c>
      <c r="C70" s="16">
        <f t="shared" si="23"/>
        <v>1047</v>
      </c>
      <c r="D70" s="16">
        <f>SUM(B70:C70)</f>
        <v>1308</v>
      </c>
      <c r="E70" s="17">
        <f aca="true" t="shared" si="24" ref="E70:F73">SUM(E56,E63)</f>
        <v>176</v>
      </c>
      <c r="F70" s="16">
        <f t="shared" si="24"/>
        <v>820</v>
      </c>
      <c r="G70" s="16">
        <f>SUM(E70:F70)</f>
        <v>996</v>
      </c>
      <c r="H70" s="17">
        <f aca="true" t="shared" si="25" ref="H70:I73">SUM(B70,E70)</f>
        <v>437</v>
      </c>
      <c r="I70" s="16">
        <f t="shared" si="25"/>
        <v>1867</v>
      </c>
      <c r="J70" s="16">
        <f>SUM(H70:I70)</f>
        <v>2304</v>
      </c>
    </row>
    <row r="71" spans="1:10" ht="12.75">
      <c r="A71" s="2" t="s">
        <v>40</v>
      </c>
      <c r="B71" s="17">
        <f t="shared" si="23"/>
        <v>218</v>
      </c>
      <c r="C71" s="16">
        <f t="shared" si="23"/>
        <v>2046</v>
      </c>
      <c r="D71" s="16">
        <f>SUM(B71:C71)</f>
        <v>2264</v>
      </c>
      <c r="E71" s="17">
        <f t="shared" si="24"/>
        <v>164</v>
      </c>
      <c r="F71" s="16">
        <f t="shared" si="24"/>
        <v>919</v>
      </c>
      <c r="G71" s="16">
        <f>SUM(E71:F71)</f>
        <v>1083</v>
      </c>
      <c r="H71" s="17">
        <f t="shared" si="25"/>
        <v>382</v>
      </c>
      <c r="I71" s="16">
        <f t="shared" si="25"/>
        <v>2965</v>
      </c>
      <c r="J71" s="16">
        <f>SUM(H71:I71)</f>
        <v>3347</v>
      </c>
    </row>
    <row r="72" spans="1:10" ht="12.75">
      <c r="A72" s="2" t="s">
        <v>41</v>
      </c>
      <c r="B72" s="17">
        <f t="shared" si="23"/>
        <v>1</v>
      </c>
      <c r="C72" s="16">
        <f t="shared" si="23"/>
        <v>19</v>
      </c>
      <c r="D72" s="16">
        <f>SUM(B72:C72)</f>
        <v>20</v>
      </c>
      <c r="E72" s="17">
        <f t="shared" si="24"/>
        <v>0</v>
      </c>
      <c r="F72" s="16">
        <f t="shared" si="24"/>
        <v>7</v>
      </c>
      <c r="G72" s="16">
        <f>SUM(E72:F72)</f>
        <v>7</v>
      </c>
      <c r="H72" s="17">
        <f t="shared" si="25"/>
        <v>1</v>
      </c>
      <c r="I72" s="16">
        <f t="shared" si="25"/>
        <v>26</v>
      </c>
      <c r="J72" s="16">
        <f>SUM(H72:I72)</f>
        <v>27</v>
      </c>
    </row>
    <row r="73" spans="1:10" ht="12.75">
      <c r="A73" s="2" t="s">
        <v>42</v>
      </c>
      <c r="B73" s="17">
        <f t="shared" si="23"/>
        <v>67</v>
      </c>
      <c r="C73" s="16">
        <f t="shared" si="23"/>
        <v>637</v>
      </c>
      <c r="D73" s="16">
        <f>SUM(B73:C73)</f>
        <v>704</v>
      </c>
      <c r="E73" s="17">
        <f t="shared" si="24"/>
        <v>67</v>
      </c>
      <c r="F73" s="16">
        <f t="shared" si="24"/>
        <v>319</v>
      </c>
      <c r="G73" s="16">
        <f>SUM(E73:F73)</f>
        <v>386</v>
      </c>
      <c r="H73" s="17">
        <f t="shared" si="25"/>
        <v>134</v>
      </c>
      <c r="I73" s="16">
        <f t="shared" si="25"/>
        <v>956</v>
      </c>
      <c r="J73" s="16">
        <f>SUM(H73:I73)</f>
        <v>1090</v>
      </c>
    </row>
    <row r="74" spans="1:10" s="1" customFormat="1" ht="12.75">
      <c r="A74" s="13" t="s">
        <v>5</v>
      </c>
      <c r="B74" s="19">
        <f>SUM(B70:B73)</f>
        <v>547</v>
      </c>
      <c r="C74" s="20">
        <f>SUM(C70:C73)</f>
        <v>3749</v>
      </c>
      <c r="D74" s="20">
        <f>SUM(B74:C74)</f>
        <v>4296</v>
      </c>
      <c r="E74" s="19">
        <f>SUM(E70:E73)</f>
        <v>407</v>
      </c>
      <c r="F74" s="20">
        <f>SUM(F70:F73)</f>
        <v>2065</v>
      </c>
      <c r="G74" s="20">
        <f>SUM(E74:F74)</f>
        <v>2472</v>
      </c>
      <c r="H74" s="19">
        <f>SUM(H70:H73)</f>
        <v>954</v>
      </c>
      <c r="I74" s="20">
        <f>SUM(I70:I73)</f>
        <v>5814</v>
      </c>
      <c r="J74" s="20">
        <f>SUM(J70:J73)</f>
        <v>6768</v>
      </c>
    </row>
    <row r="75" spans="2:10" ht="12.75">
      <c r="B75" s="17"/>
      <c r="C75" s="16"/>
      <c r="D75" s="16"/>
      <c r="E75" s="17"/>
      <c r="F75" s="16"/>
      <c r="G75" s="16"/>
      <c r="H75" s="17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23</v>
      </c>
      <c r="C12" s="16">
        <v>1592</v>
      </c>
      <c r="D12" s="16">
        <f>SUM(B12:C12)</f>
        <v>1615</v>
      </c>
      <c r="E12" s="17">
        <v>35</v>
      </c>
      <c r="F12" s="16">
        <v>1055</v>
      </c>
      <c r="G12" s="16">
        <f>SUM(E12:F12)</f>
        <v>1090</v>
      </c>
      <c r="H12" s="17">
        <f aca="true" t="shared" si="0" ref="H12:I15">SUM(B12,E12)</f>
        <v>58</v>
      </c>
      <c r="I12" s="16">
        <f t="shared" si="0"/>
        <v>2647</v>
      </c>
      <c r="J12" s="16">
        <f>SUM(H12:I12)</f>
        <v>2705</v>
      </c>
    </row>
    <row r="13" spans="1:10" ht="12.75">
      <c r="A13" s="2" t="s">
        <v>40</v>
      </c>
      <c r="B13" s="15">
        <v>119</v>
      </c>
      <c r="C13" s="16">
        <v>8205</v>
      </c>
      <c r="D13" s="16">
        <f>SUM(B13:C13)</f>
        <v>8324</v>
      </c>
      <c r="E13" s="17">
        <v>91</v>
      </c>
      <c r="F13" s="16">
        <v>3123</v>
      </c>
      <c r="G13" s="16">
        <f>SUM(E13:F13)</f>
        <v>3214</v>
      </c>
      <c r="H13" s="17">
        <f t="shared" si="0"/>
        <v>210</v>
      </c>
      <c r="I13" s="16">
        <f t="shared" si="0"/>
        <v>11328</v>
      </c>
      <c r="J13" s="16">
        <f>SUM(H13:I13)</f>
        <v>11538</v>
      </c>
    </row>
    <row r="14" spans="1:10" ht="12.75">
      <c r="A14" s="2" t="s">
        <v>41</v>
      </c>
      <c r="B14" s="15">
        <v>0</v>
      </c>
      <c r="C14" s="18">
        <v>7</v>
      </c>
      <c r="D14" s="16">
        <f>SUM(B14:C14)</f>
        <v>7</v>
      </c>
      <c r="E14" s="15">
        <v>0</v>
      </c>
      <c r="F14" s="16">
        <v>3</v>
      </c>
      <c r="G14" s="16">
        <f>SUM(E14:F14)</f>
        <v>3</v>
      </c>
      <c r="H14" s="17">
        <f t="shared" si="0"/>
        <v>0</v>
      </c>
      <c r="I14" s="16">
        <f t="shared" si="0"/>
        <v>10</v>
      </c>
      <c r="J14" s="16">
        <f>SUM(H14:I14)</f>
        <v>10</v>
      </c>
    </row>
    <row r="15" spans="1:10" ht="12.75">
      <c r="A15" s="2" t="s">
        <v>42</v>
      </c>
      <c r="B15" s="17">
        <v>48</v>
      </c>
      <c r="C15" s="16">
        <v>2836</v>
      </c>
      <c r="D15" s="16">
        <f>SUM(B15:C15)</f>
        <v>2884</v>
      </c>
      <c r="E15" s="17">
        <v>43</v>
      </c>
      <c r="F15" s="16">
        <v>1211</v>
      </c>
      <c r="G15" s="16">
        <f>SUM(E15:F15)</f>
        <v>1254</v>
      </c>
      <c r="H15" s="17">
        <f t="shared" si="0"/>
        <v>91</v>
      </c>
      <c r="I15" s="16">
        <f t="shared" si="0"/>
        <v>4047</v>
      </c>
      <c r="J15" s="16">
        <f>SUM(H15:I15)</f>
        <v>4138</v>
      </c>
    </row>
    <row r="16" spans="1:10" s="1" customFormat="1" ht="12.75">
      <c r="A16" s="13" t="s">
        <v>5</v>
      </c>
      <c r="B16" s="19">
        <f>SUM(B12:B15)</f>
        <v>190</v>
      </c>
      <c r="C16" s="20">
        <f aca="true" t="shared" si="1" ref="C16:J16">SUM(C12:C15)</f>
        <v>12640</v>
      </c>
      <c r="D16" s="20">
        <f t="shared" si="1"/>
        <v>12830</v>
      </c>
      <c r="E16" s="19">
        <f t="shared" si="1"/>
        <v>169</v>
      </c>
      <c r="F16" s="20">
        <f t="shared" si="1"/>
        <v>5392</v>
      </c>
      <c r="G16" s="20">
        <f t="shared" si="1"/>
        <v>5561</v>
      </c>
      <c r="H16" s="19">
        <f t="shared" si="1"/>
        <v>359</v>
      </c>
      <c r="I16" s="20">
        <f t="shared" si="1"/>
        <v>18032</v>
      </c>
      <c r="J16" s="20">
        <f t="shared" si="1"/>
        <v>18391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97</v>
      </c>
      <c r="D19" s="16">
        <f>SUM(B19:C19)</f>
        <v>97</v>
      </c>
      <c r="E19" s="17">
        <v>0</v>
      </c>
      <c r="F19" s="16">
        <v>51</v>
      </c>
      <c r="G19" s="16">
        <f>SUM(E19:F19)</f>
        <v>51</v>
      </c>
      <c r="H19" s="17">
        <f aca="true" t="shared" si="2" ref="H19:I22">SUM(B19,E19)</f>
        <v>0</v>
      </c>
      <c r="I19" s="16">
        <f t="shared" si="2"/>
        <v>148</v>
      </c>
      <c r="J19" s="16">
        <f>SUM(H19:I19)</f>
        <v>148</v>
      </c>
    </row>
    <row r="20" spans="1:10" ht="12.75">
      <c r="A20" s="2" t="s">
        <v>40</v>
      </c>
      <c r="B20" s="15">
        <v>8</v>
      </c>
      <c r="C20" s="18">
        <v>263</v>
      </c>
      <c r="D20" s="16">
        <f>SUM(B20:C20)</f>
        <v>271</v>
      </c>
      <c r="E20" s="17">
        <v>1</v>
      </c>
      <c r="F20" s="16">
        <v>112</v>
      </c>
      <c r="G20" s="16">
        <f>SUM(E20:F20)</f>
        <v>113</v>
      </c>
      <c r="H20" s="17">
        <f t="shared" si="2"/>
        <v>9</v>
      </c>
      <c r="I20" s="16">
        <f t="shared" si="2"/>
        <v>375</v>
      </c>
      <c r="J20" s="16">
        <f>SUM(H20:I20)</f>
        <v>384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32</v>
      </c>
      <c r="D22" s="16">
        <f>SUM(B22:C22)</f>
        <v>32</v>
      </c>
      <c r="E22" s="17">
        <v>2</v>
      </c>
      <c r="F22" s="16">
        <v>16</v>
      </c>
      <c r="G22" s="16">
        <f>SUM(E22:F22)</f>
        <v>18</v>
      </c>
      <c r="H22" s="17">
        <f t="shared" si="2"/>
        <v>2</v>
      </c>
      <c r="I22" s="16">
        <f t="shared" si="2"/>
        <v>48</v>
      </c>
      <c r="J22" s="16">
        <f>SUM(H22:I22)</f>
        <v>50</v>
      </c>
    </row>
    <row r="23" spans="1:10" s="1" customFormat="1" ht="13.5" customHeight="1">
      <c r="A23" s="13" t="s">
        <v>5</v>
      </c>
      <c r="B23" s="22">
        <f aca="true" t="shared" si="3" ref="B23:J23">SUM(B19:B22)</f>
        <v>8</v>
      </c>
      <c r="C23" s="20">
        <f t="shared" si="3"/>
        <v>392</v>
      </c>
      <c r="D23" s="20">
        <f t="shared" si="3"/>
        <v>400</v>
      </c>
      <c r="E23" s="19">
        <f t="shared" si="3"/>
        <v>3</v>
      </c>
      <c r="F23" s="20">
        <f t="shared" si="3"/>
        <v>179</v>
      </c>
      <c r="G23" s="20">
        <f t="shared" si="3"/>
        <v>182</v>
      </c>
      <c r="H23" s="19">
        <f t="shared" si="3"/>
        <v>11</v>
      </c>
      <c r="I23" s="20">
        <f t="shared" si="3"/>
        <v>571</v>
      </c>
      <c r="J23" s="20">
        <f t="shared" si="3"/>
        <v>582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23</v>
      </c>
      <c r="C26" s="16">
        <f t="shared" si="4"/>
        <v>1689</v>
      </c>
      <c r="D26" s="16">
        <f>SUM(B26:C26)</f>
        <v>1712</v>
      </c>
      <c r="E26" s="17">
        <f aca="true" t="shared" si="5" ref="E26:F29">SUM(E12,E19)</f>
        <v>35</v>
      </c>
      <c r="F26" s="16">
        <f t="shared" si="5"/>
        <v>1106</v>
      </c>
      <c r="G26" s="16">
        <f>SUM(E26:F26)</f>
        <v>1141</v>
      </c>
      <c r="H26" s="17">
        <f aca="true" t="shared" si="6" ref="H26:I29">SUM(B26,E26)</f>
        <v>58</v>
      </c>
      <c r="I26" s="16">
        <f t="shared" si="6"/>
        <v>2795</v>
      </c>
      <c r="J26" s="16">
        <f>SUM(H26:I26)</f>
        <v>2853</v>
      </c>
    </row>
    <row r="27" spans="1:10" ht="12.75">
      <c r="A27" s="2" t="s">
        <v>40</v>
      </c>
      <c r="B27" s="17">
        <f t="shared" si="4"/>
        <v>127</v>
      </c>
      <c r="C27" s="16">
        <f t="shared" si="4"/>
        <v>8468</v>
      </c>
      <c r="D27" s="16">
        <f>SUM(B27:C27)</f>
        <v>8595</v>
      </c>
      <c r="E27" s="17">
        <f t="shared" si="5"/>
        <v>92</v>
      </c>
      <c r="F27" s="16">
        <f t="shared" si="5"/>
        <v>3235</v>
      </c>
      <c r="G27" s="16">
        <f>SUM(E27:F27)</f>
        <v>3327</v>
      </c>
      <c r="H27" s="17">
        <f t="shared" si="6"/>
        <v>219</v>
      </c>
      <c r="I27" s="16">
        <f t="shared" si="6"/>
        <v>11703</v>
      </c>
      <c r="J27" s="16">
        <f>SUM(H27:I27)</f>
        <v>11922</v>
      </c>
    </row>
    <row r="28" spans="1:10" ht="12.75">
      <c r="A28" s="2" t="s">
        <v>41</v>
      </c>
      <c r="B28" s="17">
        <f t="shared" si="4"/>
        <v>0</v>
      </c>
      <c r="C28" s="16">
        <f t="shared" si="4"/>
        <v>7</v>
      </c>
      <c r="D28" s="16">
        <f>SUM(B28:C28)</f>
        <v>7</v>
      </c>
      <c r="E28" s="17">
        <f t="shared" si="5"/>
        <v>0</v>
      </c>
      <c r="F28" s="16">
        <f t="shared" si="5"/>
        <v>3</v>
      </c>
      <c r="G28" s="16">
        <f>SUM(E28:F28)</f>
        <v>3</v>
      </c>
      <c r="H28" s="17">
        <f t="shared" si="6"/>
        <v>0</v>
      </c>
      <c r="I28" s="16">
        <f t="shared" si="6"/>
        <v>10</v>
      </c>
      <c r="J28" s="16">
        <f>SUM(H28:I28)</f>
        <v>10</v>
      </c>
    </row>
    <row r="29" spans="1:10" ht="12.75">
      <c r="A29" s="2" t="s">
        <v>42</v>
      </c>
      <c r="B29" s="17">
        <f t="shared" si="4"/>
        <v>48</v>
      </c>
      <c r="C29" s="16">
        <f t="shared" si="4"/>
        <v>2868</v>
      </c>
      <c r="D29" s="16">
        <f>SUM(B29:C29)</f>
        <v>2916</v>
      </c>
      <c r="E29" s="17">
        <f t="shared" si="5"/>
        <v>45</v>
      </c>
      <c r="F29" s="16">
        <f t="shared" si="5"/>
        <v>1227</v>
      </c>
      <c r="G29" s="16">
        <f>SUM(E29:F29)</f>
        <v>1272</v>
      </c>
      <c r="H29" s="17">
        <f t="shared" si="6"/>
        <v>93</v>
      </c>
      <c r="I29" s="16">
        <f t="shared" si="6"/>
        <v>4095</v>
      </c>
      <c r="J29" s="16">
        <f>SUM(H29:I29)</f>
        <v>4188</v>
      </c>
    </row>
    <row r="30" spans="1:10" s="1" customFormat="1" ht="12.75">
      <c r="A30" s="13" t="s">
        <v>5</v>
      </c>
      <c r="B30" s="19">
        <f aca="true" t="shared" si="7" ref="B30:J30">SUM(B26:B29)</f>
        <v>198</v>
      </c>
      <c r="C30" s="20">
        <f t="shared" si="7"/>
        <v>13032</v>
      </c>
      <c r="D30" s="20">
        <f>SUM(B30:C30)</f>
        <v>13230</v>
      </c>
      <c r="E30" s="19">
        <f t="shared" si="7"/>
        <v>172</v>
      </c>
      <c r="F30" s="20">
        <f t="shared" si="7"/>
        <v>5571</v>
      </c>
      <c r="G30" s="20">
        <f>SUM(E30:F30)</f>
        <v>5743</v>
      </c>
      <c r="H30" s="19">
        <f t="shared" si="7"/>
        <v>370</v>
      </c>
      <c r="I30" s="20">
        <f t="shared" si="7"/>
        <v>18603</v>
      </c>
      <c r="J30" s="20">
        <f t="shared" si="7"/>
        <v>18973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677</v>
      </c>
      <c r="C34" s="16">
        <v>2754</v>
      </c>
      <c r="D34" s="16">
        <f>SUM(B34:C34)</f>
        <v>3431</v>
      </c>
      <c r="E34" s="17">
        <v>331</v>
      </c>
      <c r="F34" s="16">
        <v>1471</v>
      </c>
      <c r="G34" s="16">
        <f>SUM(E34:F34)</f>
        <v>1802</v>
      </c>
      <c r="H34" s="17">
        <f aca="true" t="shared" si="8" ref="H34:I37">SUM(B34,E34)</f>
        <v>1008</v>
      </c>
      <c r="I34" s="16">
        <f t="shared" si="8"/>
        <v>4225</v>
      </c>
      <c r="J34" s="16">
        <f>SUM(H34:I34)</f>
        <v>5233</v>
      </c>
    </row>
    <row r="35" spans="1:10" ht="12.75">
      <c r="A35" s="2" t="s">
        <v>40</v>
      </c>
      <c r="B35" s="15">
        <v>4240</v>
      </c>
      <c r="C35" s="16">
        <v>12394</v>
      </c>
      <c r="D35" s="16">
        <f>SUM(B35:C35)</f>
        <v>16634</v>
      </c>
      <c r="E35" s="17">
        <v>793</v>
      </c>
      <c r="F35" s="16">
        <v>4311</v>
      </c>
      <c r="G35" s="16">
        <f>SUM(E35:F35)</f>
        <v>5104</v>
      </c>
      <c r="H35" s="17">
        <f t="shared" si="8"/>
        <v>5033</v>
      </c>
      <c r="I35" s="16">
        <f t="shared" si="8"/>
        <v>16705</v>
      </c>
      <c r="J35" s="16">
        <f>SUM(H35:I35)</f>
        <v>21738</v>
      </c>
    </row>
    <row r="36" spans="1:10" ht="12.75">
      <c r="A36" s="2" t="s">
        <v>41</v>
      </c>
      <c r="B36" s="15">
        <v>6</v>
      </c>
      <c r="C36" s="18">
        <v>11</v>
      </c>
      <c r="D36" s="16">
        <f>SUM(B36:C36)</f>
        <v>17</v>
      </c>
      <c r="E36" s="15">
        <v>1</v>
      </c>
      <c r="F36" s="16">
        <v>4</v>
      </c>
      <c r="G36" s="16">
        <f>SUM(E36:F36)</f>
        <v>5</v>
      </c>
      <c r="H36" s="17">
        <f t="shared" si="8"/>
        <v>7</v>
      </c>
      <c r="I36" s="16">
        <f t="shared" si="8"/>
        <v>15</v>
      </c>
      <c r="J36" s="16">
        <f>SUM(H36:I36)</f>
        <v>22</v>
      </c>
    </row>
    <row r="37" spans="1:10" ht="12.75">
      <c r="A37" s="2" t="s">
        <v>42</v>
      </c>
      <c r="B37" s="17">
        <v>1653</v>
      </c>
      <c r="C37" s="16">
        <v>4568</v>
      </c>
      <c r="D37" s="16">
        <f>SUM(B37:C37)</f>
        <v>6221</v>
      </c>
      <c r="E37" s="17">
        <v>358</v>
      </c>
      <c r="F37" s="16">
        <v>1815</v>
      </c>
      <c r="G37" s="16">
        <f>SUM(E37:F37)</f>
        <v>2173</v>
      </c>
      <c r="H37" s="17">
        <f t="shared" si="8"/>
        <v>2011</v>
      </c>
      <c r="I37" s="16">
        <f t="shared" si="8"/>
        <v>6383</v>
      </c>
      <c r="J37" s="16">
        <f>SUM(H37:I37)</f>
        <v>8394</v>
      </c>
    </row>
    <row r="38" spans="1:10" s="1" customFormat="1" ht="12.75">
      <c r="A38" s="13" t="s">
        <v>5</v>
      </c>
      <c r="B38" s="19">
        <f>SUM(B34:B37)</f>
        <v>6576</v>
      </c>
      <c r="C38" s="20">
        <f aca="true" t="shared" si="9" ref="C38:J38">SUM(C34:C37)</f>
        <v>19727</v>
      </c>
      <c r="D38" s="20">
        <f t="shared" si="9"/>
        <v>26303</v>
      </c>
      <c r="E38" s="19">
        <f t="shared" si="9"/>
        <v>1483</v>
      </c>
      <c r="F38" s="20">
        <f t="shared" si="9"/>
        <v>7601</v>
      </c>
      <c r="G38" s="20">
        <f t="shared" si="9"/>
        <v>9084</v>
      </c>
      <c r="H38" s="19">
        <f t="shared" si="9"/>
        <v>8059</v>
      </c>
      <c r="I38" s="20">
        <f t="shared" si="9"/>
        <v>27328</v>
      </c>
      <c r="J38" s="20">
        <f t="shared" si="9"/>
        <v>35387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175</v>
      </c>
      <c r="C41" s="16">
        <v>719</v>
      </c>
      <c r="D41" s="16">
        <f>SUM(B41:C41)</f>
        <v>894</v>
      </c>
      <c r="E41" s="17">
        <v>75</v>
      </c>
      <c r="F41" s="16">
        <v>368</v>
      </c>
      <c r="G41" s="16">
        <f>SUM(E41:F41)</f>
        <v>443</v>
      </c>
      <c r="H41" s="17">
        <f aca="true" t="shared" si="10" ref="H41:I44">SUM(B41,E41)</f>
        <v>250</v>
      </c>
      <c r="I41" s="16">
        <f t="shared" si="10"/>
        <v>1087</v>
      </c>
      <c r="J41" s="16">
        <f>SUM(H41:I41)</f>
        <v>1337</v>
      </c>
    </row>
    <row r="42" spans="1:10" ht="12.75">
      <c r="A42" s="2" t="s">
        <v>40</v>
      </c>
      <c r="B42" s="15">
        <v>589</v>
      </c>
      <c r="C42" s="18">
        <v>2064</v>
      </c>
      <c r="D42" s="16">
        <f>SUM(B42:C42)</f>
        <v>2653</v>
      </c>
      <c r="E42" s="17">
        <v>153</v>
      </c>
      <c r="F42" s="16">
        <v>832</v>
      </c>
      <c r="G42" s="16">
        <f>SUM(E42:F42)</f>
        <v>985</v>
      </c>
      <c r="H42" s="17">
        <f t="shared" si="10"/>
        <v>742</v>
      </c>
      <c r="I42" s="16">
        <f t="shared" si="10"/>
        <v>2896</v>
      </c>
      <c r="J42" s="16">
        <f>SUM(H42:I42)</f>
        <v>3638</v>
      </c>
    </row>
    <row r="43" spans="1:10" ht="12.75">
      <c r="A43" s="2" t="s">
        <v>41</v>
      </c>
      <c r="B43" s="15">
        <v>16</v>
      </c>
      <c r="C43" s="21">
        <v>72</v>
      </c>
      <c r="D43" s="16">
        <f>SUM(B43:C43)</f>
        <v>88</v>
      </c>
      <c r="E43" s="17">
        <v>6</v>
      </c>
      <c r="F43" s="21">
        <v>32</v>
      </c>
      <c r="G43" s="16">
        <f>SUM(E43:F43)</f>
        <v>38</v>
      </c>
      <c r="H43" s="17">
        <f t="shared" si="10"/>
        <v>22</v>
      </c>
      <c r="I43" s="16">
        <f t="shared" si="10"/>
        <v>104</v>
      </c>
      <c r="J43" s="16">
        <f>SUM(H43:I43)</f>
        <v>126</v>
      </c>
    </row>
    <row r="44" spans="1:10" ht="12.75">
      <c r="A44" s="2" t="s">
        <v>42</v>
      </c>
      <c r="B44" s="15">
        <v>103</v>
      </c>
      <c r="C44" s="18">
        <v>467</v>
      </c>
      <c r="D44" s="16">
        <f>SUM(B44:C44)</f>
        <v>570</v>
      </c>
      <c r="E44" s="17">
        <v>43</v>
      </c>
      <c r="F44" s="16">
        <v>197</v>
      </c>
      <c r="G44" s="16">
        <f>SUM(E44:F44)</f>
        <v>240</v>
      </c>
      <c r="H44" s="17">
        <f t="shared" si="10"/>
        <v>146</v>
      </c>
      <c r="I44" s="16">
        <f t="shared" si="10"/>
        <v>664</v>
      </c>
      <c r="J44" s="16">
        <f>SUM(H44:I44)</f>
        <v>810</v>
      </c>
    </row>
    <row r="45" spans="1:10" s="1" customFormat="1" ht="12.75">
      <c r="A45" s="13" t="s">
        <v>5</v>
      </c>
      <c r="B45" s="22">
        <f aca="true" t="shared" si="11" ref="B45:J45">SUM(B41:B44)</f>
        <v>883</v>
      </c>
      <c r="C45" s="20">
        <f t="shared" si="11"/>
        <v>3322</v>
      </c>
      <c r="D45" s="20">
        <f t="shared" si="11"/>
        <v>4205</v>
      </c>
      <c r="E45" s="19">
        <f t="shared" si="11"/>
        <v>277</v>
      </c>
      <c r="F45" s="20">
        <f t="shared" si="11"/>
        <v>1429</v>
      </c>
      <c r="G45" s="20">
        <f t="shared" si="11"/>
        <v>1706</v>
      </c>
      <c r="H45" s="19">
        <f t="shared" si="11"/>
        <v>1160</v>
      </c>
      <c r="I45" s="20">
        <f t="shared" si="11"/>
        <v>4751</v>
      </c>
      <c r="J45" s="20">
        <f t="shared" si="11"/>
        <v>5911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852</v>
      </c>
      <c r="C48" s="16">
        <f t="shared" si="12"/>
        <v>3473</v>
      </c>
      <c r="D48" s="16">
        <f>SUM(B48:C48)</f>
        <v>4325</v>
      </c>
      <c r="E48" s="17">
        <f aca="true" t="shared" si="13" ref="E48:F51">SUM(E34,E41)</f>
        <v>406</v>
      </c>
      <c r="F48" s="16">
        <f t="shared" si="13"/>
        <v>1839</v>
      </c>
      <c r="G48" s="16">
        <f>SUM(E48:F48)</f>
        <v>2245</v>
      </c>
      <c r="H48" s="17">
        <f aca="true" t="shared" si="14" ref="H48:I51">SUM(B48,E48)</f>
        <v>1258</v>
      </c>
      <c r="I48" s="16">
        <f t="shared" si="14"/>
        <v>5312</v>
      </c>
      <c r="J48" s="16">
        <f>SUM(H48:I48)</f>
        <v>6570</v>
      </c>
    </row>
    <row r="49" spans="1:10" ht="12.75">
      <c r="A49" s="2" t="s">
        <v>40</v>
      </c>
      <c r="B49" s="17">
        <f t="shared" si="12"/>
        <v>4829</v>
      </c>
      <c r="C49" s="16">
        <f t="shared" si="12"/>
        <v>14458</v>
      </c>
      <c r="D49" s="16">
        <f>SUM(B49:C49)</f>
        <v>19287</v>
      </c>
      <c r="E49" s="17">
        <f t="shared" si="13"/>
        <v>946</v>
      </c>
      <c r="F49" s="16">
        <f t="shared" si="13"/>
        <v>5143</v>
      </c>
      <c r="G49" s="16">
        <f>SUM(E49:F49)</f>
        <v>6089</v>
      </c>
      <c r="H49" s="17">
        <f t="shared" si="14"/>
        <v>5775</v>
      </c>
      <c r="I49" s="16">
        <f t="shared" si="14"/>
        <v>19601</v>
      </c>
      <c r="J49" s="16">
        <f>SUM(H49:I49)</f>
        <v>25376</v>
      </c>
    </row>
    <row r="50" spans="1:10" ht="12.75">
      <c r="A50" s="2" t="s">
        <v>41</v>
      </c>
      <c r="B50" s="17">
        <f t="shared" si="12"/>
        <v>22</v>
      </c>
      <c r="C50" s="16">
        <f t="shared" si="12"/>
        <v>83</v>
      </c>
      <c r="D50" s="16">
        <f>SUM(B50:C50)</f>
        <v>105</v>
      </c>
      <c r="E50" s="17">
        <f t="shared" si="13"/>
        <v>7</v>
      </c>
      <c r="F50" s="16">
        <f t="shared" si="13"/>
        <v>36</v>
      </c>
      <c r="G50" s="16">
        <f>SUM(E50:F50)</f>
        <v>43</v>
      </c>
      <c r="H50" s="17">
        <f t="shared" si="14"/>
        <v>29</v>
      </c>
      <c r="I50" s="16">
        <f t="shared" si="14"/>
        <v>119</v>
      </c>
      <c r="J50" s="16">
        <f>SUM(H50:I50)</f>
        <v>148</v>
      </c>
    </row>
    <row r="51" spans="1:10" ht="12.75">
      <c r="A51" s="2" t="s">
        <v>42</v>
      </c>
      <c r="B51" s="17">
        <f t="shared" si="12"/>
        <v>1756</v>
      </c>
      <c r="C51" s="16">
        <f t="shared" si="12"/>
        <v>5035</v>
      </c>
      <c r="D51" s="16">
        <f>SUM(B51:C51)</f>
        <v>6791</v>
      </c>
      <c r="E51" s="17">
        <f t="shared" si="13"/>
        <v>401</v>
      </c>
      <c r="F51" s="16">
        <f t="shared" si="13"/>
        <v>2012</v>
      </c>
      <c r="G51" s="16">
        <f>SUM(E51:F51)</f>
        <v>2413</v>
      </c>
      <c r="H51" s="17">
        <f t="shared" si="14"/>
        <v>2157</v>
      </c>
      <c r="I51" s="16">
        <f t="shared" si="14"/>
        <v>7047</v>
      </c>
      <c r="J51" s="16">
        <f>SUM(H51:I51)</f>
        <v>9204</v>
      </c>
    </row>
    <row r="52" spans="1:10" s="1" customFormat="1" ht="12.75">
      <c r="A52" s="13" t="s">
        <v>5</v>
      </c>
      <c r="B52" s="19">
        <f>SUM(B48:B51)</f>
        <v>7459</v>
      </c>
      <c r="C52" s="20">
        <f>SUM(C48:C51)</f>
        <v>23049</v>
      </c>
      <c r="D52" s="20">
        <f>SUM(B52:C52)</f>
        <v>30508</v>
      </c>
      <c r="E52" s="19">
        <f>SUM(E48:E51)</f>
        <v>1760</v>
      </c>
      <c r="F52" s="20">
        <f>SUM(F48:F51)</f>
        <v>9030</v>
      </c>
      <c r="G52" s="20">
        <f>SUM(E52:F52)</f>
        <v>10790</v>
      </c>
      <c r="H52" s="19">
        <f>SUM(H48:H51)</f>
        <v>9219</v>
      </c>
      <c r="I52" s="20">
        <f>SUM(I48:I51)</f>
        <v>32079</v>
      </c>
      <c r="J52" s="20">
        <f>SUM(J48:J51)</f>
        <v>41298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700</v>
      </c>
      <c r="C56" s="21">
        <f t="shared" si="15"/>
        <v>4346</v>
      </c>
      <c r="D56" s="16">
        <f>SUM(B56:C56)</f>
        <v>5046</v>
      </c>
      <c r="E56" s="17">
        <f aca="true" t="shared" si="16" ref="E56:F59">E12+E34</f>
        <v>366</v>
      </c>
      <c r="F56" s="109">
        <f t="shared" si="16"/>
        <v>2526</v>
      </c>
      <c r="G56" s="16">
        <f>SUM(E56:F56)</f>
        <v>2892</v>
      </c>
      <c r="H56" s="17">
        <f aca="true" t="shared" si="17" ref="H56:I59">SUM(B56,E56)</f>
        <v>1066</v>
      </c>
      <c r="I56" s="16">
        <f t="shared" si="17"/>
        <v>6872</v>
      </c>
      <c r="J56" s="16">
        <f>SUM(H56:I56)</f>
        <v>7938</v>
      </c>
    </row>
    <row r="57" spans="1:10" ht="12.75">
      <c r="A57" s="2" t="s">
        <v>40</v>
      </c>
      <c r="B57" s="15">
        <f t="shared" si="15"/>
        <v>4359</v>
      </c>
      <c r="C57" s="21">
        <f t="shared" si="15"/>
        <v>20599</v>
      </c>
      <c r="D57" s="16">
        <f>SUM(B57:C57)</f>
        <v>24958</v>
      </c>
      <c r="E57" s="17">
        <f t="shared" si="16"/>
        <v>884</v>
      </c>
      <c r="F57" s="109">
        <f t="shared" si="16"/>
        <v>7434</v>
      </c>
      <c r="G57" s="16">
        <f>SUM(E57:F57)</f>
        <v>8318</v>
      </c>
      <c r="H57" s="17">
        <f t="shared" si="17"/>
        <v>5243</v>
      </c>
      <c r="I57" s="16">
        <f t="shared" si="17"/>
        <v>28033</v>
      </c>
      <c r="J57" s="16">
        <f>SUM(H57:I57)</f>
        <v>33276</v>
      </c>
    </row>
    <row r="58" spans="1:10" ht="12.75">
      <c r="A58" s="2" t="s">
        <v>41</v>
      </c>
      <c r="B58" s="15">
        <f t="shared" si="15"/>
        <v>6</v>
      </c>
      <c r="C58" s="21">
        <f t="shared" si="15"/>
        <v>18</v>
      </c>
      <c r="D58" s="16">
        <f>SUM(B58:C58)</f>
        <v>24</v>
      </c>
      <c r="E58" s="17">
        <f t="shared" si="16"/>
        <v>1</v>
      </c>
      <c r="F58" s="109">
        <f t="shared" si="16"/>
        <v>7</v>
      </c>
      <c r="G58" s="16">
        <f>SUM(E58:F58)</f>
        <v>8</v>
      </c>
      <c r="H58" s="17">
        <f t="shared" si="17"/>
        <v>7</v>
      </c>
      <c r="I58" s="16">
        <f t="shared" si="17"/>
        <v>25</v>
      </c>
      <c r="J58" s="16">
        <f>SUM(H58:I58)</f>
        <v>32</v>
      </c>
    </row>
    <row r="59" spans="1:10" ht="12.75">
      <c r="A59" s="2" t="s">
        <v>42</v>
      </c>
      <c r="B59" s="110">
        <f t="shared" si="15"/>
        <v>1701</v>
      </c>
      <c r="C59" s="21">
        <f t="shared" si="15"/>
        <v>7404</v>
      </c>
      <c r="D59" s="16">
        <f>SUM(B59:C59)</f>
        <v>9105</v>
      </c>
      <c r="E59" s="111">
        <f t="shared" si="16"/>
        <v>401</v>
      </c>
      <c r="F59" s="109">
        <f t="shared" si="16"/>
        <v>3026</v>
      </c>
      <c r="G59" s="16">
        <f>SUM(E59:F59)</f>
        <v>3427</v>
      </c>
      <c r="H59" s="17">
        <f t="shared" si="17"/>
        <v>2102</v>
      </c>
      <c r="I59" s="16">
        <f t="shared" si="17"/>
        <v>10430</v>
      </c>
      <c r="J59" s="16">
        <f>SUM(H59:I59)</f>
        <v>12532</v>
      </c>
    </row>
    <row r="60" spans="1:10" s="1" customFormat="1" ht="12.75">
      <c r="A60" s="13" t="s">
        <v>5</v>
      </c>
      <c r="B60" s="19">
        <f>SUM(B56:B59)</f>
        <v>6766</v>
      </c>
      <c r="C60" s="20">
        <f aca="true" t="shared" si="18" ref="C60:J60">SUM(C56:C59)</f>
        <v>32367</v>
      </c>
      <c r="D60" s="20">
        <f t="shared" si="18"/>
        <v>39133</v>
      </c>
      <c r="E60" s="19">
        <f t="shared" si="18"/>
        <v>1652</v>
      </c>
      <c r="F60" s="20">
        <f t="shared" si="18"/>
        <v>12993</v>
      </c>
      <c r="G60" s="20">
        <f t="shared" si="18"/>
        <v>14645</v>
      </c>
      <c r="H60" s="19">
        <f t="shared" si="18"/>
        <v>8418</v>
      </c>
      <c r="I60" s="20">
        <f t="shared" si="18"/>
        <v>45360</v>
      </c>
      <c r="J60" s="20">
        <f t="shared" si="18"/>
        <v>53778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175</v>
      </c>
      <c r="C63" s="21">
        <f t="shared" si="19"/>
        <v>816</v>
      </c>
      <c r="D63" s="16">
        <f>SUM(B63:C63)</f>
        <v>991</v>
      </c>
      <c r="E63" s="17">
        <f aca="true" t="shared" si="20" ref="E63:F66">E19+E41</f>
        <v>75</v>
      </c>
      <c r="F63" s="109">
        <f t="shared" si="20"/>
        <v>419</v>
      </c>
      <c r="G63" s="16">
        <f>SUM(E63:F63)</f>
        <v>494</v>
      </c>
      <c r="H63" s="17">
        <f aca="true" t="shared" si="21" ref="H63:I66">SUM(B63,E63)</f>
        <v>250</v>
      </c>
      <c r="I63" s="16">
        <f t="shared" si="21"/>
        <v>1235</v>
      </c>
      <c r="J63" s="16">
        <f>SUM(H63:I63)</f>
        <v>1485</v>
      </c>
    </row>
    <row r="64" spans="1:10" ht="12.75">
      <c r="A64" s="2" t="s">
        <v>40</v>
      </c>
      <c r="B64" s="15">
        <f t="shared" si="19"/>
        <v>597</v>
      </c>
      <c r="C64" s="21">
        <f t="shared" si="19"/>
        <v>2327</v>
      </c>
      <c r="D64" s="16">
        <f>SUM(B64:C64)</f>
        <v>2924</v>
      </c>
      <c r="E64" s="17">
        <f t="shared" si="20"/>
        <v>154</v>
      </c>
      <c r="F64" s="109">
        <f t="shared" si="20"/>
        <v>944</v>
      </c>
      <c r="G64" s="16">
        <f>SUM(E64:F64)</f>
        <v>1098</v>
      </c>
      <c r="H64" s="17">
        <f t="shared" si="21"/>
        <v>751</v>
      </c>
      <c r="I64" s="16">
        <f t="shared" si="21"/>
        <v>3271</v>
      </c>
      <c r="J64" s="16">
        <f>SUM(H64:I64)</f>
        <v>4022</v>
      </c>
    </row>
    <row r="65" spans="1:10" ht="12.75">
      <c r="A65" s="2" t="s">
        <v>41</v>
      </c>
      <c r="B65" s="15">
        <f t="shared" si="19"/>
        <v>16</v>
      </c>
      <c r="C65" s="21">
        <f t="shared" si="19"/>
        <v>72</v>
      </c>
      <c r="D65" s="16">
        <f>SUM(B65:C65)</f>
        <v>88</v>
      </c>
      <c r="E65" s="17">
        <f t="shared" si="20"/>
        <v>6</v>
      </c>
      <c r="F65" s="109">
        <f t="shared" si="20"/>
        <v>32</v>
      </c>
      <c r="G65" s="16">
        <f>SUM(E65:F65)</f>
        <v>38</v>
      </c>
      <c r="H65" s="17">
        <f t="shared" si="21"/>
        <v>22</v>
      </c>
      <c r="I65" s="16">
        <f t="shared" si="21"/>
        <v>104</v>
      </c>
      <c r="J65" s="16">
        <f>SUM(H65:I65)</f>
        <v>126</v>
      </c>
    </row>
    <row r="66" spans="1:10" ht="12.75">
      <c r="A66" s="2" t="s">
        <v>42</v>
      </c>
      <c r="B66" s="110">
        <f t="shared" si="19"/>
        <v>103</v>
      </c>
      <c r="C66" s="21">
        <f t="shared" si="19"/>
        <v>499</v>
      </c>
      <c r="D66" s="16">
        <f>SUM(B66:C66)</f>
        <v>602</v>
      </c>
      <c r="E66" s="111">
        <f t="shared" si="20"/>
        <v>45</v>
      </c>
      <c r="F66" s="109">
        <f t="shared" si="20"/>
        <v>213</v>
      </c>
      <c r="G66" s="16">
        <f>SUM(E66:F66)</f>
        <v>258</v>
      </c>
      <c r="H66" s="17">
        <f t="shared" si="21"/>
        <v>148</v>
      </c>
      <c r="I66" s="16">
        <f t="shared" si="21"/>
        <v>712</v>
      </c>
      <c r="J66" s="16">
        <f>SUM(H66:I66)</f>
        <v>860</v>
      </c>
    </row>
    <row r="67" spans="1:10" s="1" customFormat="1" ht="12.75">
      <c r="A67" s="13" t="s">
        <v>5</v>
      </c>
      <c r="B67" s="22">
        <f aca="true" t="shared" si="22" ref="B67:J67">SUM(B63:B66)</f>
        <v>891</v>
      </c>
      <c r="C67" s="20">
        <f t="shared" si="22"/>
        <v>3714</v>
      </c>
      <c r="D67" s="20">
        <f t="shared" si="22"/>
        <v>4605</v>
      </c>
      <c r="E67" s="19">
        <f t="shared" si="22"/>
        <v>280</v>
      </c>
      <c r="F67" s="20">
        <f t="shared" si="22"/>
        <v>1608</v>
      </c>
      <c r="G67" s="20">
        <f t="shared" si="22"/>
        <v>1888</v>
      </c>
      <c r="H67" s="19">
        <f t="shared" si="22"/>
        <v>1171</v>
      </c>
      <c r="I67" s="20">
        <f t="shared" si="22"/>
        <v>5322</v>
      </c>
      <c r="J67" s="20">
        <f t="shared" si="22"/>
        <v>6493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875</v>
      </c>
      <c r="C70" s="16">
        <f t="shared" si="23"/>
        <v>5162</v>
      </c>
      <c r="D70" s="16">
        <f>SUM(B70:C70)</f>
        <v>6037</v>
      </c>
      <c r="E70" s="17">
        <f aca="true" t="shared" si="24" ref="E70:F73">SUM(E56,E63)</f>
        <v>441</v>
      </c>
      <c r="F70" s="16">
        <f t="shared" si="24"/>
        <v>2945</v>
      </c>
      <c r="G70" s="16">
        <f>SUM(E70:F70)</f>
        <v>3386</v>
      </c>
      <c r="H70" s="17">
        <f aca="true" t="shared" si="25" ref="H70:I73">SUM(B70,E70)</f>
        <v>1316</v>
      </c>
      <c r="I70" s="16">
        <f t="shared" si="25"/>
        <v>8107</v>
      </c>
      <c r="J70" s="16">
        <f>SUM(H70:I70)</f>
        <v>9423</v>
      </c>
    </row>
    <row r="71" spans="1:10" ht="12.75">
      <c r="A71" s="2" t="s">
        <v>40</v>
      </c>
      <c r="B71" s="17">
        <f t="shared" si="23"/>
        <v>4956</v>
      </c>
      <c r="C71" s="16">
        <f t="shared" si="23"/>
        <v>22926</v>
      </c>
      <c r="D71" s="16">
        <f>SUM(B71:C71)</f>
        <v>27882</v>
      </c>
      <c r="E71" s="17">
        <f t="shared" si="24"/>
        <v>1038</v>
      </c>
      <c r="F71" s="16">
        <f t="shared" si="24"/>
        <v>8378</v>
      </c>
      <c r="G71" s="16">
        <f>SUM(E71:F71)</f>
        <v>9416</v>
      </c>
      <c r="H71" s="17">
        <f t="shared" si="25"/>
        <v>5994</v>
      </c>
      <c r="I71" s="16">
        <f t="shared" si="25"/>
        <v>31304</v>
      </c>
      <c r="J71" s="16">
        <f>SUM(H71:I71)</f>
        <v>37298</v>
      </c>
    </row>
    <row r="72" spans="1:10" ht="12.75">
      <c r="A72" s="2" t="s">
        <v>41</v>
      </c>
      <c r="B72" s="17">
        <f t="shared" si="23"/>
        <v>22</v>
      </c>
      <c r="C72" s="16">
        <f t="shared" si="23"/>
        <v>90</v>
      </c>
      <c r="D72" s="16">
        <f>SUM(B72:C72)</f>
        <v>112</v>
      </c>
      <c r="E72" s="17">
        <f t="shared" si="24"/>
        <v>7</v>
      </c>
      <c r="F72" s="16">
        <f t="shared" si="24"/>
        <v>39</v>
      </c>
      <c r="G72" s="16">
        <f>SUM(E72:F72)</f>
        <v>46</v>
      </c>
      <c r="H72" s="17">
        <f t="shared" si="25"/>
        <v>29</v>
      </c>
      <c r="I72" s="16">
        <f t="shared" si="25"/>
        <v>129</v>
      </c>
      <c r="J72" s="16">
        <f>SUM(H72:I72)</f>
        <v>158</v>
      </c>
    </row>
    <row r="73" spans="1:10" ht="12.75">
      <c r="A73" s="2" t="s">
        <v>42</v>
      </c>
      <c r="B73" s="17">
        <f t="shared" si="23"/>
        <v>1804</v>
      </c>
      <c r="C73" s="16">
        <f t="shared" si="23"/>
        <v>7903</v>
      </c>
      <c r="D73" s="16">
        <f>SUM(B73:C73)</f>
        <v>9707</v>
      </c>
      <c r="E73" s="17">
        <f t="shared" si="24"/>
        <v>446</v>
      </c>
      <c r="F73" s="16">
        <f t="shared" si="24"/>
        <v>3239</v>
      </c>
      <c r="G73" s="16">
        <f>SUM(E73:F73)</f>
        <v>3685</v>
      </c>
      <c r="H73" s="17">
        <f t="shared" si="25"/>
        <v>2250</v>
      </c>
      <c r="I73" s="16">
        <f t="shared" si="25"/>
        <v>11142</v>
      </c>
      <c r="J73" s="16">
        <f>SUM(H73:I73)</f>
        <v>13392</v>
      </c>
    </row>
    <row r="74" spans="1:10" s="1" customFormat="1" ht="12.75">
      <c r="A74" s="13" t="s">
        <v>5</v>
      </c>
      <c r="B74" s="19">
        <f>SUM(B70:B73)</f>
        <v>7657</v>
      </c>
      <c r="C74" s="20">
        <f>SUM(C70:C73)</f>
        <v>36081</v>
      </c>
      <c r="D74" s="20">
        <f>SUM(B74:C74)</f>
        <v>43738</v>
      </c>
      <c r="E74" s="19">
        <f>SUM(E70:E73)</f>
        <v>1932</v>
      </c>
      <c r="F74" s="20">
        <f>SUM(F70:F73)</f>
        <v>14601</v>
      </c>
      <c r="G74" s="20">
        <f>SUM(E74:F74)</f>
        <v>16533</v>
      </c>
      <c r="H74" s="19">
        <f>SUM(H70:H73)</f>
        <v>9589</v>
      </c>
      <c r="I74" s="20">
        <f>SUM(I70:I73)</f>
        <v>50682</v>
      </c>
      <c r="J74" s="20">
        <f>SUM(J70:J73)</f>
        <v>60271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L50" sqref="L50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45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17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18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19</v>
      </c>
      <c r="B13" s="35">
        <f aca="true" t="shared" si="0" ref="B13:J13">SUM(B36,B52,B68,B84)</f>
        <v>0</v>
      </c>
      <c r="C13" s="36">
        <f>SUM(C36,C52,C68,C84)</f>
        <v>0</v>
      </c>
      <c r="D13" s="36">
        <f t="shared" si="0"/>
        <v>0</v>
      </c>
      <c r="E13" s="35">
        <f t="shared" si="0"/>
        <v>304</v>
      </c>
      <c r="F13" s="36">
        <f t="shared" si="0"/>
        <v>2881</v>
      </c>
      <c r="G13" s="36">
        <f t="shared" si="0"/>
        <v>3185</v>
      </c>
      <c r="H13" s="35">
        <f t="shared" si="0"/>
        <v>304</v>
      </c>
      <c r="I13" s="36">
        <f t="shared" si="0"/>
        <v>2881</v>
      </c>
      <c r="J13" s="36">
        <f t="shared" si="0"/>
        <v>3185</v>
      </c>
    </row>
    <row r="14" spans="1:10" ht="12" customHeight="1">
      <c r="A14" s="24" t="s">
        <v>20</v>
      </c>
      <c r="B14" s="35">
        <f aca="true" t="shared" si="1" ref="B14:J14">SUM(B37,B53,B69,B85)</f>
        <v>177</v>
      </c>
      <c r="C14" s="36">
        <f t="shared" si="1"/>
        <v>1462</v>
      </c>
      <c r="D14" s="36">
        <f t="shared" si="1"/>
        <v>1639</v>
      </c>
      <c r="E14" s="35">
        <f t="shared" si="1"/>
        <v>796</v>
      </c>
      <c r="F14" s="36">
        <f t="shared" si="1"/>
        <v>5861</v>
      </c>
      <c r="G14" s="36">
        <f t="shared" si="1"/>
        <v>6657</v>
      </c>
      <c r="H14" s="35">
        <f t="shared" si="1"/>
        <v>973</v>
      </c>
      <c r="I14" s="36">
        <f t="shared" si="1"/>
        <v>7323</v>
      </c>
      <c r="J14" s="36">
        <f t="shared" si="1"/>
        <v>8296</v>
      </c>
    </row>
    <row r="15" spans="1:10" ht="12" customHeight="1">
      <c r="A15" s="24" t="s">
        <v>21</v>
      </c>
      <c r="B15" s="35">
        <f aca="true" t="shared" si="2" ref="B15:J15">SUM(B38,B54,B70,B86)</f>
        <v>585</v>
      </c>
      <c r="C15" s="36">
        <f t="shared" si="2"/>
        <v>4123</v>
      </c>
      <c r="D15" s="36">
        <f t="shared" si="2"/>
        <v>4708</v>
      </c>
      <c r="E15" s="35">
        <f t="shared" si="2"/>
        <v>321</v>
      </c>
      <c r="F15" s="36">
        <f t="shared" si="2"/>
        <v>2181</v>
      </c>
      <c r="G15" s="36">
        <f t="shared" si="2"/>
        <v>2502</v>
      </c>
      <c r="H15" s="35">
        <f t="shared" si="2"/>
        <v>906</v>
      </c>
      <c r="I15" s="36">
        <f t="shared" si="2"/>
        <v>6304</v>
      </c>
      <c r="J15" s="36">
        <f t="shared" si="2"/>
        <v>7210</v>
      </c>
    </row>
    <row r="16" spans="1:10" ht="12" customHeight="1">
      <c r="A16" s="24" t="s">
        <v>22</v>
      </c>
      <c r="B16" s="37">
        <f aca="true" t="shared" si="3" ref="B16:J16">SUM(B39,B55,B71,B87)</f>
        <v>568</v>
      </c>
      <c r="C16" s="36">
        <f t="shared" si="3"/>
        <v>4931</v>
      </c>
      <c r="D16" s="36">
        <f t="shared" si="3"/>
        <v>5499</v>
      </c>
      <c r="E16" s="35">
        <f t="shared" si="3"/>
        <v>104</v>
      </c>
      <c r="F16" s="36">
        <f t="shared" si="3"/>
        <v>979</v>
      </c>
      <c r="G16" s="36">
        <f t="shared" si="3"/>
        <v>1083</v>
      </c>
      <c r="H16" s="35">
        <f t="shared" si="3"/>
        <v>672</v>
      </c>
      <c r="I16" s="36">
        <f t="shared" si="3"/>
        <v>5910</v>
      </c>
      <c r="J16" s="36">
        <f t="shared" si="3"/>
        <v>6582</v>
      </c>
    </row>
    <row r="17" spans="1:10" ht="12" customHeight="1">
      <c r="A17" s="24" t="s">
        <v>23</v>
      </c>
      <c r="B17" s="37">
        <f aca="true" t="shared" si="4" ref="B17:J17">SUM(B40,B56,B72,B88)</f>
        <v>944</v>
      </c>
      <c r="C17" s="36">
        <f t="shared" si="4"/>
        <v>6155</v>
      </c>
      <c r="D17" s="36">
        <f t="shared" si="4"/>
        <v>7099</v>
      </c>
      <c r="E17" s="35">
        <f t="shared" si="4"/>
        <v>49</v>
      </c>
      <c r="F17" s="36">
        <f t="shared" si="4"/>
        <v>530</v>
      </c>
      <c r="G17" s="36">
        <f t="shared" si="4"/>
        <v>579</v>
      </c>
      <c r="H17" s="35">
        <f t="shared" si="4"/>
        <v>993</v>
      </c>
      <c r="I17" s="36">
        <f t="shared" si="4"/>
        <v>6685</v>
      </c>
      <c r="J17" s="36">
        <f t="shared" si="4"/>
        <v>7678</v>
      </c>
    </row>
    <row r="18" spans="1:10" ht="12" customHeight="1">
      <c r="A18" s="24" t="s">
        <v>24</v>
      </c>
      <c r="B18" s="37">
        <f aca="true" t="shared" si="5" ref="B18:J18">SUM(B41,B57,B73,B89)</f>
        <v>1475</v>
      </c>
      <c r="C18" s="36">
        <f t="shared" si="5"/>
        <v>6068</v>
      </c>
      <c r="D18" s="36">
        <f t="shared" si="5"/>
        <v>7543</v>
      </c>
      <c r="E18" s="35">
        <f t="shared" si="5"/>
        <v>40</v>
      </c>
      <c r="F18" s="36">
        <f t="shared" si="5"/>
        <v>360</v>
      </c>
      <c r="G18" s="36">
        <f t="shared" si="5"/>
        <v>400</v>
      </c>
      <c r="H18" s="35">
        <f t="shared" si="5"/>
        <v>1515</v>
      </c>
      <c r="I18" s="36">
        <f t="shared" si="5"/>
        <v>6428</v>
      </c>
      <c r="J18" s="36">
        <f t="shared" si="5"/>
        <v>7943</v>
      </c>
    </row>
    <row r="19" spans="1:10" ht="12" customHeight="1">
      <c r="A19" s="24" t="s">
        <v>25</v>
      </c>
      <c r="B19" s="37">
        <f aca="true" t="shared" si="6" ref="B19:J19">SUM(B42,B58,B74,B90)</f>
        <v>1282</v>
      </c>
      <c r="C19" s="36">
        <f t="shared" si="6"/>
        <v>4187</v>
      </c>
      <c r="D19" s="36">
        <f t="shared" si="6"/>
        <v>5469</v>
      </c>
      <c r="E19" s="35">
        <f t="shared" si="6"/>
        <v>19</v>
      </c>
      <c r="F19" s="36">
        <f t="shared" si="6"/>
        <v>132</v>
      </c>
      <c r="G19" s="36">
        <f t="shared" si="6"/>
        <v>151</v>
      </c>
      <c r="H19" s="35">
        <f t="shared" si="6"/>
        <v>1301</v>
      </c>
      <c r="I19" s="36">
        <f t="shared" si="6"/>
        <v>4319</v>
      </c>
      <c r="J19" s="36">
        <f t="shared" si="6"/>
        <v>5620</v>
      </c>
    </row>
    <row r="20" spans="1:10" ht="12" customHeight="1">
      <c r="A20" s="24" t="s">
        <v>26</v>
      </c>
      <c r="B20" s="37">
        <f aca="true" t="shared" si="7" ref="B20:J20">SUM(B43,B59,B75,B91)</f>
        <v>1297</v>
      </c>
      <c r="C20" s="36">
        <f t="shared" si="7"/>
        <v>4375</v>
      </c>
      <c r="D20" s="36">
        <f t="shared" si="7"/>
        <v>5672</v>
      </c>
      <c r="E20" s="35">
        <f t="shared" si="7"/>
        <v>8</v>
      </c>
      <c r="F20" s="36">
        <f t="shared" si="7"/>
        <v>47</v>
      </c>
      <c r="G20" s="36">
        <f t="shared" si="7"/>
        <v>55</v>
      </c>
      <c r="H20" s="35">
        <f t="shared" si="7"/>
        <v>1305</v>
      </c>
      <c r="I20" s="36">
        <f t="shared" si="7"/>
        <v>4422</v>
      </c>
      <c r="J20" s="36">
        <f t="shared" si="7"/>
        <v>5727</v>
      </c>
    </row>
    <row r="21" spans="1:10" ht="12" customHeight="1">
      <c r="A21" s="24" t="s">
        <v>27</v>
      </c>
      <c r="B21" s="37">
        <f aca="true" t="shared" si="8" ref="B21:J21">SUM(B44,B60,B76,B92)</f>
        <v>438</v>
      </c>
      <c r="C21" s="36">
        <f t="shared" si="8"/>
        <v>1066</v>
      </c>
      <c r="D21" s="38">
        <f t="shared" si="8"/>
        <v>1504</v>
      </c>
      <c r="E21" s="35">
        <f t="shared" si="8"/>
        <v>11</v>
      </c>
      <c r="F21" s="36">
        <f t="shared" si="8"/>
        <v>22</v>
      </c>
      <c r="G21" s="38">
        <f t="shared" si="8"/>
        <v>33</v>
      </c>
      <c r="H21" s="35">
        <f t="shared" si="8"/>
        <v>449</v>
      </c>
      <c r="I21" s="36">
        <f t="shared" si="8"/>
        <v>1088</v>
      </c>
      <c r="J21" s="38">
        <f t="shared" si="8"/>
        <v>1537</v>
      </c>
    </row>
    <row r="22" spans="1:10" ht="12" customHeight="1">
      <c r="A22" s="39" t="s">
        <v>5</v>
      </c>
      <c r="B22" s="40">
        <f aca="true" t="shared" si="9" ref="B22:J22">SUM(B45,B61,B77,B93)</f>
        <v>6766</v>
      </c>
      <c r="C22" s="41">
        <f t="shared" si="9"/>
        <v>32367</v>
      </c>
      <c r="D22" s="41">
        <f t="shared" si="9"/>
        <v>39133</v>
      </c>
      <c r="E22" s="40">
        <f t="shared" si="9"/>
        <v>1652</v>
      </c>
      <c r="F22" s="41">
        <f t="shared" si="9"/>
        <v>12993</v>
      </c>
      <c r="G22" s="41">
        <f t="shared" si="9"/>
        <v>14645</v>
      </c>
      <c r="H22" s="40">
        <f t="shared" si="9"/>
        <v>8418</v>
      </c>
      <c r="I22" s="41">
        <f t="shared" si="9"/>
        <v>45360</v>
      </c>
      <c r="J22" s="41">
        <f t="shared" si="9"/>
        <v>53778</v>
      </c>
    </row>
    <row r="24" spans="1:10" ht="12" customHeight="1">
      <c r="A24" s="23" t="s">
        <v>43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45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30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18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19</v>
      </c>
      <c r="B36" s="35">
        <v>0</v>
      </c>
      <c r="C36" s="36">
        <v>0</v>
      </c>
      <c r="D36" s="36">
        <f>SUM(B36:C36)</f>
        <v>0</v>
      </c>
      <c r="E36" s="35">
        <v>52</v>
      </c>
      <c r="F36" s="36">
        <v>434</v>
      </c>
      <c r="G36" s="36">
        <f aca="true" t="shared" si="10" ref="G36:G44">SUM(E36:F36)</f>
        <v>486</v>
      </c>
      <c r="H36" s="35">
        <f>SUM(B36,E36)</f>
        <v>52</v>
      </c>
      <c r="I36" s="36">
        <f>SUM(C36,F36)</f>
        <v>434</v>
      </c>
      <c r="J36" s="36">
        <f aca="true" t="shared" si="11" ref="J36:J44">SUM(H36:I36)</f>
        <v>486</v>
      </c>
    </row>
    <row r="37" spans="1:10" ht="12" customHeight="1">
      <c r="A37" s="24" t="s">
        <v>20</v>
      </c>
      <c r="B37" s="35">
        <v>22</v>
      </c>
      <c r="C37" s="36">
        <v>215</v>
      </c>
      <c r="D37" s="36">
        <f aca="true" t="shared" si="12" ref="D37:D44">SUM(B37:C37)</f>
        <v>237</v>
      </c>
      <c r="E37" s="35">
        <v>154</v>
      </c>
      <c r="F37" s="36">
        <v>1130</v>
      </c>
      <c r="G37" s="36">
        <f t="shared" si="10"/>
        <v>1284</v>
      </c>
      <c r="H37" s="35">
        <f aca="true" t="shared" si="13" ref="H37:H44">SUM(B37,E37)</f>
        <v>176</v>
      </c>
      <c r="I37" s="36">
        <f aca="true" t="shared" si="14" ref="I37:I44">SUM(C37,F37)</f>
        <v>1345</v>
      </c>
      <c r="J37" s="36">
        <f t="shared" si="11"/>
        <v>1521</v>
      </c>
    </row>
    <row r="38" spans="1:10" ht="12" customHeight="1">
      <c r="A38" s="24" t="s">
        <v>21</v>
      </c>
      <c r="B38" s="35">
        <v>99</v>
      </c>
      <c r="C38" s="36">
        <v>773</v>
      </c>
      <c r="D38" s="36">
        <f t="shared" si="12"/>
        <v>872</v>
      </c>
      <c r="E38" s="35">
        <v>88</v>
      </c>
      <c r="F38" s="36">
        <v>510</v>
      </c>
      <c r="G38" s="36">
        <f t="shared" si="10"/>
        <v>598</v>
      </c>
      <c r="H38" s="35">
        <f t="shared" si="13"/>
        <v>187</v>
      </c>
      <c r="I38" s="36">
        <f t="shared" si="14"/>
        <v>1283</v>
      </c>
      <c r="J38" s="36">
        <f t="shared" si="11"/>
        <v>1470</v>
      </c>
    </row>
    <row r="39" spans="1:10" ht="12" customHeight="1">
      <c r="A39" s="24" t="s">
        <v>22</v>
      </c>
      <c r="B39" s="35">
        <v>90</v>
      </c>
      <c r="C39" s="36">
        <v>784</v>
      </c>
      <c r="D39" s="36">
        <f t="shared" si="12"/>
        <v>874</v>
      </c>
      <c r="E39" s="35">
        <v>32</v>
      </c>
      <c r="F39" s="36">
        <v>192</v>
      </c>
      <c r="G39" s="36">
        <f t="shared" si="10"/>
        <v>224</v>
      </c>
      <c r="H39" s="35">
        <f t="shared" si="13"/>
        <v>122</v>
      </c>
      <c r="I39" s="36">
        <f t="shared" si="14"/>
        <v>976</v>
      </c>
      <c r="J39" s="36">
        <f t="shared" si="11"/>
        <v>1098</v>
      </c>
    </row>
    <row r="40" spans="1:10" ht="12" customHeight="1">
      <c r="A40" s="24" t="s">
        <v>23</v>
      </c>
      <c r="B40" s="37">
        <v>65</v>
      </c>
      <c r="C40" s="36">
        <v>568</v>
      </c>
      <c r="D40" s="36">
        <f t="shared" si="12"/>
        <v>633</v>
      </c>
      <c r="E40" s="35">
        <v>14</v>
      </c>
      <c r="F40" s="36">
        <v>113</v>
      </c>
      <c r="G40" s="36">
        <f t="shared" si="10"/>
        <v>127</v>
      </c>
      <c r="H40" s="35">
        <f t="shared" si="13"/>
        <v>79</v>
      </c>
      <c r="I40" s="36">
        <f t="shared" si="14"/>
        <v>681</v>
      </c>
      <c r="J40" s="36">
        <f t="shared" si="11"/>
        <v>760</v>
      </c>
    </row>
    <row r="41" spans="1:10" ht="12" customHeight="1">
      <c r="A41" s="24" t="s">
        <v>24</v>
      </c>
      <c r="B41" s="37">
        <v>71</v>
      </c>
      <c r="C41" s="36">
        <v>555</v>
      </c>
      <c r="D41" s="36">
        <f t="shared" si="12"/>
        <v>626</v>
      </c>
      <c r="E41" s="35">
        <v>15</v>
      </c>
      <c r="F41" s="36">
        <v>98</v>
      </c>
      <c r="G41" s="36">
        <f t="shared" si="10"/>
        <v>113</v>
      </c>
      <c r="H41" s="35">
        <f t="shared" si="13"/>
        <v>86</v>
      </c>
      <c r="I41" s="36">
        <f t="shared" si="14"/>
        <v>653</v>
      </c>
      <c r="J41" s="36">
        <f t="shared" si="11"/>
        <v>739</v>
      </c>
    </row>
    <row r="42" spans="1:10" ht="12" customHeight="1">
      <c r="A42" s="24" t="s">
        <v>25</v>
      </c>
      <c r="B42" s="37">
        <v>102</v>
      </c>
      <c r="C42" s="36">
        <v>541</v>
      </c>
      <c r="D42" s="36">
        <f t="shared" si="12"/>
        <v>643</v>
      </c>
      <c r="E42" s="35">
        <v>6</v>
      </c>
      <c r="F42" s="36">
        <v>34</v>
      </c>
      <c r="G42" s="36">
        <f t="shared" si="10"/>
        <v>40</v>
      </c>
      <c r="H42" s="35">
        <f t="shared" si="13"/>
        <v>108</v>
      </c>
      <c r="I42" s="36">
        <f t="shared" si="14"/>
        <v>575</v>
      </c>
      <c r="J42" s="36">
        <f t="shared" si="11"/>
        <v>683</v>
      </c>
    </row>
    <row r="43" spans="1:10" ht="12" customHeight="1">
      <c r="A43" s="24" t="s">
        <v>26</v>
      </c>
      <c r="B43" s="37">
        <v>165</v>
      </c>
      <c r="C43" s="36">
        <v>704</v>
      </c>
      <c r="D43" s="36">
        <f t="shared" si="12"/>
        <v>869</v>
      </c>
      <c r="E43" s="35">
        <v>3</v>
      </c>
      <c r="F43" s="36">
        <v>12</v>
      </c>
      <c r="G43" s="36">
        <f t="shared" si="10"/>
        <v>15</v>
      </c>
      <c r="H43" s="35">
        <f t="shared" si="13"/>
        <v>168</v>
      </c>
      <c r="I43" s="36">
        <f t="shared" si="14"/>
        <v>716</v>
      </c>
      <c r="J43" s="36">
        <f t="shared" si="11"/>
        <v>884</v>
      </c>
    </row>
    <row r="44" spans="1:10" ht="12" customHeight="1">
      <c r="A44" s="24" t="s">
        <v>27</v>
      </c>
      <c r="B44" s="37">
        <v>86</v>
      </c>
      <c r="C44" s="36">
        <v>206</v>
      </c>
      <c r="D44" s="38">
        <f t="shared" si="12"/>
        <v>292</v>
      </c>
      <c r="E44" s="35">
        <v>2</v>
      </c>
      <c r="F44" s="36">
        <v>3</v>
      </c>
      <c r="G44" s="38">
        <f t="shared" si="10"/>
        <v>5</v>
      </c>
      <c r="H44" s="35">
        <f t="shared" si="13"/>
        <v>88</v>
      </c>
      <c r="I44" s="36">
        <f t="shared" si="14"/>
        <v>209</v>
      </c>
      <c r="J44" s="38">
        <f t="shared" si="11"/>
        <v>297</v>
      </c>
    </row>
    <row r="45" spans="1:10" ht="12" customHeight="1">
      <c r="A45" s="39" t="s">
        <v>5</v>
      </c>
      <c r="B45" s="40">
        <f>SUM(B36:B44)</f>
        <v>700</v>
      </c>
      <c r="C45" s="41">
        <f aca="true" t="shared" si="15" ref="C45:J45">SUM(C36:C44)</f>
        <v>4346</v>
      </c>
      <c r="D45" s="41">
        <f t="shared" si="15"/>
        <v>5046</v>
      </c>
      <c r="E45" s="40">
        <f t="shared" si="15"/>
        <v>366</v>
      </c>
      <c r="F45" s="41">
        <f t="shared" si="15"/>
        <v>2526</v>
      </c>
      <c r="G45" s="41">
        <f t="shared" si="15"/>
        <v>2892</v>
      </c>
      <c r="H45" s="40">
        <f t="shared" si="15"/>
        <v>1066</v>
      </c>
      <c r="I45" s="41">
        <f t="shared" si="15"/>
        <v>6872</v>
      </c>
      <c r="J45" s="41">
        <f t="shared" si="15"/>
        <v>7938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18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19</v>
      </c>
      <c r="B52" s="35">
        <v>0</v>
      </c>
      <c r="C52" s="36">
        <v>0</v>
      </c>
      <c r="D52" s="36">
        <f>SUM(B52:C52)</f>
        <v>0</v>
      </c>
      <c r="E52" s="35">
        <v>193</v>
      </c>
      <c r="F52" s="36">
        <v>1792</v>
      </c>
      <c r="G52" s="36">
        <f aca="true" t="shared" si="16" ref="G52:G60">SUM(E52:F52)</f>
        <v>1985</v>
      </c>
      <c r="H52" s="35">
        <f>SUM(B52,E52)</f>
        <v>193</v>
      </c>
      <c r="I52" s="36">
        <f>SUM(C52,F52)</f>
        <v>1792</v>
      </c>
      <c r="J52" s="36">
        <f aca="true" t="shared" si="17" ref="J52:J60">SUM(H52:I52)</f>
        <v>1985</v>
      </c>
    </row>
    <row r="53" spans="1:10" ht="12" customHeight="1">
      <c r="A53" s="24" t="s">
        <v>20</v>
      </c>
      <c r="B53" s="35">
        <v>109</v>
      </c>
      <c r="C53" s="36">
        <v>873</v>
      </c>
      <c r="D53" s="36">
        <f aca="true" t="shared" si="18" ref="D53:D60">SUM(B53:C53)</f>
        <v>982</v>
      </c>
      <c r="E53" s="35">
        <v>445</v>
      </c>
      <c r="F53" s="36">
        <v>3330</v>
      </c>
      <c r="G53" s="36">
        <f t="shared" si="16"/>
        <v>3775</v>
      </c>
      <c r="H53" s="35">
        <f aca="true" t="shared" si="19" ref="H53:H60">SUM(B53,E53)</f>
        <v>554</v>
      </c>
      <c r="I53" s="36">
        <f aca="true" t="shared" si="20" ref="I53:I60">SUM(C53,F53)</f>
        <v>4203</v>
      </c>
      <c r="J53" s="36">
        <f t="shared" si="17"/>
        <v>4757</v>
      </c>
    </row>
    <row r="54" spans="1:10" ht="12" customHeight="1">
      <c r="A54" s="24" t="s">
        <v>21</v>
      </c>
      <c r="B54" s="35">
        <v>349</v>
      </c>
      <c r="C54" s="36">
        <v>2331</v>
      </c>
      <c r="D54" s="36">
        <f t="shared" si="18"/>
        <v>2680</v>
      </c>
      <c r="E54" s="35">
        <v>152</v>
      </c>
      <c r="F54" s="36">
        <v>1196</v>
      </c>
      <c r="G54" s="36">
        <f t="shared" si="16"/>
        <v>1348</v>
      </c>
      <c r="H54" s="35">
        <f t="shared" si="19"/>
        <v>501</v>
      </c>
      <c r="I54" s="36">
        <f t="shared" si="20"/>
        <v>3527</v>
      </c>
      <c r="J54" s="36">
        <f t="shared" si="17"/>
        <v>4028</v>
      </c>
    </row>
    <row r="55" spans="1:10" ht="12" customHeight="1">
      <c r="A55" s="24" t="s">
        <v>22</v>
      </c>
      <c r="B55" s="37">
        <v>346</v>
      </c>
      <c r="C55" s="36">
        <v>2920</v>
      </c>
      <c r="D55" s="36">
        <f t="shared" si="18"/>
        <v>3266</v>
      </c>
      <c r="E55" s="35">
        <v>43</v>
      </c>
      <c r="F55" s="36">
        <v>571</v>
      </c>
      <c r="G55" s="36">
        <f t="shared" si="16"/>
        <v>614</v>
      </c>
      <c r="H55" s="35">
        <f t="shared" si="19"/>
        <v>389</v>
      </c>
      <c r="I55" s="36">
        <f t="shared" si="20"/>
        <v>3491</v>
      </c>
      <c r="J55" s="36">
        <f t="shared" si="17"/>
        <v>3880</v>
      </c>
    </row>
    <row r="56" spans="1:10" ht="12" customHeight="1">
      <c r="A56" s="24" t="s">
        <v>23</v>
      </c>
      <c r="B56" s="37">
        <v>690</v>
      </c>
      <c r="C56" s="36">
        <v>4271</v>
      </c>
      <c r="D56" s="36">
        <f t="shared" si="18"/>
        <v>4961</v>
      </c>
      <c r="E56" s="35">
        <v>23</v>
      </c>
      <c r="F56" s="36">
        <v>301</v>
      </c>
      <c r="G56" s="36">
        <f t="shared" si="16"/>
        <v>324</v>
      </c>
      <c r="H56" s="35">
        <f t="shared" si="19"/>
        <v>713</v>
      </c>
      <c r="I56" s="36">
        <f t="shared" si="20"/>
        <v>4572</v>
      </c>
      <c r="J56" s="36">
        <f t="shared" si="17"/>
        <v>5285</v>
      </c>
    </row>
    <row r="57" spans="1:10" ht="12" customHeight="1">
      <c r="A57" s="24" t="s">
        <v>24</v>
      </c>
      <c r="B57" s="37">
        <v>1060</v>
      </c>
      <c r="C57" s="36">
        <v>4143</v>
      </c>
      <c r="D57" s="36">
        <f t="shared" si="18"/>
        <v>5203</v>
      </c>
      <c r="E57" s="35">
        <v>14</v>
      </c>
      <c r="F57" s="36">
        <v>163</v>
      </c>
      <c r="G57" s="36">
        <f t="shared" si="16"/>
        <v>177</v>
      </c>
      <c r="H57" s="35">
        <f t="shared" si="19"/>
        <v>1074</v>
      </c>
      <c r="I57" s="36">
        <f t="shared" si="20"/>
        <v>4306</v>
      </c>
      <c r="J57" s="36">
        <f t="shared" si="17"/>
        <v>5380</v>
      </c>
    </row>
    <row r="58" spans="1:10" ht="12" customHeight="1">
      <c r="A58" s="24" t="s">
        <v>25</v>
      </c>
      <c r="B58" s="37">
        <v>820</v>
      </c>
      <c r="C58" s="36">
        <v>2587</v>
      </c>
      <c r="D58" s="36">
        <f t="shared" si="18"/>
        <v>3407</v>
      </c>
      <c r="E58" s="35">
        <v>7</v>
      </c>
      <c r="F58" s="36">
        <v>51</v>
      </c>
      <c r="G58" s="36">
        <f t="shared" si="16"/>
        <v>58</v>
      </c>
      <c r="H58" s="35">
        <f t="shared" si="19"/>
        <v>827</v>
      </c>
      <c r="I58" s="36">
        <f t="shared" si="20"/>
        <v>2638</v>
      </c>
      <c r="J58" s="36">
        <f t="shared" si="17"/>
        <v>3465</v>
      </c>
    </row>
    <row r="59" spans="1:10" ht="12" customHeight="1">
      <c r="A59" s="24" t="s">
        <v>26</v>
      </c>
      <c r="B59" s="37">
        <v>769</v>
      </c>
      <c r="C59" s="36">
        <v>2803</v>
      </c>
      <c r="D59" s="36">
        <f t="shared" si="18"/>
        <v>3572</v>
      </c>
      <c r="E59" s="35">
        <v>1</v>
      </c>
      <c r="F59" s="36">
        <v>17</v>
      </c>
      <c r="G59" s="36">
        <f t="shared" si="16"/>
        <v>18</v>
      </c>
      <c r="H59" s="35">
        <f t="shared" si="19"/>
        <v>770</v>
      </c>
      <c r="I59" s="36">
        <f t="shared" si="20"/>
        <v>2820</v>
      </c>
      <c r="J59" s="36">
        <f t="shared" si="17"/>
        <v>3590</v>
      </c>
    </row>
    <row r="60" spans="1:10" ht="12" customHeight="1">
      <c r="A60" s="24" t="s">
        <v>27</v>
      </c>
      <c r="B60" s="37">
        <v>216</v>
      </c>
      <c r="C60" s="36">
        <v>671</v>
      </c>
      <c r="D60" s="38">
        <f t="shared" si="18"/>
        <v>887</v>
      </c>
      <c r="E60" s="35">
        <v>6</v>
      </c>
      <c r="F60" s="36">
        <v>13</v>
      </c>
      <c r="G60" s="38">
        <f t="shared" si="16"/>
        <v>19</v>
      </c>
      <c r="H60" s="35">
        <f t="shared" si="19"/>
        <v>222</v>
      </c>
      <c r="I60" s="36">
        <f t="shared" si="20"/>
        <v>684</v>
      </c>
      <c r="J60" s="38">
        <f t="shared" si="17"/>
        <v>906</v>
      </c>
    </row>
    <row r="61" spans="1:10" ht="12" customHeight="1">
      <c r="A61" s="39" t="s">
        <v>5</v>
      </c>
      <c r="B61" s="40">
        <f aca="true" t="shared" si="21" ref="B61:J61">SUM(B52:B60)</f>
        <v>4359</v>
      </c>
      <c r="C61" s="41">
        <f t="shared" si="21"/>
        <v>20599</v>
      </c>
      <c r="D61" s="41">
        <f t="shared" si="21"/>
        <v>24958</v>
      </c>
      <c r="E61" s="40">
        <f t="shared" si="21"/>
        <v>884</v>
      </c>
      <c r="F61" s="41">
        <f t="shared" si="21"/>
        <v>7434</v>
      </c>
      <c r="G61" s="41">
        <f t="shared" si="21"/>
        <v>8318</v>
      </c>
      <c r="H61" s="40">
        <f t="shared" si="21"/>
        <v>5243</v>
      </c>
      <c r="I61" s="41">
        <f t="shared" si="21"/>
        <v>28033</v>
      </c>
      <c r="J61" s="41">
        <f t="shared" si="21"/>
        <v>33276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18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19</v>
      </c>
      <c r="B68" s="35">
        <v>0</v>
      </c>
      <c r="C68" s="123">
        <v>0</v>
      </c>
      <c r="D68" s="36">
        <f>SUM(B68:C68)</f>
        <v>0</v>
      </c>
      <c r="E68" s="35">
        <v>0</v>
      </c>
      <c r="F68" s="36">
        <v>2</v>
      </c>
      <c r="G68" s="36">
        <f aca="true" t="shared" si="22" ref="G68:G76">SUM(E68:F68)</f>
        <v>2</v>
      </c>
      <c r="H68" s="35">
        <f>SUM(B68,E68)</f>
        <v>0</v>
      </c>
      <c r="I68" s="124">
        <f>SUM(C68,F68)</f>
        <v>2</v>
      </c>
      <c r="J68" s="36">
        <f aca="true" t="shared" si="23" ref="J68:J75">SUM(H68:I68)</f>
        <v>2</v>
      </c>
    </row>
    <row r="69" spans="1:10" ht="12" customHeight="1">
      <c r="A69" s="24" t="s">
        <v>20</v>
      </c>
      <c r="B69" s="35">
        <v>0</v>
      </c>
      <c r="C69" s="36">
        <v>2</v>
      </c>
      <c r="D69" s="36">
        <f aca="true" t="shared" si="24" ref="D69:D75">SUM(B69:C69)</f>
        <v>2</v>
      </c>
      <c r="E69" s="35">
        <v>0</v>
      </c>
      <c r="F69" s="36">
        <v>4</v>
      </c>
      <c r="G69" s="36">
        <f t="shared" si="22"/>
        <v>4</v>
      </c>
      <c r="H69" s="35">
        <f aca="true" t="shared" si="25" ref="H69:I76">SUM(B69,E69)</f>
        <v>0</v>
      </c>
      <c r="I69" s="124">
        <f t="shared" si="25"/>
        <v>6</v>
      </c>
      <c r="J69" s="36">
        <f t="shared" si="23"/>
        <v>6</v>
      </c>
    </row>
    <row r="70" spans="1:10" ht="12" customHeight="1">
      <c r="A70" s="24" t="s">
        <v>21</v>
      </c>
      <c r="B70" s="35">
        <v>0</v>
      </c>
      <c r="C70" s="36">
        <v>1</v>
      </c>
      <c r="D70" s="36">
        <f t="shared" si="24"/>
        <v>1</v>
      </c>
      <c r="E70" s="35">
        <v>0</v>
      </c>
      <c r="F70" s="36">
        <v>0</v>
      </c>
      <c r="G70" s="36">
        <f t="shared" si="22"/>
        <v>0</v>
      </c>
      <c r="H70" s="35">
        <f t="shared" si="25"/>
        <v>0</v>
      </c>
      <c r="I70" s="124">
        <f t="shared" si="25"/>
        <v>1</v>
      </c>
      <c r="J70" s="36">
        <f t="shared" si="23"/>
        <v>1</v>
      </c>
    </row>
    <row r="71" spans="1:10" ht="12" customHeight="1">
      <c r="A71" s="24" t="s">
        <v>22</v>
      </c>
      <c r="B71" s="37">
        <v>0</v>
      </c>
      <c r="C71" s="36">
        <v>4</v>
      </c>
      <c r="D71" s="36">
        <f t="shared" si="24"/>
        <v>4</v>
      </c>
      <c r="E71" s="35">
        <v>0</v>
      </c>
      <c r="F71" s="36">
        <v>1</v>
      </c>
      <c r="G71" s="36">
        <f t="shared" si="22"/>
        <v>1</v>
      </c>
      <c r="H71" s="35">
        <f t="shared" si="25"/>
        <v>0</v>
      </c>
      <c r="I71" s="124">
        <f t="shared" si="25"/>
        <v>5</v>
      </c>
      <c r="J71" s="36">
        <f t="shared" si="23"/>
        <v>5</v>
      </c>
    </row>
    <row r="72" spans="1:10" ht="12" customHeight="1">
      <c r="A72" s="24" t="s">
        <v>23</v>
      </c>
      <c r="B72" s="37">
        <v>2</v>
      </c>
      <c r="C72" s="36">
        <v>4</v>
      </c>
      <c r="D72" s="36">
        <f t="shared" si="24"/>
        <v>6</v>
      </c>
      <c r="E72" s="35">
        <v>0</v>
      </c>
      <c r="F72" s="36">
        <v>0</v>
      </c>
      <c r="G72" s="36">
        <f t="shared" si="22"/>
        <v>0</v>
      </c>
      <c r="H72" s="35">
        <f t="shared" si="25"/>
        <v>2</v>
      </c>
      <c r="I72" s="124">
        <f t="shared" si="25"/>
        <v>4</v>
      </c>
      <c r="J72" s="36">
        <f t="shared" si="23"/>
        <v>6</v>
      </c>
    </row>
    <row r="73" spans="1:10" ht="12" customHeight="1">
      <c r="A73" s="24" t="s">
        <v>24</v>
      </c>
      <c r="B73" s="37">
        <v>2</v>
      </c>
      <c r="C73" s="36">
        <v>4</v>
      </c>
      <c r="D73" s="36">
        <f t="shared" si="24"/>
        <v>6</v>
      </c>
      <c r="E73" s="35">
        <v>1</v>
      </c>
      <c r="F73" s="36">
        <v>0</v>
      </c>
      <c r="G73" s="36">
        <f t="shared" si="22"/>
        <v>1</v>
      </c>
      <c r="H73" s="35">
        <f t="shared" si="25"/>
        <v>3</v>
      </c>
      <c r="I73" s="124">
        <f t="shared" si="25"/>
        <v>4</v>
      </c>
      <c r="J73" s="36">
        <f t="shared" si="23"/>
        <v>7</v>
      </c>
    </row>
    <row r="74" spans="1:10" ht="12" customHeight="1">
      <c r="A74" s="24" t="s">
        <v>25</v>
      </c>
      <c r="B74" s="37">
        <v>0</v>
      </c>
      <c r="C74" s="36">
        <v>2</v>
      </c>
      <c r="D74" s="36">
        <f t="shared" si="24"/>
        <v>2</v>
      </c>
      <c r="E74" s="35">
        <v>0</v>
      </c>
      <c r="F74" s="36">
        <v>0</v>
      </c>
      <c r="G74" s="36">
        <f t="shared" si="22"/>
        <v>0</v>
      </c>
      <c r="H74" s="35">
        <f t="shared" si="25"/>
        <v>0</v>
      </c>
      <c r="I74" s="124">
        <f t="shared" si="25"/>
        <v>2</v>
      </c>
      <c r="J74" s="36">
        <f t="shared" si="23"/>
        <v>2</v>
      </c>
    </row>
    <row r="75" spans="1:10" ht="12" customHeight="1">
      <c r="A75" s="24" t="s">
        <v>26</v>
      </c>
      <c r="B75" s="37">
        <v>2</v>
      </c>
      <c r="C75" s="36">
        <v>1</v>
      </c>
      <c r="D75" s="36">
        <f t="shared" si="24"/>
        <v>3</v>
      </c>
      <c r="E75" s="35">
        <v>0</v>
      </c>
      <c r="F75" s="36">
        <v>0</v>
      </c>
      <c r="G75" s="36">
        <f t="shared" si="22"/>
        <v>0</v>
      </c>
      <c r="H75" s="35">
        <f t="shared" si="25"/>
        <v>2</v>
      </c>
      <c r="I75" s="124">
        <f t="shared" si="25"/>
        <v>1</v>
      </c>
      <c r="J75" s="36">
        <f t="shared" si="23"/>
        <v>3</v>
      </c>
    </row>
    <row r="76" spans="1:10" ht="12" customHeight="1">
      <c r="A76" s="24" t="s">
        <v>27</v>
      </c>
      <c r="B76" s="37">
        <v>0</v>
      </c>
      <c r="C76" s="36">
        <v>0</v>
      </c>
      <c r="D76" s="38">
        <f>SUM(B76:C76)</f>
        <v>0</v>
      </c>
      <c r="E76" s="35">
        <v>0</v>
      </c>
      <c r="F76" s="36">
        <v>0</v>
      </c>
      <c r="G76" s="38">
        <f t="shared" si="22"/>
        <v>0</v>
      </c>
      <c r="H76" s="125">
        <f t="shared" si="25"/>
        <v>0</v>
      </c>
      <c r="I76" s="124">
        <f t="shared" si="25"/>
        <v>0</v>
      </c>
      <c r="J76" s="36">
        <f>SUM(H76:I76)</f>
        <v>0</v>
      </c>
    </row>
    <row r="77" spans="1:10" ht="12" customHeight="1">
      <c r="A77" s="39" t="s">
        <v>5</v>
      </c>
      <c r="B77" s="40">
        <f aca="true" t="shared" si="26" ref="B77:J77">SUM(B68:B76)</f>
        <v>6</v>
      </c>
      <c r="C77" s="41">
        <f>SUM(C69:C76)</f>
        <v>18</v>
      </c>
      <c r="D77" s="41">
        <f t="shared" si="26"/>
        <v>24</v>
      </c>
      <c r="E77" s="40">
        <f t="shared" si="26"/>
        <v>1</v>
      </c>
      <c r="F77" s="41">
        <f t="shared" si="26"/>
        <v>7</v>
      </c>
      <c r="G77" s="41">
        <f t="shared" si="26"/>
        <v>8</v>
      </c>
      <c r="H77" s="40">
        <f t="shared" si="26"/>
        <v>7</v>
      </c>
      <c r="I77" s="41">
        <f t="shared" si="26"/>
        <v>25</v>
      </c>
      <c r="J77" s="41">
        <f t="shared" si="26"/>
        <v>32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18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19</v>
      </c>
      <c r="B84" s="35">
        <v>0</v>
      </c>
      <c r="C84" s="36">
        <v>0</v>
      </c>
      <c r="D84" s="36">
        <f>SUM(B84:C84)</f>
        <v>0</v>
      </c>
      <c r="E84" s="35">
        <v>59</v>
      </c>
      <c r="F84" s="36">
        <v>653</v>
      </c>
      <c r="G84" s="36">
        <f aca="true" t="shared" si="27" ref="G84:G92">SUM(E84:F84)</f>
        <v>712</v>
      </c>
      <c r="H84" s="35">
        <f>SUM(B84,E84)</f>
        <v>59</v>
      </c>
      <c r="I84" s="36">
        <f>SUM(C84,F84)</f>
        <v>653</v>
      </c>
      <c r="J84" s="36">
        <f aca="true" t="shared" si="28" ref="J84:J92">SUM(H84:I84)</f>
        <v>712</v>
      </c>
    </row>
    <row r="85" spans="1:10" ht="12" customHeight="1">
      <c r="A85" s="24" t="s">
        <v>20</v>
      </c>
      <c r="B85" s="35">
        <v>46</v>
      </c>
      <c r="C85" s="36">
        <v>372</v>
      </c>
      <c r="D85" s="36">
        <f aca="true" t="shared" si="29" ref="D85:D92">SUM(B85:C85)</f>
        <v>418</v>
      </c>
      <c r="E85" s="35">
        <v>197</v>
      </c>
      <c r="F85" s="36">
        <v>1397</v>
      </c>
      <c r="G85" s="36">
        <f t="shared" si="27"/>
        <v>1594</v>
      </c>
      <c r="H85" s="35">
        <f aca="true" t="shared" si="30" ref="H85:H92">SUM(B85,E85)</f>
        <v>243</v>
      </c>
      <c r="I85" s="36">
        <f aca="true" t="shared" si="31" ref="I85:I92">SUM(C85,F85)</f>
        <v>1769</v>
      </c>
      <c r="J85" s="36">
        <f t="shared" si="28"/>
        <v>2012</v>
      </c>
    </row>
    <row r="86" spans="1:10" ht="12" customHeight="1">
      <c r="A86" s="24" t="s">
        <v>21</v>
      </c>
      <c r="B86" s="35">
        <v>137</v>
      </c>
      <c r="C86" s="36">
        <v>1018</v>
      </c>
      <c r="D86" s="36">
        <f t="shared" si="29"/>
        <v>1155</v>
      </c>
      <c r="E86" s="35">
        <v>81</v>
      </c>
      <c r="F86" s="36">
        <v>475</v>
      </c>
      <c r="G86" s="36">
        <f t="shared" si="27"/>
        <v>556</v>
      </c>
      <c r="H86" s="35">
        <f t="shared" si="30"/>
        <v>218</v>
      </c>
      <c r="I86" s="36">
        <f t="shared" si="31"/>
        <v>1493</v>
      </c>
      <c r="J86" s="36">
        <f t="shared" si="28"/>
        <v>1711</v>
      </c>
    </row>
    <row r="87" spans="1:10" ht="12" customHeight="1">
      <c r="A87" s="24" t="s">
        <v>22</v>
      </c>
      <c r="B87" s="37">
        <v>132</v>
      </c>
      <c r="C87" s="36">
        <v>1223</v>
      </c>
      <c r="D87" s="36">
        <f t="shared" si="29"/>
        <v>1355</v>
      </c>
      <c r="E87" s="35">
        <v>29</v>
      </c>
      <c r="F87" s="36">
        <v>215</v>
      </c>
      <c r="G87" s="36">
        <f t="shared" si="27"/>
        <v>244</v>
      </c>
      <c r="H87" s="35">
        <f t="shared" si="30"/>
        <v>161</v>
      </c>
      <c r="I87" s="36">
        <f t="shared" si="31"/>
        <v>1438</v>
      </c>
      <c r="J87" s="36">
        <f t="shared" si="28"/>
        <v>1599</v>
      </c>
    </row>
    <row r="88" spans="1:10" ht="12" customHeight="1">
      <c r="A88" s="24" t="s">
        <v>23</v>
      </c>
      <c r="B88" s="37">
        <v>187</v>
      </c>
      <c r="C88" s="36">
        <v>1312</v>
      </c>
      <c r="D88" s="36">
        <f t="shared" si="29"/>
        <v>1499</v>
      </c>
      <c r="E88" s="35">
        <v>12</v>
      </c>
      <c r="F88" s="36">
        <v>116</v>
      </c>
      <c r="G88" s="36">
        <f t="shared" si="27"/>
        <v>128</v>
      </c>
      <c r="H88" s="35">
        <f t="shared" si="30"/>
        <v>199</v>
      </c>
      <c r="I88" s="36">
        <f t="shared" si="31"/>
        <v>1428</v>
      </c>
      <c r="J88" s="36">
        <f t="shared" si="28"/>
        <v>1627</v>
      </c>
    </row>
    <row r="89" spans="1:10" ht="12" customHeight="1">
      <c r="A89" s="24" t="s">
        <v>24</v>
      </c>
      <c r="B89" s="37">
        <v>342</v>
      </c>
      <c r="C89" s="36">
        <v>1366</v>
      </c>
      <c r="D89" s="36">
        <f t="shared" si="29"/>
        <v>1708</v>
      </c>
      <c r="E89" s="35">
        <v>10</v>
      </c>
      <c r="F89" s="36">
        <v>99</v>
      </c>
      <c r="G89" s="36">
        <f t="shared" si="27"/>
        <v>109</v>
      </c>
      <c r="H89" s="35">
        <f t="shared" si="30"/>
        <v>352</v>
      </c>
      <c r="I89" s="36">
        <f t="shared" si="31"/>
        <v>1465</v>
      </c>
      <c r="J89" s="36">
        <f t="shared" si="28"/>
        <v>1817</v>
      </c>
    </row>
    <row r="90" spans="1:10" ht="12" customHeight="1">
      <c r="A90" s="24" t="s">
        <v>25</v>
      </c>
      <c r="B90" s="37">
        <v>360</v>
      </c>
      <c r="C90" s="36">
        <v>1057</v>
      </c>
      <c r="D90" s="36">
        <f t="shared" si="29"/>
        <v>1417</v>
      </c>
      <c r="E90" s="35">
        <v>6</v>
      </c>
      <c r="F90" s="36">
        <v>47</v>
      </c>
      <c r="G90" s="36">
        <f t="shared" si="27"/>
        <v>53</v>
      </c>
      <c r="H90" s="35">
        <f t="shared" si="30"/>
        <v>366</v>
      </c>
      <c r="I90" s="36">
        <f t="shared" si="31"/>
        <v>1104</v>
      </c>
      <c r="J90" s="36">
        <f t="shared" si="28"/>
        <v>1470</v>
      </c>
    </row>
    <row r="91" spans="1:10" ht="12" customHeight="1">
      <c r="A91" s="24" t="s">
        <v>26</v>
      </c>
      <c r="B91" s="37">
        <v>361</v>
      </c>
      <c r="C91" s="36">
        <v>867</v>
      </c>
      <c r="D91" s="36">
        <f t="shared" si="29"/>
        <v>1228</v>
      </c>
      <c r="E91" s="35">
        <v>4</v>
      </c>
      <c r="F91" s="36">
        <v>18</v>
      </c>
      <c r="G91" s="36">
        <f t="shared" si="27"/>
        <v>22</v>
      </c>
      <c r="H91" s="35">
        <f t="shared" si="30"/>
        <v>365</v>
      </c>
      <c r="I91" s="36">
        <f t="shared" si="31"/>
        <v>885</v>
      </c>
      <c r="J91" s="36">
        <f t="shared" si="28"/>
        <v>1250</v>
      </c>
    </row>
    <row r="92" spans="1:10" ht="12" customHeight="1">
      <c r="A92" s="24" t="s">
        <v>27</v>
      </c>
      <c r="B92" s="37">
        <v>136</v>
      </c>
      <c r="C92" s="36">
        <v>189</v>
      </c>
      <c r="D92" s="38">
        <f t="shared" si="29"/>
        <v>325</v>
      </c>
      <c r="E92" s="35">
        <v>3</v>
      </c>
      <c r="F92" s="36">
        <v>6</v>
      </c>
      <c r="G92" s="38">
        <f t="shared" si="27"/>
        <v>9</v>
      </c>
      <c r="H92" s="35">
        <f t="shared" si="30"/>
        <v>139</v>
      </c>
      <c r="I92" s="36">
        <f t="shared" si="31"/>
        <v>195</v>
      </c>
      <c r="J92" s="38">
        <f t="shared" si="28"/>
        <v>334</v>
      </c>
    </row>
    <row r="93" spans="1:10" ht="12" customHeight="1">
      <c r="A93" s="39" t="s">
        <v>5</v>
      </c>
      <c r="B93" s="40">
        <f aca="true" t="shared" si="32" ref="B93:J93">SUM(B84:B92)</f>
        <v>1701</v>
      </c>
      <c r="C93" s="41">
        <f t="shared" si="32"/>
        <v>7404</v>
      </c>
      <c r="D93" s="41">
        <f t="shared" si="32"/>
        <v>9105</v>
      </c>
      <c r="E93" s="40">
        <f t="shared" si="32"/>
        <v>401</v>
      </c>
      <c r="F93" s="41">
        <f t="shared" si="32"/>
        <v>3026</v>
      </c>
      <c r="G93" s="41">
        <f t="shared" si="32"/>
        <v>3427</v>
      </c>
      <c r="H93" s="40">
        <f t="shared" si="32"/>
        <v>2102</v>
      </c>
      <c r="I93" s="41">
        <f t="shared" si="32"/>
        <v>10430</v>
      </c>
      <c r="J93" s="41">
        <f t="shared" si="32"/>
        <v>12532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46" sqref="M46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45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17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18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19</v>
      </c>
      <c r="B13" s="57">
        <f aca="true" t="shared" si="0" ref="B13:J13">SUM(B36,B52,B68,B84)</f>
        <v>0</v>
      </c>
      <c r="C13" s="58">
        <f t="shared" si="0"/>
        <v>0</v>
      </c>
      <c r="D13" s="58">
        <f t="shared" si="0"/>
        <v>0</v>
      </c>
      <c r="E13" s="57">
        <f t="shared" si="0"/>
        <v>48</v>
      </c>
      <c r="F13" s="58">
        <f t="shared" si="0"/>
        <v>403</v>
      </c>
      <c r="G13" s="58">
        <f t="shared" si="0"/>
        <v>451</v>
      </c>
      <c r="H13" s="57">
        <f t="shared" si="0"/>
        <v>48</v>
      </c>
      <c r="I13" s="58">
        <f t="shared" si="0"/>
        <v>403</v>
      </c>
      <c r="J13" s="58">
        <f t="shared" si="0"/>
        <v>451</v>
      </c>
    </row>
    <row r="14" spans="1:10" ht="12.75" customHeight="1">
      <c r="A14" s="43" t="s">
        <v>20</v>
      </c>
      <c r="B14" s="57">
        <f aca="true" t="shared" si="1" ref="B14:J14">SUM(B37,B53,B69,B85)</f>
        <v>38</v>
      </c>
      <c r="C14" s="58">
        <f t="shared" si="1"/>
        <v>274</v>
      </c>
      <c r="D14" s="58">
        <f t="shared" si="1"/>
        <v>312</v>
      </c>
      <c r="E14" s="57">
        <f t="shared" si="1"/>
        <v>152</v>
      </c>
      <c r="F14" s="58">
        <f t="shared" si="1"/>
        <v>773</v>
      </c>
      <c r="G14" s="58">
        <f t="shared" si="1"/>
        <v>925</v>
      </c>
      <c r="H14" s="57">
        <f t="shared" si="1"/>
        <v>190</v>
      </c>
      <c r="I14" s="58">
        <f t="shared" si="1"/>
        <v>1047</v>
      </c>
      <c r="J14" s="58">
        <f t="shared" si="1"/>
        <v>1237</v>
      </c>
    </row>
    <row r="15" spans="1:10" ht="12.75" customHeight="1">
      <c r="A15" s="43" t="s">
        <v>21</v>
      </c>
      <c r="B15" s="57">
        <f aca="true" t="shared" si="2" ref="B15:J15">SUM(B38,B54,B70,B86)</f>
        <v>113</v>
      </c>
      <c r="C15" s="58">
        <f t="shared" si="2"/>
        <v>629</v>
      </c>
      <c r="D15" s="58">
        <f t="shared" si="2"/>
        <v>742</v>
      </c>
      <c r="E15" s="57">
        <f t="shared" si="2"/>
        <v>43</v>
      </c>
      <c r="F15" s="58">
        <f t="shared" si="2"/>
        <v>227</v>
      </c>
      <c r="G15" s="58">
        <f t="shared" si="2"/>
        <v>270</v>
      </c>
      <c r="H15" s="57">
        <f t="shared" si="2"/>
        <v>156</v>
      </c>
      <c r="I15" s="58">
        <f t="shared" si="2"/>
        <v>856</v>
      </c>
      <c r="J15" s="58">
        <f t="shared" si="2"/>
        <v>1012</v>
      </c>
    </row>
    <row r="16" spans="1:10" ht="12.75" customHeight="1">
      <c r="A16" s="43" t="s">
        <v>22</v>
      </c>
      <c r="B16" s="59">
        <f aca="true" t="shared" si="3" ref="B16:J16">SUM(B39,B55,B71,B87)</f>
        <v>157</v>
      </c>
      <c r="C16" s="58">
        <f t="shared" si="3"/>
        <v>669</v>
      </c>
      <c r="D16" s="58">
        <f t="shared" si="3"/>
        <v>826</v>
      </c>
      <c r="E16" s="57">
        <f t="shared" si="3"/>
        <v>12</v>
      </c>
      <c r="F16" s="58">
        <f t="shared" si="3"/>
        <v>78</v>
      </c>
      <c r="G16" s="58">
        <f t="shared" si="3"/>
        <v>90</v>
      </c>
      <c r="H16" s="57">
        <f t="shared" si="3"/>
        <v>169</v>
      </c>
      <c r="I16" s="58">
        <f t="shared" si="3"/>
        <v>747</v>
      </c>
      <c r="J16" s="58">
        <f t="shared" si="3"/>
        <v>916</v>
      </c>
    </row>
    <row r="17" spans="1:10" ht="12.75" customHeight="1">
      <c r="A17" s="43" t="s">
        <v>23</v>
      </c>
      <c r="B17" s="59">
        <f aca="true" t="shared" si="4" ref="B17:J17">SUM(B40,B56,B72,B88)</f>
        <v>113</v>
      </c>
      <c r="C17" s="58">
        <f t="shared" si="4"/>
        <v>564</v>
      </c>
      <c r="D17" s="58">
        <f t="shared" si="4"/>
        <v>677</v>
      </c>
      <c r="E17" s="57">
        <f t="shared" si="4"/>
        <v>7</v>
      </c>
      <c r="F17" s="58">
        <f t="shared" si="4"/>
        <v>46</v>
      </c>
      <c r="G17" s="58">
        <f t="shared" si="4"/>
        <v>53</v>
      </c>
      <c r="H17" s="57">
        <f t="shared" si="4"/>
        <v>120</v>
      </c>
      <c r="I17" s="58">
        <f t="shared" si="4"/>
        <v>610</v>
      </c>
      <c r="J17" s="58">
        <f t="shared" si="4"/>
        <v>730</v>
      </c>
    </row>
    <row r="18" spans="1:10" ht="12.75" customHeight="1">
      <c r="A18" s="43" t="s">
        <v>24</v>
      </c>
      <c r="B18" s="59">
        <f aca="true" t="shared" si="5" ref="B18:J18">SUM(B41,B57,B73,B89)</f>
        <v>146</v>
      </c>
      <c r="C18" s="58">
        <f t="shared" si="5"/>
        <v>588</v>
      </c>
      <c r="D18" s="58">
        <f t="shared" si="5"/>
        <v>734</v>
      </c>
      <c r="E18" s="57">
        <f t="shared" si="5"/>
        <v>14</v>
      </c>
      <c r="F18" s="58">
        <f t="shared" si="5"/>
        <v>42</v>
      </c>
      <c r="G18" s="58">
        <f t="shared" si="5"/>
        <v>56</v>
      </c>
      <c r="H18" s="57">
        <f t="shared" si="5"/>
        <v>160</v>
      </c>
      <c r="I18" s="58">
        <f t="shared" si="5"/>
        <v>630</v>
      </c>
      <c r="J18" s="58">
        <f t="shared" si="5"/>
        <v>790</v>
      </c>
    </row>
    <row r="19" spans="1:10" ht="12.75" customHeight="1">
      <c r="A19" s="43" t="s">
        <v>25</v>
      </c>
      <c r="B19" s="59">
        <f aca="true" t="shared" si="6" ref="B19:J19">SUM(B42,B58,B74,B90)</f>
        <v>138</v>
      </c>
      <c r="C19" s="58">
        <f t="shared" si="6"/>
        <v>508</v>
      </c>
      <c r="D19" s="58">
        <f t="shared" si="6"/>
        <v>646</v>
      </c>
      <c r="E19" s="57">
        <f t="shared" si="6"/>
        <v>2</v>
      </c>
      <c r="F19" s="58">
        <f t="shared" si="6"/>
        <v>27</v>
      </c>
      <c r="G19" s="58">
        <f t="shared" si="6"/>
        <v>29</v>
      </c>
      <c r="H19" s="57">
        <f t="shared" si="6"/>
        <v>140</v>
      </c>
      <c r="I19" s="58">
        <f t="shared" si="6"/>
        <v>535</v>
      </c>
      <c r="J19" s="58">
        <f t="shared" si="6"/>
        <v>675</v>
      </c>
    </row>
    <row r="20" spans="1:10" ht="12.75" customHeight="1">
      <c r="A20" s="43" t="s">
        <v>26</v>
      </c>
      <c r="B20" s="59">
        <f aca="true" t="shared" si="7" ref="B20:J20">SUM(B43,B59,B75,B91)</f>
        <v>137</v>
      </c>
      <c r="C20" s="58">
        <f t="shared" si="7"/>
        <v>396</v>
      </c>
      <c r="D20" s="58">
        <f t="shared" si="7"/>
        <v>533</v>
      </c>
      <c r="E20" s="57">
        <f t="shared" si="7"/>
        <v>0</v>
      </c>
      <c r="F20" s="58">
        <f t="shared" si="7"/>
        <v>6</v>
      </c>
      <c r="G20" s="58">
        <f t="shared" si="7"/>
        <v>6</v>
      </c>
      <c r="H20" s="57">
        <f t="shared" si="7"/>
        <v>137</v>
      </c>
      <c r="I20" s="58">
        <f t="shared" si="7"/>
        <v>402</v>
      </c>
      <c r="J20" s="58">
        <f t="shared" si="7"/>
        <v>539</v>
      </c>
    </row>
    <row r="21" spans="1:10" ht="12.75" customHeight="1">
      <c r="A21" s="43" t="s">
        <v>27</v>
      </c>
      <c r="B21" s="59">
        <f aca="true" t="shared" si="8" ref="B21:J21">SUM(B44,B60,B76,B92)</f>
        <v>49</v>
      </c>
      <c r="C21" s="58">
        <f t="shared" si="8"/>
        <v>86</v>
      </c>
      <c r="D21" s="60">
        <f t="shared" si="8"/>
        <v>135</v>
      </c>
      <c r="E21" s="57">
        <f t="shared" si="8"/>
        <v>2</v>
      </c>
      <c r="F21" s="58">
        <f t="shared" si="8"/>
        <v>6</v>
      </c>
      <c r="G21" s="60">
        <f t="shared" si="8"/>
        <v>8</v>
      </c>
      <c r="H21" s="57">
        <f t="shared" si="8"/>
        <v>51</v>
      </c>
      <c r="I21" s="58">
        <f t="shared" si="8"/>
        <v>92</v>
      </c>
      <c r="J21" s="60">
        <f t="shared" si="8"/>
        <v>143</v>
      </c>
    </row>
    <row r="22" spans="1:10" ht="12.75" customHeight="1">
      <c r="A22" s="61" t="s">
        <v>5</v>
      </c>
      <c r="B22" s="62">
        <f aca="true" t="shared" si="9" ref="B22:J22">SUM(B45,B61,B77,B93)</f>
        <v>891</v>
      </c>
      <c r="C22" s="63">
        <f t="shared" si="9"/>
        <v>3714</v>
      </c>
      <c r="D22" s="63">
        <f t="shared" si="9"/>
        <v>4605</v>
      </c>
      <c r="E22" s="62">
        <f t="shared" si="9"/>
        <v>280</v>
      </c>
      <c r="F22" s="63">
        <f t="shared" si="9"/>
        <v>1608</v>
      </c>
      <c r="G22" s="63">
        <f t="shared" si="9"/>
        <v>1888</v>
      </c>
      <c r="H22" s="62">
        <f t="shared" si="9"/>
        <v>1171</v>
      </c>
      <c r="I22" s="63">
        <f t="shared" si="9"/>
        <v>5322</v>
      </c>
      <c r="J22" s="63">
        <f t="shared" si="9"/>
        <v>6493</v>
      </c>
    </row>
    <row r="24" spans="1:10" ht="12.75" customHeight="1">
      <c r="A24" s="42" t="s">
        <v>43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45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28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18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19</v>
      </c>
      <c r="B36" s="57">
        <v>0</v>
      </c>
      <c r="C36" s="58">
        <v>0</v>
      </c>
      <c r="D36" s="58">
        <f>SUM(B36:C36)</f>
        <v>0</v>
      </c>
      <c r="E36" s="57">
        <v>8</v>
      </c>
      <c r="F36" s="58">
        <v>88</v>
      </c>
      <c r="G36" s="58">
        <f aca="true" t="shared" si="10" ref="G36:G44">SUM(E36:F36)</f>
        <v>96</v>
      </c>
      <c r="H36" s="57">
        <f>SUM(B36,E36)</f>
        <v>8</v>
      </c>
      <c r="I36" s="58">
        <f>SUM(C36,F36)</f>
        <v>88</v>
      </c>
      <c r="J36" s="58">
        <f aca="true" t="shared" si="11" ref="J36:J44">SUM(H36:I36)</f>
        <v>96</v>
      </c>
    </row>
    <row r="37" spans="1:10" ht="12.75" customHeight="1">
      <c r="A37" s="43" t="s">
        <v>20</v>
      </c>
      <c r="B37" s="57">
        <v>5</v>
      </c>
      <c r="C37" s="58">
        <v>47</v>
      </c>
      <c r="D37" s="58">
        <f aca="true" t="shared" si="12" ref="D37:D44">SUM(B37:C37)</f>
        <v>52</v>
      </c>
      <c r="E37" s="57">
        <v>44</v>
      </c>
      <c r="F37" s="58">
        <v>199</v>
      </c>
      <c r="G37" s="58">
        <f t="shared" si="10"/>
        <v>243</v>
      </c>
      <c r="H37" s="57">
        <f aca="true" t="shared" si="13" ref="H37:I44">SUM(B37,E37)</f>
        <v>49</v>
      </c>
      <c r="I37" s="58">
        <f t="shared" si="13"/>
        <v>246</v>
      </c>
      <c r="J37" s="58">
        <f t="shared" si="11"/>
        <v>295</v>
      </c>
    </row>
    <row r="38" spans="1:10" ht="12.75" customHeight="1">
      <c r="A38" s="43" t="s">
        <v>21</v>
      </c>
      <c r="B38" s="57">
        <v>22</v>
      </c>
      <c r="C38" s="58">
        <v>146</v>
      </c>
      <c r="D38" s="58">
        <f t="shared" si="12"/>
        <v>168</v>
      </c>
      <c r="E38" s="57">
        <v>8</v>
      </c>
      <c r="F38" s="58">
        <v>62</v>
      </c>
      <c r="G38" s="58">
        <f t="shared" si="10"/>
        <v>70</v>
      </c>
      <c r="H38" s="57">
        <f t="shared" si="13"/>
        <v>30</v>
      </c>
      <c r="I38" s="58">
        <f t="shared" si="13"/>
        <v>208</v>
      </c>
      <c r="J38" s="58">
        <f t="shared" si="11"/>
        <v>238</v>
      </c>
    </row>
    <row r="39" spans="1:10" ht="12.75" customHeight="1">
      <c r="A39" s="43" t="s">
        <v>22</v>
      </c>
      <c r="B39" s="59">
        <v>35</v>
      </c>
      <c r="C39" s="58">
        <v>135</v>
      </c>
      <c r="D39" s="58">
        <f t="shared" si="12"/>
        <v>170</v>
      </c>
      <c r="E39" s="57">
        <v>6</v>
      </c>
      <c r="F39" s="58">
        <v>31</v>
      </c>
      <c r="G39" s="58">
        <f t="shared" si="10"/>
        <v>37</v>
      </c>
      <c r="H39" s="57">
        <f t="shared" si="13"/>
        <v>41</v>
      </c>
      <c r="I39" s="58">
        <f t="shared" si="13"/>
        <v>166</v>
      </c>
      <c r="J39" s="58">
        <f t="shared" si="11"/>
        <v>207</v>
      </c>
    </row>
    <row r="40" spans="1:10" ht="12.75" customHeight="1">
      <c r="A40" s="43" t="s">
        <v>23</v>
      </c>
      <c r="B40" s="59">
        <v>10</v>
      </c>
      <c r="C40" s="58">
        <v>99</v>
      </c>
      <c r="D40" s="58">
        <f t="shared" si="12"/>
        <v>109</v>
      </c>
      <c r="E40" s="57">
        <v>3</v>
      </c>
      <c r="F40" s="58">
        <v>14</v>
      </c>
      <c r="G40" s="58">
        <f t="shared" si="10"/>
        <v>17</v>
      </c>
      <c r="H40" s="57">
        <f t="shared" si="13"/>
        <v>13</v>
      </c>
      <c r="I40" s="58">
        <f t="shared" si="13"/>
        <v>113</v>
      </c>
      <c r="J40" s="58">
        <f t="shared" si="11"/>
        <v>126</v>
      </c>
    </row>
    <row r="41" spans="1:10" ht="12.75" customHeight="1">
      <c r="A41" s="43" t="s">
        <v>24</v>
      </c>
      <c r="B41" s="59">
        <v>26</v>
      </c>
      <c r="C41" s="58">
        <v>124</v>
      </c>
      <c r="D41" s="58">
        <f t="shared" si="12"/>
        <v>150</v>
      </c>
      <c r="E41" s="57">
        <v>4</v>
      </c>
      <c r="F41" s="58">
        <v>12</v>
      </c>
      <c r="G41" s="58">
        <f t="shared" si="10"/>
        <v>16</v>
      </c>
      <c r="H41" s="57">
        <f t="shared" si="13"/>
        <v>30</v>
      </c>
      <c r="I41" s="58">
        <f t="shared" si="13"/>
        <v>136</v>
      </c>
      <c r="J41" s="58">
        <f t="shared" si="11"/>
        <v>166</v>
      </c>
    </row>
    <row r="42" spans="1:10" ht="12.75" customHeight="1">
      <c r="A42" s="43" t="s">
        <v>25</v>
      </c>
      <c r="B42" s="59">
        <v>30</v>
      </c>
      <c r="C42" s="58">
        <v>148</v>
      </c>
      <c r="D42" s="58">
        <f t="shared" si="12"/>
        <v>178</v>
      </c>
      <c r="E42" s="57">
        <v>1</v>
      </c>
      <c r="F42" s="58">
        <v>9</v>
      </c>
      <c r="G42" s="58">
        <f t="shared" si="10"/>
        <v>10</v>
      </c>
      <c r="H42" s="57">
        <f t="shared" si="13"/>
        <v>31</v>
      </c>
      <c r="I42" s="58">
        <f t="shared" si="13"/>
        <v>157</v>
      </c>
      <c r="J42" s="58">
        <f t="shared" si="11"/>
        <v>188</v>
      </c>
    </row>
    <row r="43" spans="1:10" ht="12.75" customHeight="1">
      <c r="A43" s="43" t="s">
        <v>26</v>
      </c>
      <c r="B43" s="59">
        <v>34</v>
      </c>
      <c r="C43" s="58">
        <v>98</v>
      </c>
      <c r="D43" s="58">
        <f t="shared" si="12"/>
        <v>132</v>
      </c>
      <c r="E43" s="57">
        <v>0</v>
      </c>
      <c r="F43" s="58">
        <v>3</v>
      </c>
      <c r="G43" s="58">
        <f t="shared" si="10"/>
        <v>3</v>
      </c>
      <c r="H43" s="57">
        <f t="shared" si="13"/>
        <v>34</v>
      </c>
      <c r="I43" s="58">
        <f t="shared" si="13"/>
        <v>101</v>
      </c>
      <c r="J43" s="58">
        <f t="shared" si="11"/>
        <v>135</v>
      </c>
    </row>
    <row r="44" spans="1:10" ht="12.75" customHeight="1">
      <c r="A44" s="43" t="s">
        <v>27</v>
      </c>
      <c r="B44" s="59">
        <v>13</v>
      </c>
      <c r="C44" s="58">
        <v>19</v>
      </c>
      <c r="D44" s="60">
        <f t="shared" si="12"/>
        <v>32</v>
      </c>
      <c r="E44" s="57">
        <v>1</v>
      </c>
      <c r="F44" s="58">
        <v>1</v>
      </c>
      <c r="G44" s="60">
        <f t="shared" si="10"/>
        <v>2</v>
      </c>
      <c r="H44" s="57">
        <f t="shared" si="13"/>
        <v>14</v>
      </c>
      <c r="I44" s="58">
        <f t="shared" si="13"/>
        <v>20</v>
      </c>
      <c r="J44" s="60">
        <f t="shared" si="11"/>
        <v>34</v>
      </c>
    </row>
    <row r="45" spans="1:10" ht="12.75" customHeight="1">
      <c r="A45" s="61" t="s">
        <v>5</v>
      </c>
      <c r="B45" s="62">
        <f>SUM(B36:B44)</f>
        <v>175</v>
      </c>
      <c r="C45" s="63">
        <f aca="true" t="shared" si="14" ref="C45:J45">SUM(C36:C44)</f>
        <v>816</v>
      </c>
      <c r="D45" s="63">
        <f t="shared" si="14"/>
        <v>991</v>
      </c>
      <c r="E45" s="62">
        <f t="shared" si="14"/>
        <v>75</v>
      </c>
      <c r="F45" s="63">
        <f t="shared" si="14"/>
        <v>419</v>
      </c>
      <c r="G45" s="63">
        <f t="shared" si="14"/>
        <v>494</v>
      </c>
      <c r="H45" s="62">
        <f t="shared" si="14"/>
        <v>250</v>
      </c>
      <c r="I45" s="63">
        <f t="shared" si="14"/>
        <v>1235</v>
      </c>
      <c r="J45" s="63">
        <f t="shared" si="14"/>
        <v>1485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18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19</v>
      </c>
      <c r="B52" s="57">
        <v>0</v>
      </c>
      <c r="C52" s="58">
        <v>0</v>
      </c>
      <c r="D52" s="58">
        <f>SUM(B52:C52)</f>
        <v>0</v>
      </c>
      <c r="E52" s="57">
        <v>32</v>
      </c>
      <c r="F52" s="58">
        <v>254</v>
      </c>
      <c r="G52" s="58">
        <f aca="true" t="shared" si="15" ref="G52:G60">SUM(E52:F52)</f>
        <v>286</v>
      </c>
      <c r="H52" s="57">
        <f>SUM(B52,E52)</f>
        <v>32</v>
      </c>
      <c r="I52" s="58">
        <f>SUM(C52,F52)</f>
        <v>254</v>
      </c>
      <c r="J52" s="58">
        <f aca="true" t="shared" si="16" ref="J52:J60">SUM(H52:I52)</f>
        <v>286</v>
      </c>
    </row>
    <row r="53" spans="1:10" ht="12.75" customHeight="1">
      <c r="A53" s="43" t="s">
        <v>20</v>
      </c>
      <c r="B53" s="57">
        <v>30</v>
      </c>
      <c r="C53" s="58">
        <v>176</v>
      </c>
      <c r="D53" s="58">
        <f>SUM(B53:C53)</f>
        <v>206</v>
      </c>
      <c r="E53" s="57">
        <v>82</v>
      </c>
      <c r="F53" s="58">
        <v>468</v>
      </c>
      <c r="G53" s="58">
        <f t="shared" si="15"/>
        <v>550</v>
      </c>
      <c r="H53" s="57">
        <f aca="true" t="shared" si="17" ref="H53:I60">SUM(B53,E53)</f>
        <v>112</v>
      </c>
      <c r="I53" s="58">
        <f t="shared" si="17"/>
        <v>644</v>
      </c>
      <c r="J53" s="58">
        <f t="shared" si="16"/>
        <v>756</v>
      </c>
    </row>
    <row r="54" spans="1:10" ht="12.75" customHeight="1">
      <c r="A54" s="43" t="s">
        <v>21</v>
      </c>
      <c r="B54" s="57">
        <v>78</v>
      </c>
      <c r="C54" s="58">
        <v>399</v>
      </c>
      <c r="D54" s="58">
        <f aca="true" t="shared" si="18" ref="D54:D60">SUM(B54:C54)</f>
        <v>477</v>
      </c>
      <c r="E54" s="57">
        <v>28</v>
      </c>
      <c r="F54" s="58">
        <v>128</v>
      </c>
      <c r="G54" s="58">
        <f t="shared" si="15"/>
        <v>156</v>
      </c>
      <c r="H54" s="57">
        <f t="shared" si="17"/>
        <v>106</v>
      </c>
      <c r="I54" s="58">
        <f t="shared" si="17"/>
        <v>527</v>
      </c>
      <c r="J54" s="58">
        <f t="shared" si="16"/>
        <v>633</v>
      </c>
    </row>
    <row r="55" spans="1:10" ht="12.75" customHeight="1">
      <c r="A55" s="43" t="s">
        <v>22</v>
      </c>
      <c r="B55" s="59">
        <v>109</v>
      </c>
      <c r="C55" s="58">
        <v>437</v>
      </c>
      <c r="D55" s="58">
        <f t="shared" si="18"/>
        <v>546</v>
      </c>
      <c r="E55" s="57">
        <v>4</v>
      </c>
      <c r="F55" s="58">
        <v>35</v>
      </c>
      <c r="G55" s="58">
        <f t="shared" si="15"/>
        <v>39</v>
      </c>
      <c r="H55" s="57">
        <f t="shared" si="17"/>
        <v>113</v>
      </c>
      <c r="I55" s="58">
        <f t="shared" si="17"/>
        <v>472</v>
      </c>
      <c r="J55" s="58">
        <f t="shared" si="16"/>
        <v>585</v>
      </c>
    </row>
    <row r="56" spans="1:10" ht="12.75" customHeight="1">
      <c r="A56" s="43" t="s">
        <v>23</v>
      </c>
      <c r="B56" s="59">
        <v>86</v>
      </c>
      <c r="C56" s="58">
        <v>390</v>
      </c>
      <c r="D56" s="58">
        <f t="shared" si="18"/>
        <v>476</v>
      </c>
      <c r="E56" s="57">
        <v>3</v>
      </c>
      <c r="F56" s="58">
        <v>22</v>
      </c>
      <c r="G56" s="58">
        <f t="shared" si="15"/>
        <v>25</v>
      </c>
      <c r="H56" s="57">
        <f t="shared" si="17"/>
        <v>89</v>
      </c>
      <c r="I56" s="58">
        <f t="shared" si="17"/>
        <v>412</v>
      </c>
      <c r="J56" s="58">
        <f t="shared" si="16"/>
        <v>501</v>
      </c>
    </row>
    <row r="57" spans="1:10" ht="12.75" customHeight="1">
      <c r="A57" s="43" t="s">
        <v>24</v>
      </c>
      <c r="B57" s="59">
        <v>93</v>
      </c>
      <c r="C57" s="58">
        <v>369</v>
      </c>
      <c r="D57" s="58">
        <f t="shared" si="18"/>
        <v>462</v>
      </c>
      <c r="E57" s="57">
        <v>4</v>
      </c>
      <c r="F57" s="58">
        <v>21</v>
      </c>
      <c r="G57" s="58">
        <f t="shared" si="15"/>
        <v>25</v>
      </c>
      <c r="H57" s="57">
        <f t="shared" si="17"/>
        <v>97</v>
      </c>
      <c r="I57" s="58">
        <f t="shared" si="17"/>
        <v>390</v>
      </c>
      <c r="J57" s="58">
        <f t="shared" si="16"/>
        <v>487</v>
      </c>
    </row>
    <row r="58" spans="1:10" ht="12.75" customHeight="1">
      <c r="A58" s="43" t="s">
        <v>25</v>
      </c>
      <c r="B58" s="59">
        <v>89</v>
      </c>
      <c r="C58" s="58">
        <v>262</v>
      </c>
      <c r="D58" s="58">
        <f t="shared" si="18"/>
        <v>351</v>
      </c>
      <c r="E58" s="57">
        <v>1</v>
      </c>
      <c r="F58" s="58">
        <v>11</v>
      </c>
      <c r="G58" s="58">
        <f t="shared" si="15"/>
        <v>12</v>
      </c>
      <c r="H58" s="57">
        <f t="shared" si="17"/>
        <v>90</v>
      </c>
      <c r="I58" s="58">
        <f t="shared" si="17"/>
        <v>273</v>
      </c>
      <c r="J58" s="58">
        <f t="shared" si="16"/>
        <v>363</v>
      </c>
    </row>
    <row r="59" spans="1:10" ht="12.75" customHeight="1">
      <c r="A59" s="43" t="s">
        <v>26</v>
      </c>
      <c r="B59" s="59">
        <v>82</v>
      </c>
      <c r="C59" s="58">
        <v>238</v>
      </c>
      <c r="D59" s="58">
        <f t="shared" si="18"/>
        <v>320</v>
      </c>
      <c r="E59" s="57">
        <v>0</v>
      </c>
      <c r="F59" s="58">
        <v>2</v>
      </c>
      <c r="G59" s="58">
        <f t="shared" si="15"/>
        <v>2</v>
      </c>
      <c r="H59" s="57">
        <f t="shared" si="17"/>
        <v>82</v>
      </c>
      <c r="I59" s="58">
        <f t="shared" si="17"/>
        <v>240</v>
      </c>
      <c r="J59" s="58">
        <f t="shared" si="16"/>
        <v>322</v>
      </c>
    </row>
    <row r="60" spans="1:10" ht="12.75" customHeight="1">
      <c r="A60" s="43" t="s">
        <v>27</v>
      </c>
      <c r="B60" s="59">
        <v>30</v>
      </c>
      <c r="C60" s="58">
        <v>56</v>
      </c>
      <c r="D60" s="60">
        <f t="shared" si="18"/>
        <v>86</v>
      </c>
      <c r="E60" s="57">
        <v>0</v>
      </c>
      <c r="F60" s="58">
        <v>3</v>
      </c>
      <c r="G60" s="60">
        <f t="shared" si="15"/>
        <v>3</v>
      </c>
      <c r="H60" s="57">
        <f t="shared" si="17"/>
        <v>30</v>
      </c>
      <c r="I60" s="58">
        <f t="shared" si="17"/>
        <v>59</v>
      </c>
      <c r="J60" s="60">
        <f t="shared" si="16"/>
        <v>89</v>
      </c>
    </row>
    <row r="61" spans="1:10" ht="12.75" customHeight="1">
      <c r="A61" s="61" t="s">
        <v>5</v>
      </c>
      <c r="B61" s="62">
        <f>SUM(B52:B60)</f>
        <v>597</v>
      </c>
      <c r="C61" s="63">
        <f aca="true" t="shared" si="19" ref="C61:J61">SUM(C52:C60)</f>
        <v>2327</v>
      </c>
      <c r="D61" s="63">
        <f t="shared" si="19"/>
        <v>2924</v>
      </c>
      <c r="E61" s="62">
        <f t="shared" si="19"/>
        <v>154</v>
      </c>
      <c r="F61" s="63">
        <f t="shared" si="19"/>
        <v>944</v>
      </c>
      <c r="G61" s="63">
        <f t="shared" si="19"/>
        <v>1098</v>
      </c>
      <c r="H61" s="62">
        <f t="shared" si="19"/>
        <v>751</v>
      </c>
      <c r="I61" s="63">
        <f t="shared" si="19"/>
        <v>3271</v>
      </c>
      <c r="J61" s="63">
        <f t="shared" si="19"/>
        <v>4022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18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19</v>
      </c>
      <c r="B68" s="57">
        <v>0</v>
      </c>
      <c r="C68" s="58">
        <v>0</v>
      </c>
      <c r="D68" s="58">
        <f>SUM(B68:C68)</f>
        <v>0</v>
      </c>
      <c r="E68" s="57">
        <v>2</v>
      </c>
      <c r="F68" s="58">
        <v>8</v>
      </c>
      <c r="G68" s="58">
        <f aca="true" t="shared" si="20" ref="G68:G76">SUM(E68:F68)</f>
        <v>10</v>
      </c>
      <c r="H68" s="57">
        <f>SUM(B68,E68)</f>
        <v>2</v>
      </c>
      <c r="I68" s="58">
        <f>SUM(C68,F68)</f>
        <v>8</v>
      </c>
      <c r="J68" s="58">
        <f aca="true" t="shared" si="21" ref="J68:J76">SUM(H68:I68)</f>
        <v>10</v>
      </c>
    </row>
    <row r="69" spans="1:10" ht="12.75" customHeight="1">
      <c r="A69" s="43" t="s">
        <v>20</v>
      </c>
      <c r="B69" s="57">
        <v>0</v>
      </c>
      <c r="C69" s="58">
        <v>14</v>
      </c>
      <c r="D69" s="58">
        <f aca="true" t="shared" si="22" ref="D69:D76">SUM(B69:C69)</f>
        <v>14</v>
      </c>
      <c r="E69" s="57">
        <v>2</v>
      </c>
      <c r="F69" s="58">
        <v>14</v>
      </c>
      <c r="G69" s="58">
        <f t="shared" si="20"/>
        <v>16</v>
      </c>
      <c r="H69" s="57">
        <f aca="true" t="shared" si="23" ref="H69:I76">SUM(B69,E69)</f>
        <v>2</v>
      </c>
      <c r="I69" s="58">
        <f t="shared" si="23"/>
        <v>28</v>
      </c>
      <c r="J69" s="58">
        <f t="shared" si="21"/>
        <v>30</v>
      </c>
    </row>
    <row r="70" spans="1:10" ht="12.75" customHeight="1">
      <c r="A70" s="43" t="s">
        <v>21</v>
      </c>
      <c r="B70" s="57">
        <v>4</v>
      </c>
      <c r="C70" s="58">
        <v>13</v>
      </c>
      <c r="D70" s="58">
        <f t="shared" si="22"/>
        <v>17</v>
      </c>
      <c r="E70" s="57">
        <v>2</v>
      </c>
      <c r="F70" s="58">
        <v>4</v>
      </c>
      <c r="G70" s="58">
        <f t="shared" si="20"/>
        <v>6</v>
      </c>
      <c r="H70" s="57">
        <f t="shared" si="23"/>
        <v>6</v>
      </c>
      <c r="I70" s="58">
        <f t="shared" si="23"/>
        <v>17</v>
      </c>
      <c r="J70" s="58">
        <f t="shared" si="21"/>
        <v>23</v>
      </c>
    </row>
    <row r="71" spans="1:10" ht="12.75" customHeight="1">
      <c r="A71" s="43" t="s">
        <v>22</v>
      </c>
      <c r="B71" s="59">
        <v>3</v>
      </c>
      <c r="C71" s="58">
        <v>17</v>
      </c>
      <c r="D71" s="58">
        <f t="shared" si="22"/>
        <v>20</v>
      </c>
      <c r="E71" s="57">
        <v>0</v>
      </c>
      <c r="F71" s="58">
        <v>4</v>
      </c>
      <c r="G71" s="58">
        <f t="shared" si="20"/>
        <v>4</v>
      </c>
      <c r="H71" s="57">
        <f t="shared" si="23"/>
        <v>3</v>
      </c>
      <c r="I71" s="58">
        <f t="shared" si="23"/>
        <v>21</v>
      </c>
      <c r="J71" s="58">
        <f t="shared" si="21"/>
        <v>24</v>
      </c>
    </row>
    <row r="72" spans="1:10" ht="12.75" customHeight="1">
      <c r="A72" s="43" t="s">
        <v>23</v>
      </c>
      <c r="B72" s="59">
        <v>2</v>
      </c>
      <c r="C72" s="58">
        <v>8</v>
      </c>
      <c r="D72" s="58">
        <f t="shared" si="22"/>
        <v>10</v>
      </c>
      <c r="E72" s="57">
        <v>0</v>
      </c>
      <c r="F72" s="58">
        <v>0</v>
      </c>
      <c r="G72" s="58">
        <f t="shared" si="20"/>
        <v>0</v>
      </c>
      <c r="H72" s="57">
        <f t="shared" si="23"/>
        <v>2</v>
      </c>
      <c r="I72" s="58">
        <f t="shared" si="23"/>
        <v>8</v>
      </c>
      <c r="J72" s="58">
        <f t="shared" si="21"/>
        <v>10</v>
      </c>
    </row>
    <row r="73" spans="1:10" ht="12.75" customHeight="1">
      <c r="A73" s="43" t="s">
        <v>24</v>
      </c>
      <c r="B73" s="59">
        <v>4</v>
      </c>
      <c r="C73" s="58">
        <v>8</v>
      </c>
      <c r="D73" s="58">
        <f t="shared" si="22"/>
        <v>12</v>
      </c>
      <c r="E73" s="57">
        <v>0</v>
      </c>
      <c r="F73" s="58">
        <v>1</v>
      </c>
      <c r="G73" s="58">
        <f t="shared" si="20"/>
        <v>1</v>
      </c>
      <c r="H73" s="57">
        <f t="shared" si="23"/>
        <v>4</v>
      </c>
      <c r="I73" s="58">
        <f t="shared" si="23"/>
        <v>9</v>
      </c>
      <c r="J73" s="58">
        <f t="shared" si="21"/>
        <v>13</v>
      </c>
    </row>
    <row r="74" spans="1:10" ht="12.75" customHeight="1">
      <c r="A74" s="43" t="s">
        <v>25</v>
      </c>
      <c r="B74" s="59">
        <v>2</v>
      </c>
      <c r="C74" s="58">
        <v>3</v>
      </c>
      <c r="D74" s="58">
        <f t="shared" si="22"/>
        <v>5</v>
      </c>
      <c r="E74" s="57">
        <v>0</v>
      </c>
      <c r="F74" s="58">
        <v>1</v>
      </c>
      <c r="G74" s="58">
        <f t="shared" si="20"/>
        <v>1</v>
      </c>
      <c r="H74" s="57">
        <f t="shared" si="23"/>
        <v>2</v>
      </c>
      <c r="I74" s="58">
        <f t="shared" si="23"/>
        <v>4</v>
      </c>
      <c r="J74" s="58">
        <f t="shared" si="21"/>
        <v>6</v>
      </c>
    </row>
    <row r="75" spans="1:10" ht="12.75" customHeight="1">
      <c r="A75" s="43" t="s">
        <v>26</v>
      </c>
      <c r="B75" s="59">
        <v>1</v>
      </c>
      <c r="C75" s="58">
        <v>8</v>
      </c>
      <c r="D75" s="58">
        <f t="shared" si="22"/>
        <v>9</v>
      </c>
      <c r="E75" s="57">
        <v>0</v>
      </c>
      <c r="F75" s="58">
        <v>0</v>
      </c>
      <c r="G75" s="58">
        <f t="shared" si="20"/>
        <v>0</v>
      </c>
      <c r="H75" s="57">
        <f t="shared" si="23"/>
        <v>1</v>
      </c>
      <c r="I75" s="58">
        <f t="shared" si="23"/>
        <v>8</v>
      </c>
      <c r="J75" s="58">
        <f t="shared" si="21"/>
        <v>9</v>
      </c>
    </row>
    <row r="76" spans="1:10" ht="12.75" customHeight="1">
      <c r="A76" s="43" t="s">
        <v>27</v>
      </c>
      <c r="B76" s="59">
        <v>0</v>
      </c>
      <c r="C76" s="58">
        <v>1</v>
      </c>
      <c r="D76" s="60">
        <f t="shared" si="22"/>
        <v>1</v>
      </c>
      <c r="E76" s="57">
        <v>0</v>
      </c>
      <c r="F76" s="58">
        <v>0</v>
      </c>
      <c r="G76" s="60">
        <f t="shared" si="20"/>
        <v>0</v>
      </c>
      <c r="H76" s="57">
        <f t="shared" si="23"/>
        <v>0</v>
      </c>
      <c r="I76" s="58">
        <f t="shared" si="23"/>
        <v>1</v>
      </c>
      <c r="J76" s="60">
        <f t="shared" si="21"/>
        <v>1</v>
      </c>
    </row>
    <row r="77" spans="1:10" ht="12.75" customHeight="1">
      <c r="A77" s="61" t="s">
        <v>5</v>
      </c>
      <c r="B77" s="62">
        <f>SUM(B68:B76)</f>
        <v>16</v>
      </c>
      <c r="C77" s="63">
        <f aca="true" t="shared" si="24" ref="C77:J77">SUM(C68:C76)</f>
        <v>72</v>
      </c>
      <c r="D77" s="63">
        <f t="shared" si="24"/>
        <v>88</v>
      </c>
      <c r="E77" s="62">
        <f t="shared" si="24"/>
        <v>6</v>
      </c>
      <c r="F77" s="63">
        <f t="shared" si="24"/>
        <v>32</v>
      </c>
      <c r="G77" s="63">
        <f t="shared" si="24"/>
        <v>38</v>
      </c>
      <c r="H77" s="62">
        <f t="shared" si="24"/>
        <v>22</v>
      </c>
      <c r="I77" s="63">
        <f t="shared" si="24"/>
        <v>104</v>
      </c>
      <c r="J77" s="63">
        <f t="shared" si="24"/>
        <v>126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18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19</v>
      </c>
      <c r="B84" s="57">
        <v>0</v>
      </c>
      <c r="C84" s="58">
        <v>0</v>
      </c>
      <c r="D84" s="58">
        <f>SUM(B84:C84)</f>
        <v>0</v>
      </c>
      <c r="E84" s="57">
        <v>6</v>
      </c>
      <c r="F84" s="58">
        <v>53</v>
      </c>
      <c r="G84" s="58">
        <f aca="true" t="shared" si="25" ref="G84:G92">SUM(E84:F84)</f>
        <v>59</v>
      </c>
      <c r="H84" s="57">
        <f>SUM(B84,E84)</f>
        <v>6</v>
      </c>
      <c r="I84" s="58">
        <f>SUM(C84,F84)</f>
        <v>53</v>
      </c>
      <c r="J84" s="58">
        <f aca="true" t="shared" si="26" ref="J84:J92">SUM(H84:I84)</f>
        <v>59</v>
      </c>
    </row>
    <row r="85" spans="1:10" ht="12.75" customHeight="1">
      <c r="A85" s="43" t="s">
        <v>20</v>
      </c>
      <c r="B85" s="57">
        <v>3</v>
      </c>
      <c r="C85" s="58">
        <v>37</v>
      </c>
      <c r="D85" s="58">
        <f aca="true" t="shared" si="27" ref="D85:D92">SUM(B85:C85)</f>
        <v>40</v>
      </c>
      <c r="E85" s="57">
        <v>24</v>
      </c>
      <c r="F85" s="58">
        <v>92</v>
      </c>
      <c r="G85" s="58">
        <f t="shared" si="25"/>
        <v>116</v>
      </c>
      <c r="H85" s="57">
        <f aca="true" t="shared" si="28" ref="H85:I92">SUM(B85,E85)</f>
        <v>27</v>
      </c>
      <c r="I85" s="58">
        <f t="shared" si="28"/>
        <v>129</v>
      </c>
      <c r="J85" s="58">
        <f t="shared" si="26"/>
        <v>156</v>
      </c>
    </row>
    <row r="86" spans="1:10" ht="12.75" customHeight="1">
      <c r="A86" s="43" t="s">
        <v>21</v>
      </c>
      <c r="B86" s="57">
        <v>9</v>
      </c>
      <c r="C86" s="58">
        <v>71</v>
      </c>
      <c r="D86" s="58">
        <f t="shared" si="27"/>
        <v>80</v>
      </c>
      <c r="E86" s="57">
        <v>5</v>
      </c>
      <c r="F86" s="58">
        <v>33</v>
      </c>
      <c r="G86" s="58">
        <f t="shared" si="25"/>
        <v>38</v>
      </c>
      <c r="H86" s="57">
        <f t="shared" si="28"/>
        <v>14</v>
      </c>
      <c r="I86" s="58">
        <f t="shared" si="28"/>
        <v>104</v>
      </c>
      <c r="J86" s="58">
        <f t="shared" si="26"/>
        <v>118</v>
      </c>
    </row>
    <row r="87" spans="1:10" ht="12.75" customHeight="1">
      <c r="A87" s="43" t="s">
        <v>22</v>
      </c>
      <c r="B87" s="59">
        <v>10</v>
      </c>
      <c r="C87" s="58">
        <v>80</v>
      </c>
      <c r="D87" s="58">
        <f t="shared" si="27"/>
        <v>90</v>
      </c>
      <c r="E87" s="57">
        <v>2</v>
      </c>
      <c r="F87" s="58">
        <v>8</v>
      </c>
      <c r="G87" s="58">
        <f t="shared" si="25"/>
        <v>10</v>
      </c>
      <c r="H87" s="57">
        <f t="shared" si="28"/>
        <v>12</v>
      </c>
      <c r="I87" s="58">
        <f t="shared" si="28"/>
        <v>88</v>
      </c>
      <c r="J87" s="58">
        <f t="shared" si="26"/>
        <v>100</v>
      </c>
    </row>
    <row r="88" spans="1:10" ht="12.75" customHeight="1">
      <c r="A88" s="43" t="s">
        <v>23</v>
      </c>
      <c r="B88" s="59">
        <v>15</v>
      </c>
      <c r="C88" s="58">
        <v>67</v>
      </c>
      <c r="D88" s="58">
        <f t="shared" si="27"/>
        <v>82</v>
      </c>
      <c r="E88" s="57">
        <v>1</v>
      </c>
      <c r="F88" s="58">
        <v>10</v>
      </c>
      <c r="G88" s="58">
        <f t="shared" si="25"/>
        <v>11</v>
      </c>
      <c r="H88" s="57">
        <f t="shared" si="28"/>
        <v>16</v>
      </c>
      <c r="I88" s="58">
        <f t="shared" si="28"/>
        <v>77</v>
      </c>
      <c r="J88" s="58">
        <f t="shared" si="26"/>
        <v>93</v>
      </c>
    </row>
    <row r="89" spans="1:10" ht="12.75" customHeight="1">
      <c r="A89" s="43" t="s">
        <v>24</v>
      </c>
      <c r="B89" s="59">
        <v>23</v>
      </c>
      <c r="C89" s="58">
        <v>87</v>
      </c>
      <c r="D89" s="58">
        <f t="shared" si="27"/>
        <v>110</v>
      </c>
      <c r="E89" s="57">
        <v>6</v>
      </c>
      <c r="F89" s="58">
        <v>8</v>
      </c>
      <c r="G89" s="58">
        <f t="shared" si="25"/>
        <v>14</v>
      </c>
      <c r="H89" s="57">
        <f t="shared" si="28"/>
        <v>29</v>
      </c>
      <c r="I89" s="58">
        <f t="shared" si="28"/>
        <v>95</v>
      </c>
      <c r="J89" s="58">
        <f t="shared" si="26"/>
        <v>124</v>
      </c>
    </row>
    <row r="90" spans="1:10" ht="12.75" customHeight="1">
      <c r="A90" s="43" t="s">
        <v>25</v>
      </c>
      <c r="B90" s="59">
        <v>17</v>
      </c>
      <c r="C90" s="58">
        <v>95</v>
      </c>
      <c r="D90" s="58">
        <f t="shared" si="27"/>
        <v>112</v>
      </c>
      <c r="E90" s="57">
        <v>0</v>
      </c>
      <c r="F90" s="58">
        <v>6</v>
      </c>
      <c r="G90" s="58">
        <f t="shared" si="25"/>
        <v>6</v>
      </c>
      <c r="H90" s="57">
        <f t="shared" si="28"/>
        <v>17</v>
      </c>
      <c r="I90" s="58">
        <f t="shared" si="28"/>
        <v>101</v>
      </c>
      <c r="J90" s="58">
        <f t="shared" si="26"/>
        <v>118</v>
      </c>
    </row>
    <row r="91" spans="1:10" ht="12.75" customHeight="1">
      <c r="A91" s="43" t="s">
        <v>26</v>
      </c>
      <c r="B91" s="59">
        <v>20</v>
      </c>
      <c r="C91" s="58">
        <v>52</v>
      </c>
      <c r="D91" s="58">
        <f t="shared" si="27"/>
        <v>72</v>
      </c>
      <c r="E91" s="57">
        <v>0</v>
      </c>
      <c r="F91" s="58">
        <v>1</v>
      </c>
      <c r="G91" s="58">
        <f t="shared" si="25"/>
        <v>1</v>
      </c>
      <c r="H91" s="57">
        <f t="shared" si="28"/>
        <v>20</v>
      </c>
      <c r="I91" s="58">
        <f t="shared" si="28"/>
        <v>53</v>
      </c>
      <c r="J91" s="58">
        <f t="shared" si="26"/>
        <v>73</v>
      </c>
    </row>
    <row r="92" spans="1:10" ht="12.75" customHeight="1">
      <c r="A92" s="43" t="s">
        <v>27</v>
      </c>
      <c r="B92" s="59">
        <v>6</v>
      </c>
      <c r="C92" s="58">
        <v>10</v>
      </c>
      <c r="D92" s="60">
        <f t="shared" si="27"/>
        <v>16</v>
      </c>
      <c r="E92" s="57">
        <v>1</v>
      </c>
      <c r="F92" s="58">
        <v>2</v>
      </c>
      <c r="G92" s="60">
        <f t="shared" si="25"/>
        <v>3</v>
      </c>
      <c r="H92" s="57">
        <f t="shared" si="28"/>
        <v>7</v>
      </c>
      <c r="I92" s="58">
        <f t="shared" si="28"/>
        <v>12</v>
      </c>
      <c r="J92" s="60">
        <f t="shared" si="26"/>
        <v>19</v>
      </c>
    </row>
    <row r="93" spans="1:10" ht="12.75" customHeight="1">
      <c r="A93" s="61" t="s">
        <v>5</v>
      </c>
      <c r="B93" s="62">
        <f>SUM(B84:B92)</f>
        <v>103</v>
      </c>
      <c r="C93" s="63">
        <f aca="true" t="shared" si="29" ref="C93:J93">SUM(C84:C92)</f>
        <v>499</v>
      </c>
      <c r="D93" s="63">
        <f t="shared" si="29"/>
        <v>602</v>
      </c>
      <c r="E93" s="62">
        <f t="shared" si="29"/>
        <v>45</v>
      </c>
      <c r="F93" s="63">
        <f t="shared" si="29"/>
        <v>213</v>
      </c>
      <c r="G93" s="63">
        <f t="shared" si="29"/>
        <v>258</v>
      </c>
      <c r="H93" s="62">
        <f t="shared" si="29"/>
        <v>148</v>
      </c>
      <c r="I93" s="63">
        <f t="shared" si="29"/>
        <v>712</v>
      </c>
      <c r="J93" s="63">
        <f t="shared" si="29"/>
        <v>860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0</v>
      </c>
      <c r="C12" s="16">
        <v>89</v>
      </c>
      <c r="D12" s="16">
        <f>SUM(B12:C12)</f>
        <v>89</v>
      </c>
      <c r="E12" s="17">
        <v>2</v>
      </c>
      <c r="F12" s="16">
        <v>124</v>
      </c>
      <c r="G12" s="16">
        <f>SUM(E12:F12)</f>
        <v>126</v>
      </c>
      <c r="H12" s="17">
        <f aca="true" t="shared" si="0" ref="H12:I15">SUM(B12,E12)</f>
        <v>2</v>
      </c>
      <c r="I12" s="16">
        <f t="shared" si="0"/>
        <v>213</v>
      </c>
      <c r="J12" s="16">
        <f>SUM(H12:I12)</f>
        <v>215</v>
      </c>
    </row>
    <row r="13" spans="1:10" ht="12.75">
      <c r="A13" s="2" t="s">
        <v>40</v>
      </c>
      <c r="B13" s="15">
        <v>1</v>
      </c>
      <c r="C13" s="16">
        <v>683</v>
      </c>
      <c r="D13" s="16">
        <f>SUM(B13:C13)</f>
        <v>684</v>
      </c>
      <c r="E13" s="17">
        <v>8</v>
      </c>
      <c r="F13" s="16">
        <v>285</v>
      </c>
      <c r="G13" s="16">
        <f>SUM(E13:F13)</f>
        <v>293</v>
      </c>
      <c r="H13" s="17">
        <f t="shared" si="0"/>
        <v>9</v>
      </c>
      <c r="I13" s="16">
        <f t="shared" si="0"/>
        <v>968</v>
      </c>
      <c r="J13" s="16">
        <f>SUM(H13:I13)</f>
        <v>977</v>
      </c>
    </row>
    <row r="14" spans="1:10" ht="12.75">
      <c r="A14" s="2" t="s">
        <v>41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42</v>
      </c>
      <c r="B15" s="17">
        <v>4</v>
      </c>
      <c r="C15" s="16">
        <v>247</v>
      </c>
      <c r="D15" s="16">
        <f>SUM(B15:C15)</f>
        <v>251</v>
      </c>
      <c r="E15" s="17">
        <v>7</v>
      </c>
      <c r="F15" s="16">
        <v>113</v>
      </c>
      <c r="G15" s="16">
        <f>SUM(E15:F15)</f>
        <v>120</v>
      </c>
      <c r="H15" s="17">
        <f t="shared" si="0"/>
        <v>11</v>
      </c>
      <c r="I15" s="16">
        <f t="shared" si="0"/>
        <v>360</v>
      </c>
      <c r="J15" s="16">
        <f>SUM(H15:I15)</f>
        <v>371</v>
      </c>
    </row>
    <row r="16" spans="1:10" s="1" customFormat="1" ht="12.75">
      <c r="A16" s="13" t="s">
        <v>5</v>
      </c>
      <c r="B16" s="19">
        <f>SUM(B12:B15)</f>
        <v>5</v>
      </c>
      <c r="C16" s="20">
        <f aca="true" t="shared" si="1" ref="C16:J16">SUM(C12:C15)</f>
        <v>1020</v>
      </c>
      <c r="D16" s="20">
        <f t="shared" si="1"/>
        <v>1025</v>
      </c>
      <c r="E16" s="19">
        <f t="shared" si="1"/>
        <v>17</v>
      </c>
      <c r="F16" s="20">
        <f t="shared" si="1"/>
        <v>522</v>
      </c>
      <c r="G16" s="20">
        <f t="shared" si="1"/>
        <v>539</v>
      </c>
      <c r="H16" s="19">
        <f t="shared" si="1"/>
        <v>22</v>
      </c>
      <c r="I16" s="20">
        <f t="shared" si="1"/>
        <v>1542</v>
      </c>
      <c r="J16" s="20">
        <f t="shared" si="1"/>
        <v>1564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4</v>
      </c>
      <c r="D19" s="16">
        <f>SUM(B19:C19)</f>
        <v>4</v>
      </c>
      <c r="E19" s="17">
        <v>0</v>
      </c>
      <c r="F19" s="16">
        <v>4</v>
      </c>
      <c r="G19" s="16">
        <f>SUM(E19:F19)</f>
        <v>4</v>
      </c>
      <c r="H19" s="17">
        <f aca="true" t="shared" si="2" ref="H19:I22">SUM(B19,E19)</f>
        <v>0</v>
      </c>
      <c r="I19" s="16">
        <f t="shared" si="2"/>
        <v>8</v>
      </c>
      <c r="J19" s="16">
        <f>SUM(H19:I19)</f>
        <v>8</v>
      </c>
    </row>
    <row r="20" spans="1:10" ht="12.75">
      <c r="A20" s="2" t="s">
        <v>40</v>
      </c>
      <c r="B20" s="15">
        <v>0</v>
      </c>
      <c r="C20" s="18">
        <v>8</v>
      </c>
      <c r="D20" s="16">
        <f>SUM(B20:C20)</f>
        <v>8</v>
      </c>
      <c r="E20" s="17">
        <v>0</v>
      </c>
      <c r="F20" s="16">
        <v>3</v>
      </c>
      <c r="G20" s="16">
        <f>SUM(E20:F20)</f>
        <v>3</v>
      </c>
      <c r="H20" s="17">
        <f t="shared" si="2"/>
        <v>0</v>
      </c>
      <c r="I20" s="16">
        <f t="shared" si="2"/>
        <v>11</v>
      </c>
      <c r="J20" s="16">
        <f>SUM(H20:I20)</f>
        <v>11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12</v>
      </c>
      <c r="D23" s="20">
        <f t="shared" si="3"/>
        <v>12</v>
      </c>
      <c r="E23" s="19">
        <f t="shared" si="3"/>
        <v>0</v>
      </c>
      <c r="F23" s="20">
        <f t="shared" si="3"/>
        <v>7</v>
      </c>
      <c r="G23" s="20">
        <f t="shared" si="3"/>
        <v>7</v>
      </c>
      <c r="H23" s="19">
        <f t="shared" si="3"/>
        <v>0</v>
      </c>
      <c r="I23" s="20">
        <f t="shared" si="3"/>
        <v>19</v>
      </c>
      <c r="J23" s="20">
        <f t="shared" si="3"/>
        <v>19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0</v>
      </c>
      <c r="C26" s="16">
        <f t="shared" si="4"/>
        <v>93</v>
      </c>
      <c r="D26" s="16">
        <f>SUM(B26:C26)</f>
        <v>93</v>
      </c>
      <c r="E26" s="17">
        <f aca="true" t="shared" si="5" ref="E26:F29">SUM(E12,E19)</f>
        <v>2</v>
      </c>
      <c r="F26" s="16">
        <f t="shared" si="5"/>
        <v>128</v>
      </c>
      <c r="G26" s="16">
        <f>SUM(E26:F26)</f>
        <v>130</v>
      </c>
      <c r="H26" s="17">
        <f aca="true" t="shared" si="6" ref="H26:I29">SUM(B26,E26)</f>
        <v>2</v>
      </c>
      <c r="I26" s="16">
        <f t="shared" si="6"/>
        <v>221</v>
      </c>
      <c r="J26" s="16">
        <f>SUM(H26:I26)</f>
        <v>223</v>
      </c>
    </row>
    <row r="27" spans="1:10" ht="12.75">
      <c r="A27" s="2" t="s">
        <v>40</v>
      </c>
      <c r="B27" s="17">
        <f t="shared" si="4"/>
        <v>1</v>
      </c>
      <c r="C27" s="16">
        <f t="shared" si="4"/>
        <v>691</v>
      </c>
      <c r="D27" s="16">
        <f>SUM(B27:C27)</f>
        <v>692</v>
      </c>
      <c r="E27" s="17">
        <f t="shared" si="5"/>
        <v>8</v>
      </c>
      <c r="F27" s="16">
        <f t="shared" si="5"/>
        <v>288</v>
      </c>
      <c r="G27" s="16">
        <f>SUM(E27:F27)</f>
        <v>296</v>
      </c>
      <c r="H27" s="17">
        <f t="shared" si="6"/>
        <v>9</v>
      </c>
      <c r="I27" s="16">
        <f t="shared" si="6"/>
        <v>979</v>
      </c>
      <c r="J27" s="16">
        <f>SUM(H27:I27)</f>
        <v>988</v>
      </c>
    </row>
    <row r="28" spans="1:10" ht="12.75">
      <c r="A28" s="2" t="s">
        <v>41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42</v>
      </c>
      <c r="B29" s="17">
        <f t="shared" si="4"/>
        <v>4</v>
      </c>
      <c r="C29" s="16">
        <f t="shared" si="4"/>
        <v>247</v>
      </c>
      <c r="D29" s="16">
        <f>SUM(B29:C29)</f>
        <v>251</v>
      </c>
      <c r="E29" s="17">
        <f t="shared" si="5"/>
        <v>7</v>
      </c>
      <c r="F29" s="16">
        <f t="shared" si="5"/>
        <v>113</v>
      </c>
      <c r="G29" s="16">
        <f>SUM(E29:F29)</f>
        <v>120</v>
      </c>
      <c r="H29" s="17">
        <f t="shared" si="6"/>
        <v>11</v>
      </c>
      <c r="I29" s="16">
        <f t="shared" si="6"/>
        <v>360</v>
      </c>
      <c r="J29" s="16">
        <f>SUM(H29:I29)</f>
        <v>371</v>
      </c>
    </row>
    <row r="30" spans="1:10" s="1" customFormat="1" ht="12.75">
      <c r="A30" s="13" t="s">
        <v>5</v>
      </c>
      <c r="B30" s="19">
        <f aca="true" t="shared" si="7" ref="B30:J30">SUM(B26:B29)</f>
        <v>5</v>
      </c>
      <c r="C30" s="20">
        <f t="shared" si="7"/>
        <v>1032</v>
      </c>
      <c r="D30" s="20">
        <f>SUM(B30:C30)</f>
        <v>1037</v>
      </c>
      <c r="E30" s="19">
        <f t="shared" si="7"/>
        <v>17</v>
      </c>
      <c r="F30" s="20">
        <f t="shared" si="7"/>
        <v>529</v>
      </c>
      <c r="G30" s="20">
        <f>SUM(E30:F30)</f>
        <v>546</v>
      </c>
      <c r="H30" s="19">
        <f t="shared" si="7"/>
        <v>22</v>
      </c>
      <c r="I30" s="20">
        <f t="shared" si="7"/>
        <v>1561</v>
      </c>
      <c r="J30" s="20">
        <f t="shared" si="7"/>
        <v>1583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108</v>
      </c>
      <c r="C34" s="16">
        <v>475</v>
      </c>
      <c r="D34" s="16">
        <f>SUM(B34:C34)</f>
        <v>583</v>
      </c>
      <c r="E34" s="17">
        <v>92</v>
      </c>
      <c r="F34" s="16">
        <v>355</v>
      </c>
      <c r="G34" s="16">
        <f>SUM(E34:F34)</f>
        <v>447</v>
      </c>
      <c r="H34" s="17">
        <f aca="true" t="shared" si="8" ref="H34:I37">SUM(B34,E34)</f>
        <v>200</v>
      </c>
      <c r="I34" s="16">
        <f t="shared" si="8"/>
        <v>830</v>
      </c>
      <c r="J34" s="16">
        <f>SUM(H34:I34)</f>
        <v>1030</v>
      </c>
    </row>
    <row r="35" spans="1:10" ht="12.75">
      <c r="A35" s="2" t="s">
        <v>40</v>
      </c>
      <c r="B35" s="15">
        <v>106</v>
      </c>
      <c r="C35" s="16">
        <v>1211</v>
      </c>
      <c r="D35" s="16">
        <f>SUM(B35:C35)</f>
        <v>1317</v>
      </c>
      <c r="E35" s="17">
        <v>171</v>
      </c>
      <c r="F35" s="16">
        <v>540</v>
      </c>
      <c r="G35" s="16">
        <f>SUM(E35:F35)</f>
        <v>711</v>
      </c>
      <c r="H35" s="17">
        <f t="shared" si="8"/>
        <v>277</v>
      </c>
      <c r="I35" s="16">
        <f t="shared" si="8"/>
        <v>1751</v>
      </c>
      <c r="J35" s="16">
        <f>SUM(H35:I35)</f>
        <v>2028</v>
      </c>
    </row>
    <row r="36" spans="1:10" ht="12.75">
      <c r="A36" s="2" t="s">
        <v>41</v>
      </c>
      <c r="B36" s="15">
        <v>0</v>
      </c>
      <c r="C36" s="18">
        <v>1</v>
      </c>
      <c r="D36" s="16">
        <f>SUM(B36:C36)</f>
        <v>1</v>
      </c>
      <c r="E36" s="15">
        <v>0</v>
      </c>
      <c r="F36" s="16">
        <v>1</v>
      </c>
      <c r="G36" s="16">
        <f>SUM(E36:F36)</f>
        <v>1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42</v>
      </c>
      <c r="B37" s="17">
        <v>49</v>
      </c>
      <c r="C37" s="16">
        <v>436</v>
      </c>
      <c r="D37" s="16">
        <f>SUM(B37:C37)</f>
        <v>485</v>
      </c>
      <c r="E37" s="17">
        <v>65</v>
      </c>
      <c r="F37" s="16">
        <v>242</v>
      </c>
      <c r="G37" s="16">
        <f>SUM(E37:F37)</f>
        <v>307</v>
      </c>
      <c r="H37" s="17">
        <f t="shared" si="8"/>
        <v>114</v>
      </c>
      <c r="I37" s="16">
        <f t="shared" si="8"/>
        <v>678</v>
      </c>
      <c r="J37" s="16">
        <f>SUM(H37:I37)</f>
        <v>792</v>
      </c>
    </row>
    <row r="38" spans="1:10" s="1" customFormat="1" ht="12.75">
      <c r="A38" s="13" t="s">
        <v>5</v>
      </c>
      <c r="B38" s="19">
        <f>SUM(B34:B37)</f>
        <v>263</v>
      </c>
      <c r="C38" s="20">
        <f aca="true" t="shared" si="9" ref="C38:J38">SUM(C34:C37)</f>
        <v>2123</v>
      </c>
      <c r="D38" s="20">
        <f t="shared" si="9"/>
        <v>2386</v>
      </c>
      <c r="E38" s="19">
        <f t="shared" si="9"/>
        <v>328</v>
      </c>
      <c r="F38" s="20">
        <f t="shared" si="9"/>
        <v>1138</v>
      </c>
      <c r="G38" s="20">
        <f t="shared" si="9"/>
        <v>1466</v>
      </c>
      <c r="H38" s="19">
        <f t="shared" si="9"/>
        <v>591</v>
      </c>
      <c r="I38" s="20">
        <f t="shared" si="9"/>
        <v>3261</v>
      </c>
      <c r="J38" s="20">
        <f t="shared" si="9"/>
        <v>3852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165</v>
      </c>
      <c r="C41" s="16">
        <v>714</v>
      </c>
      <c r="D41" s="16">
        <f>SUM(B41:C41)</f>
        <v>879</v>
      </c>
      <c r="E41" s="17">
        <v>100</v>
      </c>
      <c r="F41" s="16">
        <v>545</v>
      </c>
      <c r="G41" s="16">
        <f>SUM(E41:F41)</f>
        <v>645</v>
      </c>
      <c r="H41" s="17">
        <f aca="true" t="shared" si="10" ref="H41:I44">SUM(B41,E41)</f>
        <v>265</v>
      </c>
      <c r="I41" s="16">
        <f t="shared" si="10"/>
        <v>1259</v>
      </c>
      <c r="J41" s="16">
        <f>SUM(H41:I41)</f>
        <v>1524</v>
      </c>
    </row>
    <row r="42" spans="1:10" ht="12.75">
      <c r="A42" s="2" t="s">
        <v>40</v>
      </c>
      <c r="B42" s="15">
        <v>91</v>
      </c>
      <c r="C42" s="18">
        <v>845</v>
      </c>
      <c r="D42" s="16">
        <f>SUM(B42:C42)</f>
        <v>936</v>
      </c>
      <c r="E42" s="17">
        <v>29</v>
      </c>
      <c r="F42" s="16">
        <v>418</v>
      </c>
      <c r="G42" s="16">
        <f>SUM(E42:F42)</f>
        <v>447</v>
      </c>
      <c r="H42" s="17">
        <f t="shared" si="10"/>
        <v>120</v>
      </c>
      <c r="I42" s="16">
        <f t="shared" si="10"/>
        <v>1263</v>
      </c>
      <c r="J42" s="16">
        <f>SUM(H42:I42)</f>
        <v>1383</v>
      </c>
    </row>
    <row r="43" spans="1:10" ht="12.75">
      <c r="A43" s="2" t="s">
        <v>41</v>
      </c>
      <c r="B43" s="15">
        <v>1</v>
      </c>
      <c r="C43" s="21">
        <v>22</v>
      </c>
      <c r="D43" s="16">
        <f>SUM(B43:C43)</f>
        <v>23</v>
      </c>
      <c r="E43" s="17">
        <v>0</v>
      </c>
      <c r="F43" s="21">
        <v>6</v>
      </c>
      <c r="G43" s="16">
        <f>SUM(E43:F43)</f>
        <v>6</v>
      </c>
      <c r="H43" s="17">
        <f t="shared" si="10"/>
        <v>1</v>
      </c>
      <c r="I43" s="16">
        <f t="shared" si="10"/>
        <v>28</v>
      </c>
      <c r="J43" s="16">
        <f>SUM(H43:I43)</f>
        <v>29</v>
      </c>
    </row>
    <row r="44" spans="1:10" ht="12.75">
      <c r="A44" s="2" t="s">
        <v>42</v>
      </c>
      <c r="B44" s="15">
        <v>11</v>
      </c>
      <c r="C44" s="18">
        <v>178</v>
      </c>
      <c r="D44" s="16">
        <f>SUM(B44:C44)</f>
        <v>189</v>
      </c>
      <c r="E44" s="17">
        <v>15</v>
      </c>
      <c r="F44" s="16">
        <v>86</v>
      </c>
      <c r="G44" s="16">
        <f>SUM(E44:F44)</f>
        <v>101</v>
      </c>
      <c r="H44" s="17">
        <f t="shared" si="10"/>
        <v>26</v>
      </c>
      <c r="I44" s="16">
        <f t="shared" si="10"/>
        <v>264</v>
      </c>
      <c r="J44" s="16">
        <f>SUM(H44:I44)</f>
        <v>290</v>
      </c>
    </row>
    <row r="45" spans="1:10" s="1" customFormat="1" ht="12.75">
      <c r="A45" s="13" t="s">
        <v>5</v>
      </c>
      <c r="B45" s="22">
        <f aca="true" t="shared" si="11" ref="B45:J45">SUM(B41:B44)</f>
        <v>268</v>
      </c>
      <c r="C45" s="20">
        <f t="shared" si="11"/>
        <v>1759</v>
      </c>
      <c r="D45" s="20">
        <f t="shared" si="11"/>
        <v>2027</v>
      </c>
      <c r="E45" s="19">
        <f t="shared" si="11"/>
        <v>144</v>
      </c>
      <c r="F45" s="20">
        <f t="shared" si="11"/>
        <v>1055</v>
      </c>
      <c r="G45" s="20">
        <f t="shared" si="11"/>
        <v>1199</v>
      </c>
      <c r="H45" s="19">
        <f t="shared" si="11"/>
        <v>412</v>
      </c>
      <c r="I45" s="20">
        <f t="shared" si="11"/>
        <v>2814</v>
      </c>
      <c r="J45" s="20">
        <f t="shared" si="11"/>
        <v>3226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273</v>
      </c>
      <c r="C48" s="16">
        <f t="shared" si="12"/>
        <v>1189</v>
      </c>
      <c r="D48" s="16">
        <f>SUM(B48:C48)</f>
        <v>1462</v>
      </c>
      <c r="E48" s="17">
        <f aca="true" t="shared" si="13" ref="E48:F51">SUM(E34,E41)</f>
        <v>192</v>
      </c>
      <c r="F48" s="16">
        <f t="shared" si="13"/>
        <v>900</v>
      </c>
      <c r="G48" s="16">
        <f>SUM(E48:F48)</f>
        <v>1092</v>
      </c>
      <c r="H48" s="17">
        <f aca="true" t="shared" si="14" ref="H48:I51">SUM(B48,E48)</f>
        <v>465</v>
      </c>
      <c r="I48" s="16">
        <f t="shared" si="14"/>
        <v>2089</v>
      </c>
      <c r="J48" s="16">
        <f>SUM(H48:I48)</f>
        <v>2554</v>
      </c>
    </row>
    <row r="49" spans="1:10" ht="12.75">
      <c r="A49" s="2" t="s">
        <v>40</v>
      </c>
      <c r="B49" s="17">
        <f t="shared" si="12"/>
        <v>197</v>
      </c>
      <c r="C49" s="16">
        <f t="shared" si="12"/>
        <v>2056</v>
      </c>
      <c r="D49" s="16">
        <f>SUM(B49:C49)</f>
        <v>2253</v>
      </c>
      <c r="E49" s="17">
        <f t="shared" si="13"/>
        <v>200</v>
      </c>
      <c r="F49" s="16">
        <f t="shared" si="13"/>
        <v>958</v>
      </c>
      <c r="G49" s="16">
        <f>SUM(E49:F49)</f>
        <v>1158</v>
      </c>
      <c r="H49" s="17">
        <f t="shared" si="14"/>
        <v>397</v>
      </c>
      <c r="I49" s="16">
        <f t="shared" si="14"/>
        <v>3014</v>
      </c>
      <c r="J49" s="16">
        <f>SUM(H49:I49)</f>
        <v>3411</v>
      </c>
    </row>
    <row r="50" spans="1:10" ht="12.75">
      <c r="A50" s="2" t="s">
        <v>41</v>
      </c>
      <c r="B50" s="17">
        <f t="shared" si="12"/>
        <v>1</v>
      </c>
      <c r="C50" s="16">
        <f t="shared" si="12"/>
        <v>23</v>
      </c>
      <c r="D50" s="16">
        <f>SUM(B50:C50)</f>
        <v>24</v>
      </c>
      <c r="E50" s="17">
        <f t="shared" si="13"/>
        <v>0</v>
      </c>
      <c r="F50" s="16">
        <f t="shared" si="13"/>
        <v>7</v>
      </c>
      <c r="G50" s="16">
        <f>SUM(E50:F50)</f>
        <v>7</v>
      </c>
      <c r="H50" s="17">
        <f t="shared" si="14"/>
        <v>1</v>
      </c>
      <c r="I50" s="16">
        <f t="shared" si="14"/>
        <v>30</v>
      </c>
      <c r="J50" s="16">
        <f>SUM(H50:I50)</f>
        <v>31</v>
      </c>
    </row>
    <row r="51" spans="1:10" ht="12.75">
      <c r="A51" s="2" t="s">
        <v>42</v>
      </c>
      <c r="B51" s="17">
        <f t="shared" si="12"/>
        <v>60</v>
      </c>
      <c r="C51" s="16">
        <f t="shared" si="12"/>
        <v>614</v>
      </c>
      <c r="D51" s="16">
        <f>SUM(B51:C51)</f>
        <v>674</v>
      </c>
      <c r="E51" s="17">
        <f t="shared" si="13"/>
        <v>80</v>
      </c>
      <c r="F51" s="16">
        <f t="shared" si="13"/>
        <v>328</v>
      </c>
      <c r="G51" s="16">
        <f>SUM(E51:F51)</f>
        <v>408</v>
      </c>
      <c r="H51" s="17">
        <f t="shared" si="14"/>
        <v>140</v>
      </c>
      <c r="I51" s="16">
        <f t="shared" si="14"/>
        <v>942</v>
      </c>
      <c r="J51" s="16">
        <f>SUM(H51:I51)</f>
        <v>1082</v>
      </c>
    </row>
    <row r="52" spans="1:10" s="1" customFormat="1" ht="12.75">
      <c r="A52" s="13" t="s">
        <v>5</v>
      </c>
      <c r="B52" s="19">
        <f>SUM(B48:B51)</f>
        <v>531</v>
      </c>
      <c r="C52" s="20">
        <f>SUM(C48:C51)</f>
        <v>3882</v>
      </c>
      <c r="D52" s="20">
        <f>SUM(B52:C52)</f>
        <v>4413</v>
      </c>
      <c r="E52" s="19">
        <f>SUM(E48:E51)</f>
        <v>472</v>
      </c>
      <c r="F52" s="20">
        <f>SUM(F48:F51)</f>
        <v>2193</v>
      </c>
      <c r="G52" s="20">
        <f>SUM(E52:F52)</f>
        <v>2665</v>
      </c>
      <c r="H52" s="19">
        <f>SUM(H48:H51)</f>
        <v>1003</v>
      </c>
      <c r="I52" s="20">
        <f>SUM(I48:I51)</f>
        <v>6075</v>
      </c>
      <c r="J52" s="20">
        <f>SUM(J48:J51)</f>
        <v>7078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108</v>
      </c>
      <c r="C56" s="21">
        <f t="shared" si="15"/>
        <v>564</v>
      </c>
      <c r="D56" s="16">
        <f>SUM(B56:C56)</f>
        <v>672</v>
      </c>
      <c r="E56" s="17">
        <f aca="true" t="shared" si="16" ref="E56:F59">E12+E34</f>
        <v>94</v>
      </c>
      <c r="F56" s="109">
        <f t="shared" si="16"/>
        <v>479</v>
      </c>
      <c r="G56" s="16">
        <f>SUM(E56:F56)</f>
        <v>573</v>
      </c>
      <c r="H56" s="17">
        <f aca="true" t="shared" si="17" ref="H56:I59">SUM(B56,E56)</f>
        <v>202</v>
      </c>
      <c r="I56" s="16">
        <f t="shared" si="17"/>
        <v>1043</v>
      </c>
      <c r="J56" s="16">
        <f>SUM(H56:I56)</f>
        <v>1245</v>
      </c>
    </row>
    <row r="57" spans="1:10" ht="12.75">
      <c r="A57" s="2" t="s">
        <v>40</v>
      </c>
      <c r="B57" s="15">
        <f t="shared" si="15"/>
        <v>107</v>
      </c>
      <c r="C57" s="21">
        <f t="shared" si="15"/>
        <v>1894</v>
      </c>
      <c r="D57" s="16">
        <f>SUM(B57:C57)</f>
        <v>2001</v>
      </c>
      <c r="E57" s="17">
        <f t="shared" si="16"/>
        <v>179</v>
      </c>
      <c r="F57" s="109">
        <f t="shared" si="16"/>
        <v>825</v>
      </c>
      <c r="G57" s="16">
        <f>SUM(E57:F57)</f>
        <v>1004</v>
      </c>
      <c r="H57" s="17">
        <f t="shared" si="17"/>
        <v>286</v>
      </c>
      <c r="I57" s="16">
        <f t="shared" si="17"/>
        <v>2719</v>
      </c>
      <c r="J57" s="16">
        <f>SUM(H57:I57)</f>
        <v>3005</v>
      </c>
    </row>
    <row r="58" spans="1:10" ht="12.75">
      <c r="A58" s="2" t="s">
        <v>41</v>
      </c>
      <c r="B58" s="15">
        <f t="shared" si="15"/>
        <v>0</v>
      </c>
      <c r="C58" s="21">
        <f t="shared" si="15"/>
        <v>2</v>
      </c>
      <c r="D58" s="16">
        <f>SUM(B58:C58)</f>
        <v>2</v>
      </c>
      <c r="E58" s="17">
        <f t="shared" si="16"/>
        <v>0</v>
      </c>
      <c r="F58" s="109">
        <f t="shared" si="16"/>
        <v>1</v>
      </c>
      <c r="G58" s="16">
        <f>SUM(E58:F58)</f>
        <v>1</v>
      </c>
      <c r="H58" s="17">
        <f t="shared" si="17"/>
        <v>0</v>
      </c>
      <c r="I58" s="16">
        <f t="shared" si="17"/>
        <v>3</v>
      </c>
      <c r="J58" s="16">
        <f>SUM(H58:I58)</f>
        <v>3</v>
      </c>
    </row>
    <row r="59" spans="1:10" ht="12.75">
      <c r="A59" s="2" t="s">
        <v>42</v>
      </c>
      <c r="B59" s="110">
        <f t="shared" si="15"/>
        <v>53</v>
      </c>
      <c r="C59" s="21">
        <f t="shared" si="15"/>
        <v>683</v>
      </c>
      <c r="D59" s="16">
        <f>SUM(B59:C59)</f>
        <v>736</v>
      </c>
      <c r="E59" s="111">
        <f t="shared" si="16"/>
        <v>72</v>
      </c>
      <c r="F59" s="109">
        <f t="shared" si="16"/>
        <v>355</v>
      </c>
      <c r="G59" s="16">
        <f>SUM(E59:F59)</f>
        <v>427</v>
      </c>
      <c r="H59" s="17">
        <f t="shared" si="17"/>
        <v>125</v>
      </c>
      <c r="I59" s="16">
        <f t="shared" si="17"/>
        <v>1038</v>
      </c>
      <c r="J59" s="16">
        <f>SUM(H59:I59)</f>
        <v>1163</v>
      </c>
    </row>
    <row r="60" spans="1:10" s="1" customFormat="1" ht="12.75">
      <c r="A60" s="13" t="s">
        <v>5</v>
      </c>
      <c r="B60" s="19">
        <f>SUM(B56:B59)</f>
        <v>268</v>
      </c>
      <c r="C60" s="20">
        <f aca="true" t="shared" si="18" ref="C60:J60">SUM(C56:C59)</f>
        <v>3143</v>
      </c>
      <c r="D60" s="20">
        <f t="shared" si="18"/>
        <v>3411</v>
      </c>
      <c r="E60" s="19">
        <f t="shared" si="18"/>
        <v>345</v>
      </c>
      <c r="F60" s="20">
        <f t="shared" si="18"/>
        <v>1660</v>
      </c>
      <c r="G60" s="20">
        <f t="shared" si="18"/>
        <v>2005</v>
      </c>
      <c r="H60" s="19">
        <f t="shared" si="18"/>
        <v>613</v>
      </c>
      <c r="I60" s="20">
        <f t="shared" si="18"/>
        <v>4803</v>
      </c>
      <c r="J60" s="20">
        <f t="shared" si="18"/>
        <v>5416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165</v>
      </c>
      <c r="C63" s="21">
        <f t="shared" si="19"/>
        <v>718</v>
      </c>
      <c r="D63" s="16">
        <f>SUM(B63:C63)</f>
        <v>883</v>
      </c>
      <c r="E63" s="17">
        <f aca="true" t="shared" si="20" ref="E63:F66">E19+E41</f>
        <v>100</v>
      </c>
      <c r="F63" s="109">
        <f t="shared" si="20"/>
        <v>549</v>
      </c>
      <c r="G63" s="16">
        <f>SUM(E63:F63)</f>
        <v>649</v>
      </c>
      <c r="H63" s="17">
        <f aca="true" t="shared" si="21" ref="H63:I66">SUM(B63,E63)</f>
        <v>265</v>
      </c>
      <c r="I63" s="16">
        <f t="shared" si="21"/>
        <v>1267</v>
      </c>
      <c r="J63" s="16">
        <f>SUM(H63:I63)</f>
        <v>1532</v>
      </c>
    </row>
    <row r="64" spans="1:10" ht="12.75">
      <c r="A64" s="2" t="s">
        <v>40</v>
      </c>
      <c r="B64" s="15">
        <f t="shared" si="19"/>
        <v>91</v>
      </c>
      <c r="C64" s="21">
        <f t="shared" si="19"/>
        <v>853</v>
      </c>
      <c r="D64" s="16">
        <f>SUM(B64:C64)</f>
        <v>944</v>
      </c>
      <c r="E64" s="17">
        <f t="shared" si="20"/>
        <v>29</v>
      </c>
      <c r="F64" s="109">
        <f t="shared" si="20"/>
        <v>421</v>
      </c>
      <c r="G64" s="16">
        <f>SUM(E64:F64)</f>
        <v>450</v>
      </c>
      <c r="H64" s="17">
        <f t="shared" si="21"/>
        <v>120</v>
      </c>
      <c r="I64" s="16">
        <f t="shared" si="21"/>
        <v>1274</v>
      </c>
      <c r="J64" s="16">
        <f>SUM(H64:I64)</f>
        <v>1394</v>
      </c>
    </row>
    <row r="65" spans="1:10" ht="12.75">
      <c r="A65" s="2" t="s">
        <v>41</v>
      </c>
      <c r="B65" s="15">
        <f t="shared" si="19"/>
        <v>1</v>
      </c>
      <c r="C65" s="21">
        <f t="shared" si="19"/>
        <v>22</v>
      </c>
      <c r="D65" s="16">
        <f>SUM(B65:C65)</f>
        <v>23</v>
      </c>
      <c r="E65" s="17">
        <f t="shared" si="20"/>
        <v>0</v>
      </c>
      <c r="F65" s="109">
        <f t="shared" si="20"/>
        <v>6</v>
      </c>
      <c r="G65" s="16">
        <f>SUM(E65:F65)</f>
        <v>6</v>
      </c>
      <c r="H65" s="17">
        <f t="shared" si="21"/>
        <v>1</v>
      </c>
      <c r="I65" s="16">
        <f t="shared" si="21"/>
        <v>28</v>
      </c>
      <c r="J65" s="16">
        <f>SUM(H65:I65)</f>
        <v>29</v>
      </c>
    </row>
    <row r="66" spans="1:10" ht="12.75">
      <c r="A66" s="2" t="s">
        <v>42</v>
      </c>
      <c r="B66" s="110">
        <f t="shared" si="19"/>
        <v>11</v>
      </c>
      <c r="C66" s="21">
        <f t="shared" si="19"/>
        <v>178</v>
      </c>
      <c r="D66" s="16">
        <f>SUM(B66:C66)</f>
        <v>189</v>
      </c>
      <c r="E66" s="111">
        <f t="shared" si="20"/>
        <v>15</v>
      </c>
      <c r="F66" s="109">
        <f t="shared" si="20"/>
        <v>86</v>
      </c>
      <c r="G66" s="16">
        <f>SUM(E66:F66)</f>
        <v>101</v>
      </c>
      <c r="H66" s="17">
        <f t="shared" si="21"/>
        <v>26</v>
      </c>
      <c r="I66" s="16">
        <f t="shared" si="21"/>
        <v>264</v>
      </c>
      <c r="J66" s="16">
        <f>SUM(H66:I66)</f>
        <v>290</v>
      </c>
    </row>
    <row r="67" spans="1:10" s="1" customFormat="1" ht="12.75">
      <c r="A67" s="13" t="s">
        <v>5</v>
      </c>
      <c r="B67" s="22">
        <f aca="true" t="shared" si="22" ref="B67:J67">SUM(B63:B66)</f>
        <v>268</v>
      </c>
      <c r="C67" s="20">
        <f t="shared" si="22"/>
        <v>1771</v>
      </c>
      <c r="D67" s="20">
        <f t="shared" si="22"/>
        <v>2039</v>
      </c>
      <c r="E67" s="19">
        <f t="shared" si="22"/>
        <v>144</v>
      </c>
      <c r="F67" s="20">
        <f t="shared" si="22"/>
        <v>1062</v>
      </c>
      <c r="G67" s="20">
        <f t="shared" si="22"/>
        <v>1206</v>
      </c>
      <c r="H67" s="19">
        <f t="shared" si="22"/>
        <v>412</v>
      </c>
      <c r="I67" s="20">
        <f t="shared" si="22"/>
        <v>2833</v>
      </c>
      <c r="J67" s="20">
        <f t="shared" si="22"/>
        <v>3245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273</v>
      </c>
      <c r="C70" s="16">
        <f t="shared" si="23"/>
        <v>1282</v>
      </c>
      <c r="D70" s="16">
        <f>SUM(B70:C70)</f>
        <v>1555</v>
      </c>
      <c r="E70" s="17">
        <f aca="true" t="shared" si="24" ref="E70:F73">SUM(E56,E63)</f>
        <v>194</v>
      </c>
      <c r="F70" s="16">
        <f t="shared" si="24"/>
        <v>1028</v>
      </c>
      <c r="G70" s="16">
        <f>SUM(E70:F70)</f>
        <v>1222</v>
      </c>
      <c r="H70" s="17">
        <f aca="true" t="shared" si="25" ref="H70:I73">SUM(B70,E70)</f>
        <v>467</v>
      </c>
      <c r="I70" s="16">
        <f t="shared" si="25"/>
        <v>2310</v>
      </c>
      <c r="J70" s="16">
        <f>SUM(H70:I70)</f>
        <v>2777</v>
      </c>
    </row>
    <row r="71" spans="1:10" ht="12.75">
      <c r="A71" s="2" t="s">
        <v>40</v>
      </c>
      <c r="B71" s="17">
        <f t="shared" si="23"/>
        <v>198</v>
      </c>
      <c r="C71" s="16">
        <f t="shared" si="23"/>
        <v>2747</v>
      </c>
      <c r="D71" s="16">
        <f>SUM(B71:C71)</f>
        <v>2945</v>
      </c>
      <c r="E71" s="17">
        <f t="shared" si="24"/>
        <v>208</v>
      </c>
      <c r="F71" s="16">
        <f t="shared" si="24"/>
        <v>1246</v>
      </c>
      <c r="G71" s="16">
        <f>SUM(E71:F71)</f>
        <v>1454</v>
      </c>
      <c r="H71" s="17">
        <f t="shared" si="25"/>
        <v>406</v>
      </c>
      <c r="I71" s="16">
        <f t="shared" si="25"/>
        <v>3993</v>
      </c>
      <c r="J71" s="16">
        <f>SUM(H71:I71)</f>
        <v>4399</v>
      </c>
    </row>
    <row r="72" spans="1:10" ht="12.75">
      <c r="A72" s="2" t="s">
        <v>41</v>
      </c>
      <c r="B72" s="17">
        <f t="shared" si="23"/>
        <v>1</v>
      </c>
      <c r="C72" s="16">
        <f t="shared" si="23"/>
        <v>24</v>
      </c>
      <c r="D72" s="16">
        <f>SUM(B72:C72)</f>
        <v>25</v>
      </c>
      <c r="E72" s="17">
        <f t="shared" si="24"/>
        <v>0</v>
      </c>
      <c r="F72" s="16">
        <f t="shared" si="24"/>
        <v>7</v>
      </c>
      <c r="G72" s="16">
        <f>SUM(E72:F72)</f>
        <v>7</v>
      </c>
      <c r="H72" s="17">
        <f t="shared" si="25"/>
        <v>1</v>
      </c>
      <c r="I72" s="16">
        <f t="shared" si="25"/>
        <v>31</v>
      </c>
      <c r="J72" s="16">
        <f>SUM(H72:I72)</f>
        <v>32</v>
      </c>
    </row>
    <row r="73" spans="1:10" ht="12.75">
      <c r="A73" s="2" t="s">
        <v>42</v>
      </c>
      <c r="B73" s="17">
        <f t="shared" si="23"/>
        <v>64</v>
      </c>
      <c r="C73" s="16">
        <f t="shared" si="23"/>
        <v>861</v>
      </c>
      <c r="D73" s="16">
        <f>SUM(B73:C73)</f>
        <v>925</v>
      </c>
      <c r="E73" s="17">
        <f t="shared" si="24"/>
        <v>87</v>
      </c>
      <c r="F73" s="16">
        <f t="shared" si="24"/>
        <v>441</v>
      </c>
      <c r="G73" s="16">
        <f>SUM(E73:F73)</f>
        <v>528</v>
      </c>
      <c r="H73" s="17">
        <f t="shared" si="25"/>
        <v>151</v>
      </c>
      <c r="I73" s="16">
        <f t="shared" si="25"/>
        <v>1302</v>
      </c>
      <c r="J73" s="16">
        <f>SUM(H73:I73)</f>
        <v>1453</v>
      </c>
    </row>
    <row r="74" spans="1:10" s="1" customFormat="1" ht="12.75">
      <c r="A74" s="13" t="s">
        <v>5</v>
      </c>
      <c r="B74" s="19">
        <f>SUM(B70:B73)</f>
        <v>536</v>
      </c>
      <c r="C74" s="20">
        <f>SUM(C70:C73)</f>
        <v>4914</v>
      </c>
      <c r="D74" s="20">
        <f>SUM(B74:C74)</f>
        <v>5450</v>
      </c>
      <c r="E74" s="19">
        <f>SUM(E70:E73)</f>
        <v>489</v>
      </c>
      <c r="F74" s="20">
        <f>SUM(F70:F73)</f>
        <v>2722</v>
      </c>
      <c r="G74" s="20">
        <f>SUM(E74:F74)</f>
        <v>3211</v>
      </c>
      <c r="H74" s="19">
        <f>SUM(H70:H73)</f>
        <v>1025</v>
      </c>
      <c r="I74" s="20">
        <f>SUM(I70:I73)</f>
        <v>7636</v>
      </c>
      <c r="J74" s="20">
        <f>SUM(J70:J73)</f>
        <v>8661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N50" sqref="N50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29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46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17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18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19</v>
      </c>
      <c r="B13" s="77">
        <f aca="true" t="shared" si="0" ref="B13:J13">SUM(B36,B52,B68,B84)</f>
        <v>1</v>
      </c>
      <c r="C13" s="78">
        <f t="shared" si="0"/>
        <v>5</v>
      </c>
      <c r="D13" s="78">
        <f t="shared" si="0"/>
        <v>6</v>
      </c>
      <c r="E13" s="77">
        <f t="shared" si="0"/>
        <v>97</v>
      </c>
      <c r="F13" s="78">
        <f t="shared" si="0"/>
        <v>181</v>
      </c>
      <c r="G13" s="78">
        <f t="shared" si="0"/>
        <v>278</v>
      </c>
      <c r="H13" s="77">
        <f t="shared" si="0"/>
        <v>98</v>
      </c>
      <c r="I13" s="78">
        <f t="shared" si="0"/>
        <v>186</v>
      </c>
      <c r="J13" s="78">
        <f t="shared" si="0"/>
        <v>284</v>
      </c>
    </row>
    <row r="14" spans="1:10" ht="12" customHeight="1">
      <c r="A14" s="65" t="s">
        <v>20</v>
      </c>
      <c r="B14" s="77">
        <f aca="true" t="shared" si="1" ref="B14:J14">SUM(B37,B53,B69,B85)</f>
        <v>37</v>
      </c>
      <c r="C14" s="78">
        <f t="shared" si="1"/>
        <v>233</v>
      </c>
      <c r="D14" s="78">
        <f t="shared" si="1"/>
        <v>270</v>
      </c>
      <c r="E14" s="77">
        <f t="shared" si="1"/>
        <v>97</v>
      </c>
      <c r="F14" s="78">
        <f t="shared" si="1"/>
        <v>288</v>
      </c>
      <c r="G14" s="78">
        <f t="shared" si="1"/>
        <v>385</v>
      </c>
      <c r="H14" s="77">
        <f t="shared" si="1"/>
        <v>134</v>
      </c>
      <c r="I14" s="78">
        <f t="shared" si="1"/>
        <v>521</v>
      </c>
      <c r="J14" s="78">
        <f t="shared" si="1"/>
        <v>655</v>
      </c>
    </row>
    <row r="15" spans="1:10" ht="12" customHeight="1">
      <c r="A15" s="65" t="s">
        <v>21</v>
      </c>
      <c r="B15" s="77">
        <f aca="true" t="shared" si="2" ref="B15:J15">SUM(B38,B54,B70,B86)</f>
        <v>16</v>
      </c>
      <c r="C15" s="78">
        <f t="shared" si="2"/>
        <v>209</v>
      </c>
      <c r="D15" s="78">
        <f t="shared" si="2"/>
        <v>225</v>
      </c>
      <c r="E15" s="77">
        <f t="shared" si="2"/>
        <v>44</v>
      </c>
      <c r="F15" s="78">
        <f t="shared" si="2"/>
        <v>237</v>
      </c>
      <c r="G15" s="78">
        <f t="shared" si="2"/>
        <v>281</v>
      </c>
      <c r="H15" s="77">
        <f t="shared" si="2"/>
        <v>60</v>
      </c>
      <c r="I15" s="78">
        <f t="shared" si="2"/>
        <v>446</v>
      </c>
      <c r="J15" s="78">
        <f t="shared" si="2"/>
        <v>506</v>
      </c>
    </row>
    <row r="16" spans="1:10" ht="12" customHeight="1">
      <c r="A16" s="65" t="s">
        <v>22</v>
      </c>
      <c r="B16" s="77">
        <f aca="true" t="shared" si="3" ref="B16:J16">SUM(B39,B55,B71,B87)</f>
        <v>24</v>
      </c>
      <c r="C16" s="78">
        <f t="shared" si="3"/>
        <v>321</v>
      </c>
      <c r="D16" s="78">
        <f t="shared" si="3"/>
        <v>345</v>
      </c>
      <c r="E16" s="77">
        <f t="shared" si="3"/>
        <v>25</v>
      </c>
      <c r="F16" s="78">
        <f t="shared" si="3"/>
        <v>279</v>
      </c>
      <c r="G16" s="78">
        <f t="shared" si="3"/>
        <v>304</v>
      </c>
      <c r="H16" s="77">
        <f t="shared" si="3"/>
        <v>49</v>
      </c>
      <c r="I16" s="78">
        <f t="shared" si="3"/>
        <v>600</v>
      </c>
      <c r="J16" s="78">
        <f t="shared" si="3"/>
        <v>649</v>
      </c>
    </row>
    <row r="17" spans="1:10" ht="12" customHeight="1">
      <c r="A17" s="65" t="s">
        <v>23</v>
      </c>
      <c r="B17" s="77">
        <f aca="true" t="shared" si="4" ref="B17:J17">SUM(B40,B56,B72,B88)</f>
        <v>22</v>
      </c>
      <c r="C17" s="78">
        <f t="shared" si="4"/>
        <v>683</v>
      </c>
      <c r="D17" s="78">
        <f t="shared" si="4"/>
        <v>705</v>
      </c>
      <c r="E17" s="77">
        <f t="shared" si="4"/>
        <v>28</v>
      </c>
      <c r="F17" s="78">
        <f t="shared" si="4"/>
        <v>282</v>
      </c>
      <c r="G17" s="78">
        <f t="shared" si="4"/>
        <v>310</v>
      </c>
      <c r="H17" s="77">
        <f t="shared" si="4"/>
        <v>50</v>
      </c>
      <c r="I17" s="78">
        <f t="shared" si="4"/>
        <v>965</v>
      </c>
      <c r="J17" s="78">
        <f t="shared" si="4"/>
        <v>1015</v>
      </c>
    </row>
    <row r="18" spans="1:10" ht="12" customHeight="1">
      <c r="A18" s="65" t="s">
        <v>24</v>
      </c>
      <c r="B18" s="77">
        <f aca="true" t="shared" si="5" ref="B18:J18">SUM(B41,B57,B73,B89)</f>
        <v>44</v>
      </c>
      <c r="C18" s="78">
        <f t="shared" si="5"/>
        <v>778</v>
      </c>
      <c r="D18" s="78">
        <f t="shared" si="5"/>
        <v>822</v>
      </c>
      <c r="E18" s="77">
        <f t="shared" si="5"/>
        <v>22</v>
      </c>
      <c r="F18" s="78">
        <f t="shared" si="5"/>
        <v>231</v>
      </c>
      <c r="G18" s="78">
        <f t="shared" si="5"/>
        <v>253</v>
      </c>
      <c r="H18" s="77">
        <f t="shared" si="5"/>
        <v>66</v>
      </c>
      <c r="I18" s="78">
        <f t="shared" si="5"/>
        <v>1009</v>
      </c>
      <c r="J18" s="78">
        <f t="shared" si="5"/>
        <v>1075</v>
      </c>
    </row>
    <row r="19" spans="1:10" ht="12" customHeight="1">
      <c r="A19" s="65" t="s">
        <v>25</v>
      </c>
      <c r="B19" s="77">
        <f aca="true" t="shared" si="6" ref="B19:J19">SUM(B42,B58,B74,B90)</f>
        <v>55</v>
      </c>
      <c r="C19" s="78">
        <f t="shared" si="6"/>
        <v>518</v>
      </c>
      <c r="D19" s="78">
        <f t="shared" si="6"/>
        <v>573</v>
      </c>
      <c r="E19" s="77">
        <f t="shared" si="6"/>
        <v>20</v>
      </c>
      <c r="F19" s="78">
        <f t="shared" si="6"/>
        <v>117</v>
      </c>
      <c r="G19" s="78">
        <f t="shared" si="6"/>
        <v>137</v>
      </c>
      <c r="H19" s="77">
        <f t="shared" si="6"/>
        <v>75</v>
      </c>
      <c r="I19" s="78">
        <f t="shared" si="6"/>
        <v>635</v>
      </c>
      <c r="J19" s="78">
        <f t="shared" si="6"/>
        <v>710</v>
      </c>
    </row>
    <row r="20" spans="1:10" ht="12" customHeight="1">
      <c r="A20" s="65" t="s">
        <v>26</v>
      </c>
      <c r="B20" s="77">
        <f aca="true" t="shared" si="7" ref="B20:J20">SUM(B43,B59,B75,B91)</f>
        <v>56</v>
      </c>
      <c r="C20" s="78">
        <f t="shared" si="7"/>
        <v>315</v>
      </c>
      <c r="D20" s="78">
        <f t="shared" si="7"/>
        <v>371</v>
      </c>
      <c r="E20" s="77">
        <f t="shared" si="7"/>
        <v>7</v>
      </c>
      <c r="F20" s="78">
        <f t="shared" si="7"/>
        <v>36</v>
      </c>
      <c r="G20" s="78">
        <f t="shared" si="7"/>
        <v>43</v>
      </c>
      <c r="H20" s="77">
        <f t="shared" si="7"/>
        <v>63</v>
      </c>
      <c r="I20" s="78">
        <f t="shared" si="7"/>
        <v>351</v>
      </c>
      <c r="J20" s="78">
        <f t="shared" si="7"/>
        <v>414</v>
      </c>
    </row>
    <row r="21" spans="1:10" ht="12" customHeight="1">
      <c r="A21" s="65" t="s">
        <v>27</v>
      </c>
      <c r="B21" s="77">
        <f aca="true" t="shared" si="8" ref="B21:J21">SUM(B44,B60,B76,B92)</f>
        <v>13</v>
      </c>
      <c r="C21" s="78">
        <f t="shared" si="8"/>
        <v>81</v>
      </c>
      <c r="D21" s="80">
        <f t="shared" si="8"/>
        <v>94</v>
      </c>
      <c r="E21" s="77">
        <f t="shared" si="8"/>
        <v>5</v>
      </c>
      <c r="F21" s="78">
        <f t="shared" si="8"/>
        <v>9</v>
      </c>
      <c r="G21" s="80">
        <f t="shared" si="8"/>
        <v>14</v>
      </c>
      <c r="H21" s="77">
        <f t="shared" si="8"/>
        <v>18</v>
      </c>
      <c r="I21" s="78">
        <f t="shared" si="8"/>
        <v>90</v>
      </c>
      <c r="J21" s="80">
        <f t="shared" si="8"/>
        <v>108</v>
      </c>
    </row>
    <row r="22" spans="1:10" ht="12" customHeight="1">
      <c r="A22" s="81" t="s">
        <v>5</v>
      </c>
      <c r="B22" s="82">
        <f aca="true" t="shared" si="9" ref="B22:J22">SUM(B45,B61,B77,B93)</f>
        <v>268</v>
      </c>
      <c r="C22" s="83">
        <f t="shared" si="9"/>
        <v>3143</v>
      </c>
      <c r="D22" s="83">
        <f t="shared" si="9"/>
        <v>3411</v>
      </c>
      <c r="E22" s="82">
        <f t="shared" si="9"/>
        <v>345</v>
      </c>
      <c r="F22" s="83">
        <f t="shared" si="9"/>
        <v>1660</v>
      </c>
      <c r="G22" s="83">
        <f t="shared" si="9"/>
        <v>2005</v>
      </c>
      <c r="H22" s="82">
        <f t="shared" si="9"/>
        <v>613</v>
      </c>
      <c r="I22" s="83">
        <f t="shared" si="9"/>
        <v>4803</v>
      </c>
      <c r="J22" s="83">
        <f t="shared" si="9"/>
        <v>5416</v>
      </c>
    </row>
    <row r="23" ht="9" customHeight="1"/>
    <row r="24" spans="1:10" ht="12" customHeight="1">
      <c r="A24" s="64" t="s">
        <v>43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29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45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30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18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19</v>
      </c>
      <c r="B36" s="77">
        <v>0</v>
      </c>
      <c r="C36" s="78">
        <v>2</v>
      </c>
      <c r="D36" s="78">
        <f>SUM(B36:C36)</f>
        <v>2</v>
      </c>
      <c r="E36" s="77">
        <v>14</v>
      </c>
      <c r="F36" s="78">
        <v>48</v>
      </c>
      <c r="G36" s="78">
        <f aca="true" t="shared" si="10" ref="G36:G44">SUM(E36:F36)</f>
        <v>62</v>
      </c>
      <c r="H36" s="77">
        <f>SUM(B36,E36)</f>
        <v>14</v>
      </c>
      <c r="I36" s="78">
        <f>SUM(C36,F36)</f>
        <v>50</v>
      </c>
      <c r="J36" s="78">
        <f aca="true" t="shared" si="11" ref="J36:J44">SUM(H36:I36)</f>
        <v>64</v>
      </c>
    </row>
    <row r="37" spans="1:10" ht="12" customHeight="1">
      <c r="A37" s="65" t="s">
        <v>20</v>
      </c>
      <c r="B37" s="77">
        <v>6</v>
      </c>
      <c r="C37" s="78">
        <v>26</v>
      </c>
      <c r="D37" s="78">
        <f aca="true" t="shared" si="12" ref="D37:D44">SUM(B37:C37)</f>
        <v>32</v>
      </c>
      <c r="E37" s="77">
        <v>27</v>
      </c>
      <c r="F37" s="78">
        <v>70</v>
      </c>
      <c r="G37" s="78">
        <f t="shared" si="10"/>
        <v>97</v>
      </c>
      <c r="H37" s="77">
        <f aca="true" t="shared" si="13" ref="H37:I44">SUM(B37,E37)</f>
        <v>33</v>
      </c>
      <c r="I37" s="78">
        <f t="shared" si="13"/>
        <v>96</v>
      </c>
      <c r="J37" s="78">
        <f t="shared" si="11"/>
        <v>129</v>
      </c>
    </row>
    <row r="38" spans="1:10" ht="12" customHeight="1">
      <c r="A38" s="65" t="s">
        <v>21</v>
      </c>
      <c r="B38" s="77">
        <v>2</v>
      </c>
      <c r="C38" s="78">
        <v>23</v>
      </c>
      <c r="D38" s="78">
        <f t="shared" si="12"/>
        <v>25</v>
      </c>
      <c r="E38" s="77">
        <v>13</v>
      </c>
      <c r="F38" s="78">
        <v>67</v>
      </c>
      <c r="G38" s="78">
        <f t="shared" si="10"/>
        <v>80</v>
      </c>
      <c r="H38" s="77">
        <f t="shared" si="13"/>
        <v>15</v>
      </c>
      <c r="I38" s="78">
        <f t="shared" si="13"/>
        <v>90</v>
      </c>
      <c r="J38" s="78">
        <f t="shared" si="11"/>
        <v>105</v>
      </c>
    </row>
    <row r="39" spans="1:10" ht="12" customHeight="1">
      <c r="A39" s="65" t="s">
        <v>22</v>
      </c>
      <c r="B39" s="79">
        <v>4</v>
      </c>
      <c r="C39" s="78">
        <v>24</v>
      </c>
      <c r="D39" s="78">
        <f t="shared" si="12"/>
        <v>28</v>
      </c>
      <c r="E39" s="77">
        <v>8</v>
      </c>
      <c r="F39" s="78">
        <v>80</v>
      </c>
      <c r="G39" s="78">
        <f t="shared" si="10"/>
        <v>88</v>
      </c>
      <c r="H39" s="77">
        <f t="shared" si="13"/>
        <v>12</v>
      </c>
      <c r="I39" s="78">
        <f t="shared" si="13"/>
        <v>104</v>
      </c>
      <c r="J39" s="78">
        <f t="shared" si="11"/>
        <v>116</v>
      </c>
    </row>
    <row r="40" spans="1:10" ht="12" customHeight="1">
      <c r="A40" s="65" t="s">
        <v>23</v>
      </c>
      <c r="B40" s="79">
        <v>5</v>
      </c>
      <c r="C40" s="78">
        <v>51</v>
      </c>
      <c r="D40" s="78">
        <f t="shared" si="12"/>
        <v>56</v>
      </c>
      <c r="E40" s="77">
        <v>7</v>
      </c>
      <c r="F40" s="78">
        <v>77</v>
      </c>
      <c r="G40" s="78">
        <f t="shared" si="10"/>
        <v>84</v>
      </c>
      <c r="H40" s="77">
        <f t="shared" si="13"/>
        <v>12</v>
      </c>
      <c r="I40" s="78">
        <f t="shared" si="13"/>
        <v>128</v>
      </c>
      <c r="J40" s="78">
        <f t="shared" si="11"/>
        <v>140</v>
      </c>
    </row>
    <row r="41" spans="1:10" ht="12" customHeight="1">
      <c r="A41" s="65" t="s">
        <v>24</v>
      </c>
      <c r="B41" s="79">
        <v>8</v>
      </c>
      <c r="C41" s="78">
        <v>59</v>
      </c>
      <c r="D41" s="78">
        <f t="shared" si="12"/>
        <v>67</v>
      </c>
      <c r="E41" s="77">
        <v>11</v>
      </c>
      <c r="F41" s="78">
        <v>73</v>
      </c>
      <c r="G41" s="78">
        <f t="shared" si="10"/>
        <v>84</v>
      </c>
      <c r="H41" s="77">
        <f t="shared" si="13"/>
        <v>19</v>
      </c>
      <c r="I41" s="78">
        <f t="shared" si="13"/>
        <v>132</v>
      </c>
      <c r="J41" s="78">
        <f t="shared" si="11"/>
        <v>151</v>
      </c>
    </row>
    <row r="42" spans="1:10" ht="12" customHeight="1">
      <c r="A42" s="65" t="s">
        <v>25</v>
      </c>
      <c r="B42" s="79">
        <v>29</v>
      </c>
      <c r="C42" s="78">
        <v>156</v>
      </c>
      <c r="D42" s="78">
        <f t="shared" si="12"/>
        <v>185</v>
      </c>
      <c r="E42" s="77">
        <v>6</v>
      </c>
      <c r="F42" s="78">
        <v>48</v>
      </c>
      <c r="G42" s="78">
        <f t="shared" si="10"/>
        <v>54</v>
      </c>
      <c r="H42" s="77">
        <f t="shared" si="13"/>
        <v>35</v>
      </c>
      <c r="I42" s="78">
        <f t="shared" si="13"/>
        <v>204</v>
      </c>
      <c r="J42" s="78">
        <f t="shared" si="11"/>
        <v>239</v>
      </c>
    </row>
    <row r="43" spans="1:10" ht="12" customHeight="1">
      <c r="A43" s="65" t="s">
        <v>26</v>
      </c>
      <c r="B43" s="79">
        <v>42</v>
      </c>
      <c r="C43" s="78">
        <v>167</v>
      </c>
      <c r="D43" s="78">
        <f t="shared" si="12"/>
        <v>209</v>
      </c>
      <c r="E43" s="77">
        <v>5</v>
      </c>
      <c r="F43" s="78">
        <v>14</v>
      </c>
      <c r="G43" s="78">
        <f t="shared" si="10"/>
        <v>19</v>
      </c>
      <c r="H43" s="77">
        <f t="shared" si="13"/>
        <v>47</v>
      </c>
      <c r="I43" s="78">
        <f t="shared" si="13"/>
        <v>181</v>
      </c>
      <c r="J43" s="78">
        <f t="shared" si="11"/>
        <v>228</v>
      </c>
    </row>
    <row r="44" spans="1:10" ht="12" customHeight="1">
      <c r="A44" s="65" t="s">
        <v>27</v>
      </c>
      <c r="B44" s="79">
        <v>12</v>
      </c>
      <c r="C44" s="78">
        <v>56</v>
      </c>
      <c r="D44" s="80">
        <f t="shared" si="12"/>
        <v>68</v>
      </c>
      <c r="E44" s="77">
        <v>3</v>
      </c>
      <c r="F44" s="78">
        <v>2</v>
      </c>
      <c r="G44" s="80">
        <f t="shared" si="10"/>
        <v>5</v>
      </c>
      <c r="H44" s="77">
        <f t="shared" si="13"/>
        <v>15</v>
      </c>
      <c r="I44" s="78">
        <f t="shared" si="13"/>
        <v>58</v>
      </c>
      <c r="J44" s="80">
        <f t="shared" si="11"/>
        <v>73</v>
      </c>
    </row>
    <row r="45" spans="1:10" ht="12" customHeight="1">
      <c r="A45" s="81" t="s">
        <v>5</v>
      </c>
      <c r="B45" s="82">
        <f>SUM(B36:B44)</f>
        <v>108</v>
      </c>
      <c r="C45" s="83">
        <f aca="true" t="shared" si="14" ref="C45:J45">SUM(C36:C44)</f>
        <v>564</v>
      </c>
      <c r="D45" s="83">
        <f t="shared" si="14"/>
        <v>672</v>
      </c>
      <c r="E45" s="82">
        <f t="shared" si="14"/>
        <v>94</v>
      </c>
      <c r="F45" s="83">
        <f t="shared" si="14"/>
        <v>479</v>
      </c>
      <c r="G45" s="83">
        <f t="shared" si="14"/>
        <v>573</v>
      </c>
      <c r="H45" s="82">
        <f t="shared" si="14"/>
        <v>202</v>
      </c>
      <c r="I45" s="83">
        <f t="shared" si="14"/>
        <v>1043</v>
      </c>
      <c r="J45" s="83">
        <f t="shared" si="14"/>
        <v>1245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18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19</v>
      </c>
      <c r="B52" s="77">
        <v>0</v>
      </c>
      <c r="C52" s="78">
        <v>3</v>
      </c>
      <c r="D52" s="78">
        <f>SUM(B52:C52)</f>
        <v>3</v>
      </c>
      <c r="E52" s="77">
        <v>64</v>
      </c>
      <c r="F52" s="78">
        <v>82</v>
      </c>
      <c r="G52" s="78">
        <f aca="true" t="shared" si="15" ref="G52:G60">SUM(E52:F52)</f>
        <v>146</v>
      </c>
      <c r="H52" s="77">
        <f>SUM(B52,E52)</f>
        <v>64</v>
      </c>
      <c r="I52" s="78">
        <f>SUM(C52,F52)</f>
        <v>85</v>
      </c>
      <c r="J52" s="78">
        <f aca="true" t="shared" si="16" ref="J52:J60">SUM(H52:I52)</f>
        <v>149</v>
      </c>
    </row>
    <row r="53" spans="1:10" ht="12" customHeight="1">
      <c r="A53" s="65" t="s">
        <v>20</v>
      </c>
      <c r="B53" s="77">
        <v>19</v>
      </c>
      <c r="C53" s="78">
        <v>158</v>
      </c>
      <c r="D53" s="78">
        <f aca="true" t="shared" si="17" ref="D53:D60">SUM(B53:C53)</f>
        <v>177</v>
      </c>
      <c r="E53" s="77">
        <v>50</v>
      </c>
      <c r="F53" s="78">
        <v>153</v>
      </c>
      <c r="G53" s="78">
        <f t="shared" si="15"/>
        <v>203</v>
      </c>
      <c r="H53" s="77">
        <f aca="true" t="shared" si="18" ref="H53:I60">SUM(B53,E53)</f>
        <v>69</v>
      </c>
      <c r="I53" s="78">
        <f t="shared" si="18"/>
        <v>311</v>
      </c>
      <c r="J53" s="78">
        <f t="shared" si="16"/>
        <v>380</v>
      </c>
    </row>
    <row r="54" spans="1:10" ht="12" customHeight="1">
      <c r="A54" s="65" t="s">
        <v>21</v>
      </c>
      <c r="B54" s="77">
        <v>9</v>
      </c>
      <c r="C54" s="78">
        <v>129</v>
      </c>
      <c r="D54" s="78">
        <f t="shared" si="17"/>
        <v>138</v>
      </c>
      <c r="E54" s="77">
        <v>25</v>
      </c>
      <c r="F54" s="78">
        <v>116</v>
      </c>
      <c r="G54" s="78">
        <f t="shared" si="15"/>
        <v>141</v>
      </c>
      <c r="H54" s="77">
        <f t="shared" si="18"/>
        <v>34</v>
      </c>
      <c r="I54" s="78">
        <f t="shared" si="18"/>
        <v>245</v>
      </c>
      <c r="J54" s="78">
        <f t="shared" si="16"/>
        <v>279</v>
      </c>
    </row>
    <row r="55" spans="1:10" ht="12" customHeight="1">
      <c r="A55" s="65" t="s">
        <v>22</v>
      </c>
      <c r="B55" s="79">
        <v>13</v>
      </c>
      <c r="C55" s="78">
        <v>214</v>
      </c>
      <c r="D55" s="78">
        <f t="shared" si="17"/>
        <v>227</v>
      </c>
      <c r="E55" s="77">
        <v>9</v>
      </c>
      <c r="F55" s="78">
        <v>138</v>
      </c>
      <c r="G55" s="78">
        <f t="shared" si="15"/>
        <v>147</v>
      </c>
      <c r="H55" s="77">
        <f t="shared" si="18"/>
        <v>22</v>
      </c>
      <c r="I55" s="78">
        <f t="shared" si="18"/>
        <v>352</v>
      </c>
      <c r="J55" s="78">
        <f t="shared" si="16"/>
        <v>374</v>
      </c>
    </row>
    <row r="56" spans="1:10" ht="12" customHeight="1">
      <c r="A56" s="65" t="s">
        <v>23</v>
      </c>
      <c r="B56" s="79">
        <v>11</v>
      </c>
      <c r="C56" s="78">
        <v>449</v>
      </c>
      <c r="D56" s="78">
        <f t="shared" si="17"/>
        <v>460</v>
      </c>
      <c r="E56" s="77">
        <v>11</v>
      </c>
      <c r="F56" s="78">
        <v>144</v>
      </c>
      <c r="G56" s="78">
        <f t="shared" si="15"/>
        <v>155</v>
      </c>
      <c r="H56" s="77">
        <f t="shared" si="18"/>
        <v>22</v>
      </c>
      <c r="I56" s="78">
        <f t="shared" si="18"/>
        <v>593</v>
      </c>
      <c r="J56" s="78">
        <f t="shared" si="16"/>
        <v>615</v>
      </c>
    </row>
    <row r="57" spans="1:10" ht="12" customHeight="1">
      <c r="A57" s="65" t="s">
        <v>24</v>
      </c>
      <c r="B57" s="79">
        <v>27</v>
      </c>
      <c r="C57" s="78">
        <v>532</v>
      </c>
      <c r="D57" s="78">
        <f t="shared" si="17"/>
        <v>559</v>
      </c>
      <c r="E57" s="77">
        <v>8</v>
      </c>
      <c r="F57" s="78">
        <v>109</v>
      </c>
      <c r="G57" s="78">
        <f t="shared" si="15"/>
        <v>117</v>
      </c>
      <c r="H57" s="77">
        <f t="shared" si="18"/>
        <v>35</v>
      </c>
      <c r="I57" s="78">
        <f t="shared" si="18"/>
        <v>641</v>
      </c>
      <c r="J57" s="78">
        <f t="shared" si="16"/>
        <v>676</v>
      </c>
    </row>
    <row r="58" spans="1:10" ht="12" customHeight="1">
      <c r="A58" s="65" t="s">
        <v>25</v>
      </c>
      <c r="B58" s="79">
        <v>15</v>
      </c>
      <c r="C58" s="78">
        <v>272</v>
      </c>
      <c r="D58" s="78">
        <f t="shared" si="17"/>
        <v>287</v>
      </c>
      <c r="E58" s="77">
        <v>10</v>
      </c>
      <c r="F58" s="78">
        <v>59</v>
      </c>
      <c r="G58" s="78">
        <f t="shared" si="15"/>
        <v>69</v>
      </c>
      <c r="H58" s="77">
        <f t="shared" si="18"/>
        <v>25</v>
      </c>
      <c r="I58" s="78">
        <f t="shared" si="18"/>
        <v>331</v>
      </c>
      <c r="J58" s="78">
        <f t="shared" si="16"/>
        <v>356</v>
      </c>
    </row>
    <row r="59" spans="1:10" ht="12" customHeight="1">
      <c r="A59" s="65" t="s">
        <v>26</v>
      </c>
      <c r="B59" s="79">
        <v>13</v>
      </c>
      <c r="C59" s="78">
        <v>117</v>
      </c>
      <c r="D59" s="78">
        <f t="shared" si="17"/>
        <v>130</v>
      </c>
      <c r="E59" s="77">
        <v>1</v>
      </c>
      <c r="F59" s="78">
        <v>19</v>
      </c>
      <c r="G59" s="78">
        <f t="shared" si="15"/>
        <v>20</v>
      </c>
      <c r="H59" s="77">
        <f t="shared" si="18"/>
        <v>14</v>
      </c>
      <c r="I59" s="78">
        <f t="shared" si="18"/>
        <v>136</v>
      </c>
      <c r="J59" s="78">
        <f t="shared" si="16"/>
        <v>150</v>
      </c>
    </row>
    <row r="60" spans="1:10" ht="12" customHeight="1">
      <c r="A60" s="65" t="s">
        <v>27</v>
      </c>
      <c r="B60" s="79">
        <v>0</v>
      </c>
      <c r="C60" s="78">
        <v>20</v>
      </c>
      <c r="D60" s="80">
        <f t="shared" si="17"/>
        <v>20</v>
      </c>
      <c r="E60" s="77">
        <v>1</v>
      </c>
      <c r="F60" s="78">
        <v>5</v>
      </c>
      <c r="G60" s="80">
        <f t="shared" si="15"/>
        <v>6</v>
      </c>
      <c r="H60" s="77">
        <f t="shared" si="18"/>
        <v>1</v>
      </c>
      <c r="I60" s="78">
        <f t="shared" si="18"/>
        <v>25</v>
      </c>
      <c r="J60" s="80">
        <f t="shared" si="16"/>
        <v>26</v>
      </c>
    </row>
    <row r="61" spans="1:10" ht="12" customHeight="1">
      <c r="A61" s="81" t="s">
        <v>5</v>
      </c>
      <c r="B61" s="82">
        <f>SUM(B52:B60)</f>
        <v>107</v>
      </c>
      <c r="C61" s="83">
        <f aca="true" t="shared" si="19" ref="C61:J61">SUM(C52:C60)</f>
        <v>1894</v>
      </c>
      <c r="D61" s="83">
        <f t="shared" si="19"/>
        <v>2001</v>
      </c>
      <c r="E61" s="82">
        <f t="shared" si="19"/>
        <v>179</v>
      </c>
      <c r="F61" s="83">
        <f t="shared" si="19"/>
        <v>825</v>
      </c>
      <c r="G61" s="83">
        <f t="shared" si="19"/>
        <v>1004</v>
      </c>
      <c r="H61" s="82">
        <f t="shared" si="19"/>
        <v>286</v>
      </c>
      <c r="I61" s="83">
        <f t="shared" si="19"/>
        <v>2719</v>
      </c>
      <c r="J61" s="83">
        <f t="shared" si="19"/>
        <v>3005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18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19</v>
      </c>
      <c r="B68" s="77">
        <v>0</v>
      </c>
      <c r="C68" s="78">
        <v>0</v>
      </c>
      <c r="D68" s="78">
        <f>SUM(B68:C68)</f>
        <v>0</v>
      </c>
      <c r="E68" s="77">
        <v>0</v>
      </c>
      <c r="F68" s="78">
        <v>0</v>
      </c>
      <c r="G68" s="78">
        <f aca="true" t="shared" si="20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1" ref="J68:J76">SUM(H68:I68)</f>
        <v>0</v>
      </c>
    </row>
    <row r="69" spans="1:10" ht="12" customHeight="1">
      <c r="A69" s="65" t="s">
        <v>20</v>
      </c>
      <c r="B69" s="77">
        <v>0</v>
      </c>
      <c r="C69" s="78">
        <v>0</v>
      </c>
      <c r="D69" s="78">
        <f aca="true" t="shared" si="22" ref="D69:D76">SUM(B69:C69)</f>
        <v>0</v>
      </c>
      <c r="E69" s="77">
        <v>0</v>
      </c>
      <c r="F69" s="78">
        <v>0</v>
      </c>
      <c r="G69" s="78">
        <f t="shared" si="20"/>
        <v>0</v>
      </c>
      <c r="H69" s="77">
        <f aca="true" t="shared" si="23" ref="H69:I76">SUM(B69,E69)</f>
        <v>0</v>
      </c>
      <c r="I69" s="78">
        <f t="shared" si="23"/>
        <v>0</v>
      </c>
      <c r="J69" s="78">
        <f t="shared" si="21"/>
        <v>0</v>
      </c>
    </row>
    <row r="70" spans="1:10" ht="12" customHeight="1">
      <c r="A70" s="65" t="s">
        <v>21</v>
      </c>
      <c r="B70" s="77">
        <v>0</v>
      </c>
      <c r="C70" s="78">
        <v>0</v>
      </c>
      <c r="D70" s="78">
        <f t="shared" si="22"/>
        <v>0</v>
      </c>
      <c r="E70" s="77">
        <v>0</v>
      </c>
      <c r="F70" s="78">
        <v>1</v>
      </c>
      <c r="G70" s="78">
        <f t="shared" si="20"/>
        <v>1</v>
      </c>
      <c r="H70" s="77">
        <f t="shared" si="23"/>
        <v>0</v>
      </c>
      <c r="I70" s="78">
        <f t="shared" si="23"/>
        <v>1</v>
      </c>
      <c r="J70" s="78">
        <f t="shared" si="21"/>
        <v>1</v>
      </c>
    </row>
    <row r="71" spans="1:10" ht="12" customHeight="1">
      <c r="A71" s="65" t="s">
        <v>22</v>
      </c>
      <c r="B71" s="79">
        <v>0</v>
      </c>
      <c r="C71" s="78">
        <v>0</v>
      </c>
      <c r="D71" s="78">
        <f t="shared" si="22"/>
        <v>0</v>
      </c>
      <c r="E71" s="77">
        <v>0</v>
      </c>
      <c r="F71" s="78">
        <v>0</v>
      </c>
      <c r="G71" s="78">
        <f t="shared" si="20"/>
        <v>0</v>
      </c>
      <c r="H71" s="77">
        <f t="shared" si="23"/>
        <v>0</v>
      </c>
      <c r="I71" s="78">
        <f t="shared" si="23"/>
        <v>0</v>
      </c>
      <c r="J71" s="78">
        <f t="shared" si="21"/>
        <v>0</v>
      </c>
    </row>
    <row r="72" spans="1:10" ht="12" customHeight="1">
      <c r="A72" s="65" t="s">
        <v>23</v>
      </c>
      <c r="B72" s="79">
        <v>0</v>
      </c>
      <c r="C72" s="78">
        <v>2</v>
      </c>
      <c r="D72" s="78">
        <f t="shared" si="22"/>
        <v>2</v>
      </c>
      <c r="E72" s="77">
        <v>0</v>
      </c>
      <c r="F72" s="78">
        <v>0</v>
      </c>
      <c r="G72" s="78">
        <f t="shared" si="20"/>
        <v>0</v>
      </c>
      <c r="H72" s="77">
        <f t="shared" si="23"/>
        <v>0</v>
      </c>
      <c r="I72" s="78">
        <f t="shared" si="23"/>
        <v>2</v>
      </c>
      <c r="J72" s="78">
        <f t="shared" si="21"/>
        <v>2</v>
      </c>
    </row>
    <row r="73" spans="1:10" ht="12" customHeight="1">
      <c r="A73" s="65" t="s">
        <v>24</v>
      </c>
      <c r="B73" s="79">
        <v>0</v>
      </c>
      <c r="C73" s="78">
        <v>0</v>
      </c>
      <c r="D73" s="78">
        <f t="shared" si="22"/>
        <v>0</v>
      </c>
      <c r="E73" s="77">
        <v>0</v>
      </c>
      <c r="F73" s="78">
        <v>0</v>
      </c>
      <c r="G73" s="78">
        <f t="shared" si="20"/>
        <v>0</v>
      </c>
      <c r="H73" s="77">
        <f t="shared" si="23"/>
        <v>0</v>
      </c>
      <c r="I73" s="78">
        <f t="shared" si="23"/>
        <v>0</v>
      </c>
      <c r="J73" s="78">
        <f t="shared" si="21"/>
        <v>0</v>
      </c>
    </row>
    <row r="74" spans="1:10" ht="12" customHeight="1">
      <c r="A74" s="65" t="s">
        <v>25</v>
      </c>
      <c r="B74" s="79">
        <v>0</v>
      </c>
      <c r="C74" s="78">
        <v>0</v>
      </c>
      <c r="D74" s="78">
        <f t="shared" si="22"/>
        <v>0</v>
      </c>
      <c r="E74" s="77">
        <v>0</v>
      </c>
      <c r="F74" s="78">
        <v>0</v>
      </c>
      <c r="G74" s="78">
        <f t="shared" si="20"/>
        <v>0</v>
      </c>
      <c r="H74" s="77">
        <f t="shared" si="23"/>
        <v>0</v>
      </c>
      <c r="I74" s="78">
        <f t="shared" si="23"/>
        <v>0</v>
      </c>
      <c r="J74" s="78">
        <f t="shared" si="21"/>
        <v>0</v>
      </c>
    </row>
    <row r="75" spans="1:10" ht="12" customHeight="1">
      <c r="A75" s="65" t="s">
        <v>26</v>
      </c>
      <c r="B75" s="79">
        <v>0</v>
      </c>
      <c r="C75" s="78">
        <v>0</v>
      </c>
      <c r="D75" s="78">
        <f t="shared" si="22"/>
        <v>0</v>
      </c>
      <c r="E75" s="77">
        <v>0</v>
      </c>
      <c r="F75" s="78">
        <v>0</v>
      </c>
      <c r="G75" s="78">
        <f t="shared" si="20"/>
        <v>0</v>
      </c>
      <c r="H75" s="77">
        <f t="shared" si="23"/>
        <v>0</v>
      </c>
      <c r="I75" s="78">
        <f t="shared" si="23"/>
        <v>0</v>
      </c>
      <c r="J75" s="78">
        <f t="shared" si="21"/>
        <v>0</v>
      </c>
    </row>
    <row r="76" spans="1:10" ht="12" customHeight="1">
      <c r="A76" s="65" t="s">
        <v>27</v>
      </c>
      <c r="B76" s="79">
        <v>0</v>
      </c>
      <c r="C76" s="78">
        <v>0</v>
      </c>
      <c r="D76" s="80">
        <f t="shared" si="22"/>
        <v>0</v>
      </c>
      <c r="E76" s="77">
        <v>0</v>
      </c>
      <c r="F76" s="78">
        <v>0</v>
      </c>
      <c r="G76" s="80">
        <f t="shared" si="20"/>
        <v>0</v>
      </c>
      <c r="H76" s="77">
        <f t="shared" si="23"/>
        <v>0</v>
      </c>
      <c r="I76" s="78">
        <f t="shared" si="23"/>
        <v>0</v>
      </c>
      <c r="J76" s="80">
        <f t="shared" si="21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4" ref="C77:J77">SUM(C68:C76)</f>
        <v>2</v>
      </c>
      <c r="D77" s="83">
        <f t="shared" si="24"/>
        <v>2</v>
      </c>
      <c r="E77" s="82">
        <f t="shared" si="24"/>
        <v>0</v>
      </c>
      <c r="F77" s="83">
        <f t="shared" si="24"/>
        <v>1</v>
      </c>
      <c r="G77" s="83">
        <f t="shared" si="24"/>
        <v>1</v>
      </c>
      <c r="H77" s="82">
        <f t="shared" si="24"/>
        <v>0</v>
      </c>
      <c r="I77" s="83">
        <f t="shared" si="24"/>
        <v>3</v>
      </c>
      <c r="J77" s="83">
        <f t="shared" si="24"/>
        <v>3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18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19</v>
      </c>
      <c r="B84" s="77">
        <v>1</v>
      </c>
      <c r="C84" s="78">
        <v>0</v>
      </c>
      <c r="D84" s="78">
        <f>SUM(B84:C84)</f>
        <v>1</v>
      </c>
      <c r="E84" s="77">
        <v>19</v>
      </c>
      <c r="F84" s="78">
        <v>51</v>
      </c>
      <c r="G84" s="78">
        <f aca="true" t="shared" si="25" ref="G84:G92">SUM(E84:F84)</f>
        <v>70</v>
      </c>
      <c r="H84" s="77">
        <f>SUM(B84,E84)</f>
        <v>20</v>
      </c>
      <c r="I84" s="78">
        <f>SUM(C84,F84)</f>
        <v>51</v>
      </c>
      <c r="J84" s="78">
        <f aca="true" t="shared" si="26" ref="J84:J92">SUM(H84:I84)</f>
        <v>71</v>
      </c>
    </row>
    <row r="85" spans="1:10" ht="12" customHeight="1">
      <c r="A85" s="65" t="s">
        <v>20</v>
      </c>
      <c r="B85" s="77">
        <v>12</v>
      </c>
      <c r="C85" s="78">
        <v>49</v>
      </c>
      <c r="D85" s="78">
        <f aca="true" t="shared" si="27" ref="D85:D92">SUM(B85:C85)</f>
        <v>61</v>
      </c>
      <c r="E85" s="77">
        <v>20</v>
      </c>
      <c r="F85" s="78">
        <v>65</v>
      </c>
      <c r="G85" s="78">
        <f t="shared" si="25"/>
        <v>85</v>
      </c>
      <c r="H85" s="77">
        <f aca="true" t="shared" si="28" ref="H85:I92">SUM(B85,E85)</f>
        <v>32</v>
      </c>
      <c r="I85" s="78">
        <f t="shared" si="28"/>
        <v>114</v>
      </c>
      <c r="J85" s="78">
        <f t="shared" si="26"/>
        <v>146</v>
      </c>
    </row>
    <row r="86" spans="1:10" ht="12" customHeight="1">
      <c r="A86" s="65" t="s">
        <v>21</v>
      </c>
      <c r="B86" s="77">
        <v>5</v>
      </c>
      <c r="C86" s="78">
        <v>57</v>
      </c>
      <c r="D86" s="78">
        <f t="shared" si="27"/>
        <v>62</v>
      </c>
      <c r="E86" s="77">
        <v>6</v>
      </c>
      <c r="F86" s="78">
        <v>53</v>
      </c>
      <c r="G86" s="78">
        <f t="shared" si="25"/>
        <v>59</v>
      </c>
      <c r="H86" s="77">
        <f t="shared" si="28"/>
        <v>11</v>
      </c>
      <c r="I86" s="78">
        <f t="shared" si="28"/>
        <v>110</v>
      </c>
      <c r="J86" s="78">
        <f t="shared" si="26"/>
        <v>121</v>
      </c>
    </row>
    <row r="87" spans="1:10" ht="12" customHeight="1">
      <c r="A87" s="65" t="s">
        <v>22</v>
      </c>
      <c r="B87" s="79">
        <v>7</v>
      </c>
      <c r="C87" s="78">
        <v>83</v>
      </c>
      <c r="D87" s="78">
        <f t="shared" si="27"/>
        <v>90</v>
      </c>
      <c r="E87" s="77">
        <v>8</v>
      </c>
      <c r="F87" s="78">
        <v>61</v>
      </c>
      <c r="G87" s="78">
        <f t="shared" si="25"/>
        <v>69</v>
      </c>
      <c r="H87" s="77">
        <f t="shared" si="28"/>
        <v>15</v>
      </c>
      <c r="I87" s="78">
        <f t="shared" si="28"/>
        <v>144</v>
      </c>
      <c r="J87" s="78">
        <f t="shared" si="26"/>
        <v>159</v>
      </c>
    </row>
    <row r="88" spans="1:10" ht="12" customHeight="1">
      <c r="A88" s="65" t="s">
        <v>23</v>
      </c>
      <c r="B88" s="79">
        <v>6</v>
      </c>
      <c r="C88" s="78">
        <v>181</v>
      </c>
      <c r="D88" s="78">
        <f t="shared" si="27"/>
        <v>187</v>
      </c>
      <c r="E88" s="77">
        <v>10</v>
      </c>
      <c r="F88" s="78">
        <v>61</v>
      </c>
      <c r="G88" s="78">
        <f t="shared" si="25"/>
        <v>71</v>
      </c>
      <c r="H88" s="77">
        <f t="shared" si="28"/>
        <v>16</v>
      </c>
      <c r="I88" s="78">
        <f t="shared" si="28"/>
        <v>242</v>
      </c>
      <c r="J88" s="78">
        <f t="shared" si="26"/>
        <v>258</v>
      </c>
    </row>
    <row r="89" spans="1:10" ht="12" customHeight="1">
      <c r="A89" s="65" t="s">
        <v>24</v>
      </c>
      <c r="B89" s="79">
        <v>9</v>
      </c>
      <c r="C89" s="78">
        <v>187</v>
      </c>
      <c r="D89" s="78">
        <f t="shared" si="27"/>
        <v>196</v>
      </c>
      <c r="E89" s="77">
        <v>3</v>
      </c>
      <c r="F89" s="78">
        <v>49</v>
      </c>
      <c r="G89" s="78">
        <f t="shared" si="25"/>
        <v>52</v>
      </c>
      <c r="H89" s="77">
        <f t="shared" si="28"/>
        <v>12</v>
      </c>
      <c r="I89" s="78">
        <f t="shared" si="28"/>
        <v>236</v>
      </c>
      <c r="J89" s="78">
        <f t="shared" si="26"/>
        <v>248</v>
      </c>
    </row>
    <row r="90" spans="1:10" ht="12" customHeight="1">
      <c r="A90" s="65" t="s">
        <v>25</v>
      </c>
      <c r="B90" s="79">
        <v>11</v>
      </c>
      <c r="C90" s="78">
        <v>90</v>
      </c>
      <c r="D90" s="78">
        <f t="shared" si="27"/>
        <v>101</v>
      </c>
      <c r="E90" s="77">
        <v>4</v>
      </c>
      <c r="F90" s="78">
        <v>10</v>
      </c>
      <c r="G90" s="78">
        <f t="shared" si="25"/>
        <v>14</v>
      </c>
      <c r="H90" s="77">
        <f t="shared" si="28"/>
        <v>15</v>
      </c>
      <c r="I90" s="78">
        <f t="shared" si="28"/>
        <v>100</v>
      </c>
      <c r="J90" s="78">
        <f t="shared" si="26"/>
        <v>115</v>
      </c>
    </row>
    <row r="91" spans="1:10" ht="12" customHeight="1">
      <c r="A91" s="65" t="s">
        <v>26</v>
      </c>
      <c r="B91" s="79">
        <v>1</v>
      </c>
      <c r="C91" s="78">
        <v>31</v>
      </c>
      <c r="D91" s="78">
        <f t="shared" si="27"/>
        <v>32</v>
      </c>
      <c r="E91" s="77">
        <v>1</v>
      </c>
      <c r="F91" s="78">
        <v>3</v>
      </c>
      <c r="G91" s="78">
        <f t="shared" si="25"/>
        <v>4</v>
      </c>
      <c r="H91" s="77">
        <f t="shared" si="28"/>
        <v>2</v>
      </c>
      <c r="I91" s="78">
        <f t="shared" si="28"/>
        <v>34</v>
      </c>
      <c r="J91" s="78">
        <f t="shared" si="26"/>
        <v>36</v>
      </c>
    </row>
    <row r="92" spans="1:10" ht="12" customHeight="1">
      <c r="A92" s="65" t="s">
        <v>27</v>
      </c>
      <c r="B92" s="79">
        <v>1</v>
      </c>
      <c r="C92" s="78">
        <v>5</v>
      </c>
      <c r="D92" s="80">
        <f t="shared" si="27"/>
        <v>6</v>
      </c>
      <c r="E92" s="77">
        <v>1</v>
      </c>
      <c r="F92" s="78">
        <v>2</v>
      </c>
      <c r="G92" s="80">
        <f t="shared" si="25"/>
        <v>3</v>
      </c>
      <c r="H92" s="77">
        <f t="shared" si="28"/>
        <v>2</v>
      </c>
      <c r="I92" s="78">
        <f t="shared" si="28"/>
        <v>7</v>
      </c>
      <c r="J92" s="80">
        <f t="shared" si="26"/>
        <v>9</v>
      </c>
    </row>
    <row r="93" spans="1:10" ht="12" customHeight="1">
      <c r="A93" s="81" t="s">
        <v>5</v>
      </c>
      <c r="B93" s="82">
        <f>SUM(B84:B92)</f>
        <v>53</v>
      </c>
      <c r="C93" s="83">
        <f aca="true" t="shared" si="29" ref="C93:J93">SUM(C84:C92)</f>
        <v>683</v>
      </c>
      <c r="D93" s="83">
        <f t="shared" si="29"/>
        <v>736</v>
      </c>
      <c r="E93" s="82">
        <f t="shared" si="29"/>
        <v>72</v>
      </c>
      <c r="F93" s="83">
        <f t="shared" si="29"/>
        <v>355</v>
      </c>
      <c r="G93" s="83">
        <f t="shared" si="29"/>
        <v>427</v>
      </c>
      <c r="H93" s="82">
        <f t="shared" si="29"/>
        <v>125</v>
      </c>
      <c r="I93" s="83">
        <f t="shared" si="29"/>
        <v>1038</v>
      </c>
      <c r="J93" s="83">
        <f t="shared" si="29"/>
        <v>1163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48" sqref="M48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43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29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46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28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17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18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19</v>
      </c>
      <c r="B13" s="98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98">
        <f t="shared" si="0"/>
        <v>19</v>
      </c>
      <c r="F13" s="99">
        <f t="shared" si="0"/>
        <v>160</v>
      </c>
      <c r="G13" s="99">
        <f t="shared" si="0"/>
        <v>179</v>
      </c>
      <c r="H13" s="98">
        <f t="shared" si="0"/>
        <v>19</v>
      </c>
      <c r="I13" s="99">
        <f t="shared" si="0"/>
        <v>160</v>
      </c>
      <c r="J13" s="99">
        <f t="shared" si="0"/>
        <v>179</v>
      </c>
    </row>
    <row r="14" spans="1:10" ht="12" customHeight="1">
      <c r="A14" s="85" t="s">
        <v>20</v>
      </c>
      <c r="B14" s="98">
        <f aca="true" t="shared" si="1" ref="B14:J14">SUM(B37,B53,B69,B85)</f>
        <v>5</v>
      </c>
      <c r="C14" s="99">
        <f t="shared" si="1"/>
        <v>92</v>
      </c>
      <c r="D14" s="99">
        <f t="shared" si="1"/>
        <v>97</v>
      </c>
      <c r="E14" s="98">
        <f t="shared" si="1"/>
        <v>54</v>
      </c>
      <c r="F14" s="99">
        <f t="shared" si="1"/>
        <v>431</v>
      </c>
      <c r="G14" s="99">
        <f t="shared" si="1"/>
        <v>485</v>
      </c>
      <c r="H14" s="98">
        <f t="shared" si="1"/>
        <v>59</v>
      </c>
      <c r="I14" s="99">
        <f t="shared" si="1"/>
        <v>523</v>
      </c>
      <c r="J14" s="99">
        <f t="shared" si="1"/>
        <v>582</v>
      </c>
    </row>
    <row r="15" spans="1:10" ht="12" customHeight="1">
      <c r="A15" s="85" t="s">
        <v>21</v>
      </c>
      <c r="B15" s="98">
        <f aca="true" t="shared" si="2" ref="B15:J15">SUM(B38,B54,B70,B86)</f>
        <v>25</v>
      </c>
      <c r="C15" s="99">
        <f t="shared" si="2"/>
        <v>259</v>
      </c>
      <c r="D15" s="99">
        <f t="shared" si="2"/>
        <v>284</v>
      </c>
      <c r="E15" s="98">
        <f t="shared" si="2"/>
        <v>27</v>
      </c>
      <c r="F15" s="99">
        <f t="shared" si="2"/>
        <v>191</v>
      </c>
      <c r="G15" s="99">
        <f t="shared" si="2"/>
        <v>218</v>
      </c>
      <c r="H15" s="98">
        <f t="shared" si="2"/>
        <v>52</v>
      </c>
      <c r="I15" s="99">
        <f t="shared" si="2"/>
        <v>450</v>
      </c>
      <c r="J15" s="99">
        <f t="shared" si="2"/>
        <v>502</v>
      </c>
    </row>
    <row r="16" spans="1:10" ht="12" customHeight="1">
      <c r="A16" s="85" t="s">
        <v>22</v>
      </c>
      <c r="B16" s="100">
        <f aca="true" t="shared" si="3" ref="B16:J16">SUM(B39,B55,B71,B87)</f>
        <v>32</v>
      </c>
      <c r="C16" s="99">
        <f t="shared" si="3"/>
        <v>229</v>
      </c>
      <c r="D16" s="99">
        <f t="shared" si="3"/>
        <v>261</v>
      </c>
      <c r="E16" s="98">
        <f t="shared" si="3"/>
        <v>20</v>
      </c>
      <c r="F16" s="99">
        <f t="shared" si="3"/>
        <v>92</v>
      </c>
      <c r="G16" s="99">
        <f t="shared" si="3"/>
        <v>112</v>
      </c>
      <c r="H16" s="98">
        <f t="shared" si="3"/>
        <v>52</v>
      </c>
      <c r="I16" s="99">
        <f t="shared" si="3"/>
        <v>321</v>
      </c>
      <c r="J16" s="99">
        <f t="shared" si="3"/>
        <v>373</v>
      </c>
    </row>
    <row r="17" spans="1:10" ht="12" customHeight="1">
      <c r="A17" s="85" t="s">
        <v>23</v>
      </c>
      <c r="B17" s="100">
        <f aca="true" t="shared" si="4" ref="B17:J17">SUM(B40,B56,B72,B88)</f>
        <v>36</v>
      </c>
      <c r="C17" s="99">
        <f t="shared" si="4"/>
        <v>275</v>
      </c>
      <c r="D17" s="99">
        <f t="shared" si="4"/>
        <v>311</v>
      </c>
      <c r="E17" s="98">
        <f t="shared" si="4"/>
        <v>11</v>
      </c>
      <c r="F17" s="99">
        <f t="shared" si="4"/>
        <v>75</v>
      </c>
      <c r="G17" s="99">
        <f t="shared" si="4"/>
        <v>86</v>
      </c>
      <c r="H17" s="98">
        <f t="shared" si="4"/>
        <v>47</v>
      </c>
      <c r="I17" s="99">
        <f t="shared" si="4"/>
        <v>350</v>
      </c>
      <c r="J17" s="99">
        <f t="shared" si="4"/>
        <v>397</v>
      </c>
    </row>
    <row r="18" spans="1:10" ht="12" customHeight="1">
      <c r="A18" s="85" t="s">
        <v>24</v>
      </c>
      <c r="B18" s="100">
        <f aca="true" t="shared" si="5" ref="B18:J18">SUM(B41,B57,B73,B89)</f>
        <v>50</v>
      </c>
      <c r="C18" s="99">
        <f t="shared" si="5"/>
        <v>345</v>
      </c>
      <c r="D18" s="99">
        <f t="shared" si="5"/>
        <v>395</v>
      </c>
      <c r="E18" s="98">
        <f t="shared" si="5"/>
        <v>6</v>
      </c>
      <c r="F18" s="99">
        <f t="shared" si="5"/>
        <v>69</v>
      </c>
      <c r="G18" s="99">
        <f t="shared" si="5"/>
        <v>75</v>
      </c>
      <c r="H18" s="98">
        <f t="shared" si="5"/>
        <v>56</v>
      </c>
      <c r="I18" s="99">
        <f t="shared" si="5"/>
        <v>414</v>
      </c>
      <c r="J18" s="99">
        <f t="shared" si="5"/>
        <v>470</v>
      </c>
    </row>
    <row r="19" spans="1:10" ht="12" customHeight="1">
      <c r="A19" s="85" t="s">
        <v>25</v>
      </c>
      <c r="B19" s="100">
        <f aca="true" t="shared" si="6" ref="B19:J19">SUM(B42,B58,B74,B90)</f>
        <v>61</v>
      </c>
      <c r="C19" s="99">
        <f t="shared" si="6"/>
        <v>295</v>
      </c>
      <c r="D19" s="99">
        <f t="shared" si="6"/>
        <v>356</v>
      </c>
      <c r="E19" s="98">
        <f t="shared" si="6"/>
        <v>6</v>
      </c>
      <c r="F19" s="99">
        <f t="shared" si="6"/>
        <v>34</v>
      </c>
      <c r="G19" s="99">
        <f t="shared" si="6"/>
        <v>40</v>
      </c>
      <c r="H19" s="98">
        <f t="shared" si="6"/>
        <v>67</v>
      </c>
      <c r="I19" s="99">
        <f t="shared" si="6"/>
        <v>329</v>
      </c>
      <c r="J19" s="99">
        <f t="shared" si="6"/>
        <v>396</v>
      </c>
    </row>
    <row r="20" spans="1:10" ht="12" customHeight="1">
      <c r="A20" s="85" t="s">
        <v>26</v>
      </c>
      <c r="B20" s="100">
        <f aca="true" t="shared" si="7" ref="B20:J20">SUM(B43,B59,B75,B91)</f>
        <v>47</v>
      </c>
      <c r="C20" s="99">
        <f t="shared" si="7"/>
        <v>235</v>
      </c>
      <c r="D20" s="99">
        <f t="shared" si="7"/>
        <v>282</v>
      </c>
      <c r="E20" s="98">
        <f t="shared" si="7"/>
        <v>1</v>
      </c>
      <c r="F20" s="99">
        <f t="shared" si="7"/>
        <v>10</v>
      </c>
      <c r="G20" s="99">
        <f t="shared" si="7"/>
        <v>11</v>
      </c>
      <c r="H20" s="98">
        <f t="shared" si="7"/>
        <v>48</v>
      </c>
      <c r="I20" s="99">
        <f t="shared" si="7"/>
        <v>245</v>
      </c>
      <c r="J20" s="99">
        <f t="shared" si="7"/>
        <v>293</v>
      </c>
    </row>
    <row r="21" spans="1:10" ht="12" customHeight="1">
      <c r="A21" s="85" t="s">
        <v>27</v>
      </c>
      <c r="B21" s="100">
        <f aca="true" t="shared" si="8" ref="B21:J21">SUM(B44,B60,B76,B92)</f>
        <v>12</v>
      </c>
      <c r="C21" s="99">
        <f t="shared" si="8"/>
        <v>41</v>
      </c>
      <c r="D21" s="101">
        <f t="shared" si="8"/>
        <v>53</v>
      </c>
      <c r="E21" s="98">
        <f t="shared" si="8"/>
        <v>0</v>
      </c>
      <c r="F21" s="99">
        <f t="shared" si="8"/>
        <v>0</v>
      </c>
      <c r="G21" s="101">
        <f t="shared" si="8"/>
        <v>0</v>
      </c>
      <c r="H21" s="98">
        <f t="shared" si="8"/>
        <v>12</v>
      </c>
      <c r="I21" s="99">
        <f t="shared" si="8"/>
        <v>41</v>
      </c>
      <c r="J21" s="101">
        <f t="shared" si="8"/>
        <v>53</v>
      </c>
    </row>
    <row r="22" spans="1:10" ht="12" customHeight="1">
      <c r="A22" s="102" t="s">
        <v>5</v>
      </c>
      <c r="B22" s="103">
        <f aca="true" t="shared" si="9" ref="B22:J22">SUM(B45,B61,B77,B93)</f>
        <v>268</v>
      </c>
      <c r="C22" s="104">
        <f t="shared" si="9"/>
        <v>1771</v>
      </c>
      <c r="D22" s="104">
        <f t="shared" si="9"/>
        <v>2039</v>
      </c>
      <c r="E22" s="103">
        <f t="shared" si="9"/>
        <v>144</v>
      </c>
      <c r="F22" s="104">
        <f t="shared" si="9"/>
        <v>1062</v>
      </c>
      <c r="G22" s="104">
        <f t="shared" si="9"/>
        <v>1206</v>
      </c>
      <c r="H22" s="103">
        <f t="shared" si="9"/>
        <v>412</v>
      </c>
      <c r="I22" s="104">
        <f t="shared" si="9"/>
        <v>2833</v>
      </c>
      <c r="J22" s="104">
        <f t="shared" si="9"/>
        <v>3245</v>
      </c>
    </row>
    <row r="23" ht="12.75" customHeight="1"/>
    <row r="24" spans="1:10" ht="12" customHeight="1">
      <c r="A24" s="84" t="s">
        <v>43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29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46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28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30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18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19</v>
      </c>
      <c r="B36" s="98">
        <v>0</v>
      </c>
      <c r="C36" s="99">
        <v>0</v>
      </c>
      <c r="D36" s="99">
        <f>SUM(B36:C36)</f>
        <v>0</v>
      </c>
      <c r="E36" s="98">
        <v>13</v>
      </c>
      <c r="F36" s="99">
        <v>80</v>
      </c>
      <c r="G36" s="99">
        <f aca="true" t="shared" si="10" ref="G36:G44">SUM(E36:F36)</f>
        <v>93</v>
      </c>
      <c r="H36" s="98">
        <f>SUM(B36,E36)</f>
        <v>13</v>
      </c>
      <c r="I36" s="99">
        <f>SUM(C36,F36)</f>
        <v>80</v>
      </c>
      <c r="J36" s="99">
        <f aca="true" t="shared" si="11" ref="J36:J44">SUM(H36:I36)</f>
        <v>93</v>
      </c>
    </row>
    <row r="37" spans="1:10" ht="12" customHeight="1">
      <c r="A37" s="85" t="s">
        <v>20</v>
      </c>
      <c r="B37" s="98">
        <v>3</v>
      </c>
      <c r="C37" s="99">
        <v>37</v>
      </c>
      <c r="D37" s="99">
        <f aca="true" t="shared" si="12" ref="D37:D44">SUM(B37:C37)</f>
        <v>40</v>
      </c>
      <c r="E37" s="98">
        <v>34</v>
      </c>
      <c r="F37" s="99">
        <v>227</v>
      </c>
      <c r="G37" s="99">
        <f t="shared" si="10"/>
        <v>261</v>
      </c>
      <c r="H37" s="98">
        <f aca="true" t="shared" si="13" ref="H37:I44">SUM(B37,E37)</f>
        <v>37</v>
      </c>
      <c r="I37" s="99">
        <f t="shared" si="13"/>
        <v>264</v>
      </c>
      <c r="J37" s="99">
        <f t="shared" si="11"/>
        <v>301</v>
      </c>
    </row>
    <row r="38" spans="1:10" ht="12" customHeight="1">
      <c r="A38" s="85" t="s">
        <v>21</v>
      </c>
      <c r="B38" s="98">
        <v>19</v>
      </c>
      <c r="C38" s="99">
        <v>94</v>
      </c>
      <c r="D38" s="99">
        <f t="shared" si="12"/>
        <v>113</v>
      </c>
      <c r="E38" s="98">
        <v>20</v>
      </c>
      <c r="F38" s="99">
        <v>97</v>
      </c>
      <c r="G38" s="99">
        <f t="shared" si="10"/>
        <v>117</v>
      </c>
      <c r="H38" s="98">
        <f t="shared" si="13"/>
        <v>39</v>
      </c>
      <c r="I38" s="99">
        <f t="shared" si="13"/>
        <v>191</v>
      </c>
      <c r="J38" s="99">
        <f t="shared" si="11"/>
        <v>230</v>
      </c>
    </row>
    <row r="39" spans="1:10" ht="12" customHeight="1">
      <c r="A39" s="85" t="s">
        <v>22</v>
      </c>
      <c r="B39" s="100">
        <v>19</v>
      </c>
      <c r="C39" s="99">
        <v>91</v>
      </c>
      <c r="D39" s="99">
        <f t="shared" si="12"/>
        <v>110</v>
      </c>
      <c r="E39" s="98">
        <v>13</v>
      </c>
      <c r="F39" s="99">
        <v>44</v>
      </c>
      <c r="G39" s="99">
        <f t="shared" si="10"/>
        <v>57</v>
      </c>
      <c r="H39" s="98">
        <f t="shared" si="13"/>
        <v>32</v>
      </c>
      <c r="I39" s="99">
        <f t="shared" si="13"/>
        <v>135</v>
      </c>
      <c r="J39" s="99">
        <f t="shared" si="11"/>
        <v>167</v>
      </c>
    </row>
    <row r="40" spans="1:10" ht="12" customHeight="1">
      <c r="A40" s="85" t="s">
        <v>23</v>
      </c>
      <c r="B40" s="100">
        <v>15</v>
      </c>
      <c r="C40" s="99">
        <v>108</v>
      </c>
      <c r="D40" s="99">
        <f t="shared" si="12"/>
        <v>123</v>
      </c>
      <c r="E40" s="98">
        <v>10</v>
      </c>
      <c r="F40" s="99">
        <v>34</v>
      </c>
      <c r="G40" s="99">
        <f t="shared" si="10"/>
        <v>44</v>
      </c>
      <c r="H40" s="98">
        <f t="shared" si="13"/>
        <v>25</v>
      </c>
      <c r="I40" s="99">
        <f t="shared" si="13"/>
        <v>142</v>
      </c>
      <c r="J40" s="99">
        <f t="shared" si="11"/>
        <v>167</v>
      </c>
    </row>
    <row r="41" spans="1:10" ht="12" customHeight="1">
      <c r="A41" s="85" t="s">
        <v>24</v>
      </c>
      <c r="B41" s="100">
        <v>35</v>
      </c>
      <c r="C41" s="99">
        <v>120</v>
      </c>
      <c r="D41" s="99">
        <f t="shared" si="12"/>
        <v>155</v>
      </c>
      <c r="E41" s="98">
        <v>4</v>
      </c>
      <c r="F41" s="99">
        <v>37</v>
      </c>
      <c r="G41" s="99">
        <f t="shared" si="10"/>
        <v>41</v>
      </c>
      <c r="H41" s="98">
        <f t="shared" si="13"/>
        <v>39</v>
      </c>
      <c r="I41" s="99">
        <f t="shared" si="13"/>
        <v>157</v>
      </c>
      <c r="J41" s="99">
        <f t="shared" si="11"/>
        <v>196</v>
      </c>
    </row>
    <row r="42" spans="1:10" ht="12" customHeight="1">
      <c r="A42" s="85" t="s">
        <v>25</v>
      </c>
      <c r="B42" s="100">
        <v>36</v>
      </c>
      <c r="C42" s="99">
        <v>121</v>
      </c>
      <c r="D42" s="99">
        <f t="shared" si="12"/>
        <v>157</v>
      </c>
      <c r="E42" s="98">
        <v>5</v>
      </c>
      <c r="F42" s="99">
        <v>24</v>
      </c>
      <c r="G42" s="99">
        <f t="shared" si="10"/>
        <v>29</v>
      </c>
      <c r="H42" s="98">
        <f t="shared" si="13"/>
        <v>41</v>
      </c>
      <c r="I42" s="99">
        <f t="shared" si="13"/>
        <v>145</v>
      </c>
      <c r="J42" s="99">
        <f t="shared" si="11"/>
        <v>186</v>
      </c>
    </row>
    <row r="43" spans="1:10" ht="12" customHeight="1">
      <c r="A43" s="85" t="s">
        <v>26</v>
      </c>
      <c r="B43" s="100">
        <v>32</v>
      </c>
      <c r="C43" s="99">
        <v>121</v>
      </c>
      <c r="D43" s="99">
        <f t="shared" si="12"/>
        <v>153</v>
      </c>
      <c r="E43" s="98">
        <v>1</v>
      </c>
      <c r="F43" s="99">
        <v>6</v>
      </c>
      <c r="G43" s="99">
        <f t="shared" si="10"/>
        <v>7</v>
      </c>
      <c r="H43" s="98">
        <f t="shared" si="13"/>
        <v>33</v>
      </c>
      <c r="I43" s="99">
        <f t="shared" si="13"/>
        <v>127</v>
      </c>
      <c r="J43" s="99">
        <f t="shared" si="11"/>
        <v>160</v>
      </c>
    </row>
    <row r="44" spans="1:10" ht="12" customHeight="1">
      <c r="A44" s="85" t="s">
        <v>27</v>
      </c>
      <c r="B44" s="100">
        <v>6</v>
      </c>
      <c r="C44" s="99">
        <v>26</v>
      </c>
      <c r="D44" s="101">
        <f t="shared" si="12"/>
        <v>32</v>
      </c>
      <c r="E44" s="98">
        <v>0</v>
      </c>
      <c r="F44" s="99">
        <v>0</v>
      </c>
      <c r="G44" s="101">
        <f t="shared" si="10"/>
        <v>0</v>
      </c>
      <c r="H44" s="98">
        <f t="shared" si="13"/>
        <v>6</v>
      </c>
      <c r="I44" s="99">
        <f t="shared" si="13"/>
        <v>26</v>
      </c>
      <c r="J44" s="101">
        <f t="shared" si="11"/>
        <v>32</v>
      </c>
    </row>
    <row r="45" spans="1:10" ht="12" customHeight="1">
      <c r="A45" s="102" t="s">
        <v>5</v>
      </c>
      <c r="B45" s="103">
        <f>SUM(B36:B44)</f>
        <v>165</v>
      </c>
      <c r="C45" s="104">
        <f aca="true" t="shared" si="14" ref="C45:J45">SUM(C36:C44)</f>
        <v>718</v>
      </c>
      <c r="D45" s="104">
        <f t="shared" si="14"/>
        <v>883</v>
      </c>
      <c r="E45" s="103">
        <f t="shared" si="14"/>
        <v>100</v>
      </c>
      <c r="F45" s="104">
        <f t="shared" si="14"/>
        <v>549</v>
      </c>
      <c r="G45" s="104">
        <f t="shared" si="14"/>
        <v>649</v>
      </c>
      <c r="H45" s="103">
        <f t="shared" si="14"/>
        <v>265</v>
      </c>
      <c r="I45" s="104">
        <f t="shared" si="14"/>
        <v>1267</v>
      </c>
      <c r="J45" s="104">
        <f t="shared" si="14"/>
        <v>1532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18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19</v>
      </c>
      <c r="B52" s="98">
        <v>0</v>
      </c>
      <c r="C52" s="99">
        <v>0</v>
      </c>
      <c r="D52" s="99">
        <f>SUM(B52:C52)</f>
        <v>0</v>
      </c>
      <c r="E52" s="98">
        <v>4</v>
      </c>
      <c r="F52" s="99">
        <v>67</v>
      </c>
      <c r="G52" s="99">
        <f aca="true" t="shared" si="15" ref="G52:G60">SUM(E52:F52)</f>
        <v>71</v>
      </c>
      <c r="H52" s="98">
        <f>SUM(B52,E52)</f>
        <v>4</v>
      </c>
      <c r="I52" s="99">
        <f>SUM(C52,F52)</f>
        <v>67</v>
      </c>
      <c r="J52" s="99">
        <f aca="true" t="shared" si="16" ref="J52:J60">SUM(H52:I52)</f>
        <v>71</v>
      </c>
    </row>
    <row r="53" spans="1:10" ht="12" customHeight="1">
      <c r="A53" s="85" t="s">
        <v>20</v>
      </c>
      <c r="B53" s="98">
        <v>2</v>
      </c>
      <c r="C53" s="99">
        <v>43</v>
      </c>
      <c r="D53" s="99">
        <f aca="true" t="shared" si="17" ref="D53:D60">SUM(B53:C53)</f>
        <v>45</v>
      </c>
      <c r="E53" s="98">
        <v>15</v>
      </c>
      <c r="F53" s="99">
        <v>164</v>
      </c>
      <c r="G53" s="99">
        <f t="shared" si="15"/>
        <v>179</v>
      </c>
      <c r="H53" s="98">
        <f aca="true" t="shared" si="18" ref="H53:I60">SUM(B53,E53)</f>
        <v>17</v>
      </c>
      <c r="I53" s="99">
        <f t="shared" si="18"/>
        <v>207</v>
      </c>
      <c r="J53" s="99">
        <f t="shared" si="16"/>
        <v>224</v>
      </c>
    </row>
    <row r="54" spans="1:10" ht="12" customHeight="1">
      <c r="A54" s="85" t="s">
        <v>21</v>
      </c>
      <c r="B54" s="98">
        <v>5</v>
      </c>
      <c r="C54" s="99">
        <v>136</v>
      </c>
      <c r="D54" s="99">
        <f t="shared" si="17"/>
        <v>141</v>
      </c>
      <c r="E54" s="98">
        <v>5</v>
      </c>
      <c r="F54" s="99">
        <v>82</v>
      </c>
      <c r="G54" s="99">
        <f t="shared" si="15"/>
        <v>87</v>
      </c>
      <c r="H54" s="98">
        <f t="shared" si="18"/>
        <v>10</v>
      </c>
      <c r="I54" s="99">
        <f t="shared" si="18"/>
        <v>218</v>
      </c>
      <c r="J54" s="99">
        <f t="shared" si="16"/>
        <v>228</v>
      </c>
    </row>
    <row r="55" spans="1:10" ht="12" customHeight="1">
      <c r="A55" s="85" t="s">
        <v>22</v>
      </c>
      <c r="B55" s="100">
        <v>11</v>
      </c>
      <c r="C55" s="99">
        <v>114</v>
      </c>
      <c r="D55" s="99">
        <f t="shared" si="17"/>
        <v>125</v>
      </c>
      <c r="E55" s="98">
        <v>3</v>
      </c>
      <c r="F55" s="99">
        <v>41</v>
      </c>
      <c r="G55" s="99">
        <f t="shared" si="15"/>
        <v>44</v>
      </c>
      <c r="H55" s="98">
        <f t="shared" si="18"/>
        <v>14</v>
      </c>
      <c r="I55" s="99">
        <f t="shared" si="18"/>
        <v>155</v>
      </c>
      <c r="J55" s="99">
        <f t="shared" si="16"/>
        <v>169</v>
      </c>
    </row>
    <row r="56" spans="1:10" ht="12" customHeight="1">
      <c r="A56" s="85" t="s">
        <v>23</v>
      </c>
      <c r="B56" s="100">
        <v>20</v>
      </c>
      <c r="C56" s="99">
        <v>132</v>
      </c>
      <c r="D56" s="99">
        <f t="shared" si="17"/>
        <v>152</v>
      </c>
      <c r="E56" s="98">
        <v>0</v>
      </c>
      <c r="F56" s="99">
        <v>33</v>
      </c>
      <c r="G56" s="99">
        <f t="shared" si="15"/>
        <v>33</v>
      </c>
      <c r="H56" s="98">
        <f t="shared" si="18"/>
        <v>20</v>
      </c>
      <c r="I56" s="99">
        <f t="shared" si="18"/>
        <v>165</v>
      </c>
      <c r="J56" s="99">
        <f t="shared" si="16"/>
        <v>185</v>
      </c>
    </row>
    <row r="57" spans="1:10" ht="12" customHeight="1">
      <c r="A57" s="85" t="s">
        <v>24</v>
      </c>
      <c r="B57" s="100">
        <v>13</v>
      </c>
      <c r="C57" s="99">
        <v>180</v>
      </c>
      <c r="D57" s="99">
        <f t="shared" si="17"/>
        <v>193</v>
      </c>
      <c r="E57" s="98">
        <v>1</v>
      </c>
      <c r="F57" s="99">
        <v>22</v>
      </c>
      <c r="G57" s="99">
        <f t="shared" si="15"/>
        <v>23</v>
      </c>
      <c r="H57" s="98">
        <f t="shared" si="18"/>
        <v>14</v>
      </c>
      <c r="I57" s="99">
        <f t="shared" si="18"/>
        <v>202</v>
      </c>
      <c r="J57" s="99">
        <f t="shared" si="16"/>
        <v>216</v>
      </c>
    </row>
    <row r="58" spans="1:10" ht="12" customHeight="1">
      <c r="A58" s="85" t="s">
        <v>25</v>
      </c>
      <c r="B58" s="100">
        <v>24</v>
      </c>
      <c r="C58" s="99">
        <v>149</v>
      </c>
      <c r="D58" s="99">
        <f t="shared" si="17"/>
        <v>173</v>
      </c>
      <c r="E58" s="98">
        <v>1</v>
      </c>
      <c r="F58" s="99">
        <v>8</v>
      </c>
      <c r="G58" s="99">
        <f t="shared" si="15"/>
        <v>9</v>
      </c>
      <c r="H58" s="98">
        <f t="shared" si="18"/>
        <v>25</v>
      </c>
      <c r="I58" s="99">
        <f t="shared" si="18"/>
        <v>157</v>
      </c>
      <c r="J58" s="99">
        <f t="shared" si="16"/>
        <v>182</v>
      </c>
    </row>
    <row r="59" spans="1:10" ht="12" customHeight="1">
      <c r="A59" s="85" t="s">
        <v>26</v>
      </c>
      <c r="B59" s="100">
        <v>11</v>
      </c>
      <c r="C59" s="99">
        <v>88</v>
      </c>
      <c r="D59" s="99">
        <f t="shared" si="17"/>
        <v>99</v>
      </c>
      <c r="E59" s="98">
        <v>0</v>
      </c>
      <c r="F59" s="99">
        <v>4</v>
      </c>
      <c r="G59" s="99">
        <f t="shared" si="15"/>
        <v>4</v>
      </c>
      <c r="H59" s="98">
        <f t="shared" si="18"/>
        <v>11</v>
      </c>
      <c r="I59" s="99">
        <f t="shared" si="18"/>
        <v>92</v>
      </c>
      <c r="J59" s="99">
        <f t="shared" si="16"/>
        <v>103</v>
      </c>
    </row>
    <row r="60" spans="1:10" ht="12" customHeight="1">
      <c r="A60" s="85" t="s">
        <v>27</v>
      </c>
      <c r="B60" s="100">
        <v>5</v>
      </c>
      <c r="C60" s="99">
        <v>11</v>
      </c>
      <c r="D60" s="101">
        <f t="shared" si="17"/>
        <v>16</v>
      </c>
      <c r="E60" s="98">
        <v>0</v>
      </c>
      <c r="F60" s="99">
        <v>0</v>
      </c>
      <c r="G60" s="99">
        <f t="shared" si="15"/>
        <v>0</v>
      </c>
      <c r="H60" s="98">
        <f t="shared" si="18"/>
        <v>5</v>
      </c>
      <c r="I60" s="99">
        <f t="shared" si="18"/>
        <v>11</v>
      </c>
      <c r="J60" s="101">
        <f t="shared" si="16"/>
        <v>16</v>
      </c>
    </row>
    <row r="61" spans="1:10" ht="12" customHeight="1">
      <c r="A61" s="102" t="s">
        <v>5</v>
      </c>
      <c r="B61" s="103">
        <f>SUM(B52:B60)</f>
        <v>91</v>
      </c>
      <c r="C61" s="104">
        <f aca="true" t="shared" si="19" ref="C61:J61">SUM(C52:C60)</f>
        <v>853</v>
      </c>
      <c r="D61" s="104">
        <f t="shared" si="19"/>
        <v>944</v>
      </c>
      <c r="E61" s="103">
        <f t="shared" si="19"/>
        <v>29</v>
      </c>
      <c r="F61" s="104">
        <f t="shared" si="19"/>
        <v>421</v>
      </c>
      <c r="G61" s="104">
        <f t="shared" si="19"/>
        <v>450</v>
      </c>
      <c r="H61" s="103">
        <f t="shared" si="19"/>
        <v>120</v>
      </c>
      <c r="I61" s="104">
        <f t="shared" si="19"/>
        <v>1274</v>
      </c>
      <c r="J61" s="104">
        <f t="shared" si="19"/>
        <v>1394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18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19</v>
      </c>
      <c r="B68" s="98">
        <v>0</v>
      </c>
      <c r="C68" s="99">
        <v>0</v>
      </c>
      <c r="D68" s="99">
        <f>SUM(B68:C68)</f>
        <v>0</v>
      </c>
      <c r="E68" s="98">
        <v>0</v>
      </c>
      <c r="F68" s="99">
        <v>0</v>
      </c>
      <c r="G68" s="99">
        <f aca="true" t="shared" si="20" ref="G68:G76">SUM(E68:F68)</f>
        <v>0</v>
      </c>
      <c r="H68" s="98">
        <f>SUM(B68,E68)</f>
        <v>0</v>
      </c>
      <c r="I68" s="99">
        <f>SUM(C68,F68)</f>
        <v>0</v>
      </c>
      <c r="J68" s="99">
        <f aca="true" t="shared" si="21" ref="J68:J76">SUM(H68:I68)</f>
        <v>0</v>
      </c>
    </row>
    <row r="69" spans="1:10" ht="12" customHeight="1">
      <c r="A69" s="85" t="s">
        <v>20</v>
      </c>
      <c r="B69" s="98">
        <v>0</v>
      </c>
      <c r="C69" s="99">
        <v>1</v>
      </c>
      <c r="D69" s="99">
        <f aca="true" t="shared" si="22" ref="D69:D76">SUM(B69:C69)</f>
        <v>1</v>
      </c>
      <c r="E69" s="98">
        <v>0</v>
      </c>
      <c r="F69" s="99">
        <v>4</v>
      </c>
      <c r="G69" s="99">
        <f t="shared" si="20"/>
        <v>4</v>
      </c>
      <c r="H69" s="98">
        <f aca="true" t="shared" si="23" ref="H69:I76">SUM(B69,E69)</f>
        <v>0</v>
      </c>
      <c r="I69" s="99">
        <f t="shared" si="23"/>
        <v>5</v>
      </c>
      <c r="J69" s="99">
        <f t="shared" si="21"/>
        <v>5</v>
      </c>
    </row>
    <row r="70" spans="1:10" ht="12" customHeight="1">
      <c r="A70" s="85" t="s">
        <v>21</v>
      </c>
      <c r="B70" s="98">
        <v>0</v>
      </c>
      <c r="C70" s="99">
        <v>3</v>
      </c>
      <c r="D70" s="99">
        <f t="shared" si="22"/>
        <v>3</v>
      </c>
      <c r="E70" s="98">
        <v>0</v>
      </c>
      <c r="F70" s="99">
        <v>0</v>
      </c>
      <c r="G70" s="99">
        <f t="shared" si="20"/>
        <v>0</v>
      </c>
      <c r="H70" s="98">
        <f t="shared" si="23"/>
        <v>0</v>
      </c>
      <c r="I70" s="99">
        <f t="shared" si="23"/>
        <v>3</v>
      </c>
      <c r="J70" s="99">
        <f t="shared" si="21"/>
        <v>3</v>
      </c>
    </row>
    <row r="71" spans="1:10" ht="12" customHeight="1">
      <c r="A71" s="85" t="s">
        <v>22</v>
      </c>
      <c r="B71" s="100">
        <v>0</v>
      </c>
      <c r="C71" s="99">
        <v>3</v>
      </c>
      <c r="D71" s="99">
        <f t="shared" si="22"/>
        <v>3</v>
      </c>
      <c r="E71" s="98">
        <v>0</v>
      </c>
      <c r="F71" s="99">
        <v>0</v>
      </c>
      <c r="G71" s="99">
        <f t="shared" si="20"/>
        <v>0</v>
      </c>
      <c r="H71" s="98">
        <f t="shared" si="23"/>
        <v>0</v>
      </c>
      <c r="I71" s="99">
        <f t="shared" si="23"/>
        <v>3</v>
      </c>
      <c r="J71" s="99">
        <f t="shared" si="21"/>
        <v>3</v>
      </c>
    </row>
    <row r="72" spans="1:10" ht="12" customHeight="1">
      <c r="A72" s="85" t="s">
        <v>23</v>
      </c>
      <c r="B72" s="100">
        <v>0</v>
      </c>
      <c r="C72" s="99">
        <v>5</v>
      </c>
      <c r="D72" s="99">
        <f t="shared" si="22"/>
        <v>5</v>
      </c>
      <c r="E72" s="98">
        <v>0</v>
      </c>
      <c r="F72" s="99">
        <v>2</v>
      </c>
      <c r="G72" s="99">
        <f t="shared" si="20"/>
        <v>2</v>
      </c>
      <c r="H72" s="98">
        <f t="shared" si="23"/>
        <v>0</v>
      </c>
      <c r="I72" s="99">
        <f t="shared" si="23"/>
        <v>7</v>
      </c>
      <c r="J72" s="99">
        <f t="shared" si="21"/>
        <v>7</v>
      </c>
    </row>
    <row r="73" spans="1:10" ht="12" customHeight="1">
      <c r="A73" s="85" t="s">
        <v>24</v>
      </c>
      <c r="B73" s="100">
        <v>0</v>
      </c>
      <c r="C73" s="99">
        <v>6</v>
      </c>
      <c r="D73" s="99">
        <f t="shared" si="22"/>
        <v>6</v>
      </c>
      <c r="E73" s="98">
        <v>0</v>
      </c>
      <c r="F73" s="99">
        <v>0</v>
      </c>
      <c r="G73" s="99">
        <f t="shared" si="20"/>
        <v>0</v>
      </c>
      <c r="H73" s="98">
        <f t="shared" si="23"/>
        <v>0</v>
      </c>
      <c r="I73" s="99">
        <f t="shared" si="23"/>
        <v>6</v>
      </c>
      <c r="J73" s="99">
        <f t="shared" si="21"/>
        <v>6</v>
      </c>
    </row>
    <row r="74" spans="1:10" ht="12" customHeight="1">
      <c r="A74" s="85" t="s">
        <v>25</v>
      </c>
      <c r="B74" s="100">
        <v>0</v>
      </c>
      <c r="C74" s="99">
        <v>2</v>
      </c>
      <c r="D74" s="99">
        <f t="shared" si="22"/>
        <v>2</v>
      </c>
      <c r="E74" s="98">
        <v>0</v>
      </c>
      <c r="F74" s="99">
        <v>0</v>
      </c>
      <c r="G74" s="99">
        <f t="shared" si="20"/>
        <v>0</v>
      </c>
      <c r="H74" s="98">
        <f t="shared" si="23"/>
        <v>0</v>
      </c>
      <c r="I74" s="99">
        <f t="shared" si="23"/>
        <v>2</v>
      </c>
      <c r="J74" s="99">
        <f t="shared" si="21"/>
        <v>2</v>
      </c>
    </row>
    <row r="75" spans="1:10" ht="12" customHeight="1">
      <c r="A75" s="85" t="s">
        <v>26</v>
      </c>
      <c r="B75" s="100">
        <v>1</v>
      </c>
      <c r="C75" s="99">
        <v>2</v>
      </c>
      <c r="D75" s="99">
        <f t="shared" si="22"/>
        <v>3</v>
      </c>
      <c r="E75" s="98">
        <v>0</v>
      </c>
      <c r="F75" s="99">
        <v>0</v>
      </c>
      <c r="G75" s="99">
        <f t="shared" si="20"/>
        <v>0</v>
      </c>
      <c r="H75" s="98">
        <f t="shared" si="23"/>
        <v>1</v>
      </c>
      <c r="I75" s="99">
        <f t="shared" si="23"/>
        <v>2</v>
      </c>
      <c r="J75" s="99">
        <f t="shared" si="21"/>
        <v>3</v>
      </c>
    </row>
    <row r="76" spans="1:10" ht="12" customHeight="1">
      <c r="A76" s="85" t="s">
        <v>27</v>
      </c>
      <c r="B76" s="100">
        <v>0</v>
      </c>
      <c r="C76" s="99">
        <v>0</v>
      </c>
      <c r="D76" s="101">
        <f t="shared" si="22"/>
        <v>0</v>
      </c>
      <c r="E76" s="98">
        <v>0</v>
      </c>
      <c r="F76" s="99">
        <v>0</v>
      </c>
      <c r="G76" s="101">
        <f t="shared" si="20"/>
        <v>0</v>
      </c>
      <c r="H76" s="98">
        <f t="shared" si="23"/>
        <v>0</v>
      </c>
      <c r="I76" s="99">
        <f t="shared" si="23"/>
        <v>0</v>
      </c>
      <c r="J76" s="101">
        <f t="shared" si="21"/>
        <v>0</v>
      </c>
    </row>
    <row r="77" spans="1:10" ht="12" customHeight="1">
      <c r="A77" s="102" t="s">
        <v>5</v>
      </c>
      <c r="B77" s="103">
        <f>SUM(B68:B76)</f>
        <v>1</v>
      </c>
      <c r="C77" s="104">
        <f aca="true" t="shared" si="24" ref="C77:J77">SUM(C68:C76)</f>
        <v>22</v>
      </c>
      <c r="D77" s="104">
        <f t="shared" si="24"/>
        <v>23</v>
      </c>
      <c r="E77" s="103">
        <f t="shared" si="24"/>
        <v>0</v>
      </c>
      <c r="F77" s="104">
        <f t="shared" si="24"/>
        <v>6</v>
      </c>
      <c r="G77" s="104">
        <f t="shared" si="24"/>
        <v>6</v>
      </c>
      <c r="H77" s="103">
        <f t="shared" si="24"/>
        <v>1</v>
      </c>
      <c r="I77" s="104">
        <f t="shared" si="24"/>
        <v>28</v>
      </c>
      <c r="J77" s="104">
        <f t="shared" si="24"/>
        <v>29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18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19</v>
      </c>
      <c r="B84" s="98">
        <v>0</v>
      </c>
      <c r="C84" s="99">
        <v>0</v>
      </c>
      <c r="D84" s="99">
        <f>SUM(B84:C84)</f>
        <v>0</v>
      </c>
      <c r="E84" s="98">
        <v>2</v>
      </c>
      <c r="F84" s="99">
        <v>13</v>
      </c>
      <c r="G84" s="99">
        <f aca="true" t="shared" si="25" ref="G84:G92">SUM(E84:F84)</f>
        <v>15</v>
      </c>
      <c r="H84" s="98">
        <f>SUM(B84,E84)</f>
        <v>2</v>
      </c>
      <c r="I84" s="99">
        <f>SUM(C84,F84)</f>
        <v>13</v>
      </c>
      <c r="J84" s="99">
        <f aca="true" t="shared" si="26" ref="J84:J92">SUM(H84:I84)</f>
        <v>15</v>
      </c>
    </row>
    <row r="85" spans="1:10" ht="12" customHeight="1">
      <c r="A85" s="85" t="s">
        <v>20</v>
      </c>
      <c r="B85" s="98">
        <v>0</v>
      </c>
      <c r="C85" s="99">
        <v>11</v>
      </c>
      <c r="D85" s="99">
        <f aca="true" t="shared" si="27" ref="D85:D92">SUM(B85:C85)</f>
        <v>11</v>
      </c>
      <c r="E85" s="98">
        <v>5</v>
      </c>
      <c r="F85" s="99">
        <v>36</v>
      </c>
      <c r="G85" s="99">
        <f t="shared" si="25"/>
        <v>41</v>
      </c>
      <c r="H85" s="98">
        <f aca="true" t="shared" si="28" ref="H85:I92">SUM(B85,E85)</f>
        <v>5</v>
      </c>
      <c r="I85" s="99">
        <f t="shared" si="28"/>
        <v>47</v>
      </c>
      <c r="J85" s="99">
        <f t="shared" si="26"/>
        <v>52</v>
      </c>
    </row>
    <row r="86" spans="1:10" ht="12" customHeight="1">
      <c r="A86" s="85" t="s">
        <v>21</v>
      </c>
      <c r="B86" s="98">
        <v>1</v>
      </c>
      <c r="C86" s="99">
        <v>26</v>
      </c>
      <c r="D86" s="99">
        <f t="shared" si="27"/>
        <v>27</v>
      </c>
      <c r="E86" s="98">
        <v>2</v>
      </c>
      <c r="F86" s="99">
        <v>12</v>
      </c>
      <c r="G86" s="99">
        <f t="shared" si="25"/>
        <v>14</v>
      </c>
      <c r="H86" s="98">
        <f t="shared" si="28"/>
        <v>3</v>
      </c>
      <c r="I86" s="99">
        <f t="shared" si="28"/>
        <v>38</v>
      </c>
      <c r="J86" s="99">
        <f t="shared" si="26"/>
        <v>41</v>
      </c>
    </row>
    <row r="87" spans="1:10" ht="12" customHeight="1">
      <c r="A87" s="85" t="s">
        <v>22</v>
      </c>
      <c r="B87" s="100">
        <v>2</v>
      </c>
      <c r="C87" s="99">
        <v>21</v>
      </c>
      <c r="D87" s="99">
        <f t="shared" si="27"/>
        <v>23</v>
      </c>
      <c r="E87" s="98">
        <v>4</v>
      </c>
      <c r="F87" s="99">
        <v>7</v>
      </c>
      <c r="G87" s="99">
        <f t="shared" si="25"/>
        <v>11</v>
      </c>
      <c r="H87" s="98">
        <f t="shared" si="28"/>
        <v>6</v>
      </c>
      <c r="I87" s="99">
        <f t="shared" si="28"/>
        <v>28</v>
      </c>
      <c r="J87" s="99">
        <f t="shared" si="26"/>
        <v>34</v>
      </c>
    </row>
    <row r="88" spans="1:10" ht="12" customHeight="1">
      <c r="A88" s="85" t="s">
        <v>23</v>
      </c>
      <c r="B88" s="100">
        <v>1</v>
      </c>
      <c r="C88" s="99">
        <v>30</v>
      </c>
      <c r="D88" s="99">
        <f t="shared" si="27"/>
        <v>31</v>
      </c>
      <c r="E88" s="98">
        <v>1</v>
      </c>
      <c r="F88" s="99">
        <v>6</v>
      </c>
      <c r="G88" s="99">
        <f t="shared" si="25"/>
        <v>7</v>
      </c>
      <c r="H88" s="98">
        <f t="shared" si="28"/>
        <v>2</v>
      </c>
      <c r="I88" s="99">
        <f t="shared" si="28"/>
        <v>36</v>
      </c>
      <c r="J88" s="99">
        <f t="shared" si="26"/>
        <v>38</v>
      </c>
    </row>
    <row r="89" spans="1:10" ht="12" customHeight="1">
      <c r="A89" s="85" t="s">
        <v>24</v>
      </c>
      <c r="B89" s="100">
        <v>2</v>
      </c>
      <c r="C89" s="99">
        <v>39</v>
      </c>
      <c r="D89" s="99">
        <f t="shared" si="27"/>
        <v>41</v>
      </c>
      <c r="E89" s="98">
        <v>1</v>
      </c>
      <c r="F89" s="99">
        <v>10</v>
      </c>
      <c r="G89" s="99">
        <f t="shared" si="25"/>
        <v>11</v>
      </c>
      <c r="H89" s="98">
        <f t="shared" si="28"/>
        <v>3</v>
      </c>
      <c r="I89" s="99">
        <f t="shared" si="28"/>
        <v>49</v>
      </c>
      <c r="J89" s="99">
        <f t="shared" si="26"/>
        <v>52</v>
      </c>
    </row>
    <row r="90" spans="1:10" ht="12" customHeight="1">
      <c r="A90" s="85" t="s">
        <v>25</v>
      </c>
      <c r="B90" s="100">
        <v>1</v>
      </c>
      <c r="C90" s="99">
        <v>23</v>
      </c>
      <c r="D90" s="99">
        <f t="shared" si="27"/>
        <v>24</v>
      </c>
      <c r="E90" s="98">
        <v>0</v>
      </c>
      <c r="F90" s="99">
        <v>2</v>
      </c>
      <c r="G90" s="99">
        <f t="shared" si="25"/>
        <v>2</v>
      </c>
      <c r="H90" s="98">
        <f t="shared" si="28"/>
        <v>1</v>
      </c>
      <c r="I90" s="99">
        <f t="shared" si="28"/>
        <v>25</v>
      </c>
      <c r="J90" s="99">
        <f t="shared" si="26"/>
        <v>26</v>
      </c>
    </row>
    <row r="91" spans="1:10" ht="12" customHeight="1">
      <c r="A91" s="85" t="s">
        <v>26</v>
      </c>
      <c r="B91" s="100">
        <v>3</v>
      </c>
      <c r="C91" s="99">
        <v>24</v>
      </c>
      <c r="D91" s="99">
        <f t="shared" si="27"/>
        <v>27</v>
      </c>
      <c r="E91" s="98">
        <v>0</v>
      </c>
      <c r="F91" s="99">
        <v>0</v>
      </c>
      <c r="G91" s="99">
        <f t="shared" si="25"/>
        <v>0</v>
      </c>
      <c r="H91" s="98">
        <f t="shared" si="28"/>
        <v>3</v>
      </c>
      <c r="I91" s="99">
        <f t="shared" si="28"/>
        <v>24</v>
      </c>
      <c r="J91" s="99">
        <f t="shared" si="26"/>
        <v>27</v>
      </c>
    </row>
    <row r="92" spans="1:10" ht="12" customHeight="1">
      <c r="A92" s="85" t="s">
        <v>27</v>
      </c>
      <c r="B92" s="100">
        <v>1</v>
      </c>
      <c r="C92" s="99">
        <v>4</v>
      </c>
      <c r="D92" s="101">
        <f t="shared" si="27"/>
        <v>5</v>
      </c>
      <c r="E92" s="98">
        <v>0</v>
      </c>
      <c r="F92" s="99">
        <v>0</v>
      </c>
      <c r="G92" s="101">
        <f t="shared" si="25"/>
        <v>0</v>
      </c>
      <c r="H92" s="98">
        <f t="shared" si="28"/>
        <v>1</v>
      </c>
      <c r="I92" s="99">
        <f t="shared" si="28"/>
        <v>4</v>
      </c>
      <c r="J92" s="101">
        <f t="shared" si="26"/>
        <v>5</v>
      </c>
    </row>
    <row r="93" spans="1:10" ht="12" customHeight="1">
      <c r="A93" s="102" t="s">
        <v>5</v>
      </c>
      <c r="B93" s="103">
        <f>SUM(B84:B92)</f>
        <v>11</v>
      </c>
      <c r="C93" s="104">
        <f aca="true" t="shared" si="29" ref="C93:J93">SUM(C84:C92)</f>
        <v>178</v>
      </c>
      <c r="D93" s="104">
        <f t="shared" si="29"/>
        <v>189</v>
      </c>
      <c r="E93" s="103">
        <f t="shared" si="29"/>
        <v>15</v>
      </c>
      <c r="F93" s="104">
        <f t="shared" si="29"/>
        <v>86</v>
      </c>
      <c r="G93" s="104">
        <f t="shared" si="29"/>
        <v>101</v>
      </c>
      <c r="H93" s="103">
        <f t="shared" si="29"/>
        <v>26</v>
      </c>
      <c r="I93" s="104">
        <f t="shared" si="29"/>
        <v>264</v>
      </c>
      <c r="J93" s="104">
        <f t="shared" si="29"/>
        <v>290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2007-07-06T07:57:02Z</cp:lastPrinted>
  <dcterms:created xsi:type="dcterms:W3CDTF">1999-11-09T10:39:54Z</dcterms:created>
  <dcterms:modified xsi:type="dcterms:W3CDTF">2012-04-18T10:32:30Z</dcterms:modified>
  <cp:category/>
  <cp:version/>
  <cp:contentType/>
  <cp:contentStatus/>
</cp:coreProperties>
</file>