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8" yWindow="3240" windowWidth="6036" windowHeight="3276" tabRatio="885" activeTab="0"/>
  </bookViews>
  <sheets>
    <sheet name="INHOUD" sheetId="1" r:id="rId1"/>
    <sheet name="07PSVWO01" sheetId="2" r:id="rId2"/>
    <sheet name="07PSVWO02" sheetId="3" r:id="rId3"/>
    <sheet name="07PSVWO03" sheetId="4" r:id="rId4"/>
    <sheet name="07PSVWO04" sheetId="5" r:id="rId5"/>
    <sheet name="07PSVWO05" sheetId="6" r:id="rId6"/>
    <sheet name="07PSVWO06" sheetId="7" r:id="rId7"/>
    <sheet name="07PHVWO07" sheetId="8" r:id="rId8"/>
    <sheet name="07PHVWO08" sheetId="9" r:id="rId9"/>
    <sheet name="07PHVWO10" sheetId="10" r:id="rId10"/>
    <sheet name="07PHVWO09" sheetId="11" r:id="rId11"/>
    <sheet name="07PHVWO11" sheetId="12" r:id="rId12"/>
    <sheet name="07PHVWO12" sheetId="13" r:id="rId13"/>
  </sheets>
  <definedNames>
    <definedName name="_xlnm.Print_Area" localSheetId="1">'07PSVWO01'!$A$1:$J$15</definedName>
  </definedNames>
  <calcPr fullCalcOnLoad="1"/>
</workbook>
</file>

<file path=xl/sharedStrings.xml><?xml version="1.0" encoding="utf-8"?>
<sst xmlns="http://schemas.openxmlformats.org/spreadsheetml/2006/main" count="711" uniqueCount="54">
  <si>
    <t>BESTUURS- EN ONDERWIJZEND PERSONEEL NAAR STATUUT EN GESLACHT</t>
  </si>
  <si>
    <t>Vastbenoemden</t>
  </si>
  <si>
    <t>Tijdelijken</t>
  </si>
  <si>
    <t>Totaal</t>
  </si>
  <si>
    <t>Mannen</t>
  </si>
  <si>
    <t>Vrouwen</t>
  </si>
  <si>
    <t>Privaatrechtelijk</t>
  </si>
  <si>
    <t>Provincie</t>
  </si>
  <si>
    <t>Gemeente</t>
  </si>
  <si>
    <t>ANDERE PERSONEELSCATEGORIEËN NAAR STATUUT EN GESLACHT</t>
  </si>
  <si>
    <t>BESTUURS- EN ONDERWIJZEND PERSONEEL NAAR LEEFTIJD, STATUUT EN GESLACHT</t>
  </si>
  <si>
    <t>Alle inrichtende machten</t>
  </si>
  <si>
    <t>Leeftijd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</si>
  <si>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</si>
  <si>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</si>
  <si>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</si>
  <si>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</si>
  <si>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</si>
  <si>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</si>
  <si>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</si>
  <si>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</si>
  <si>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60+</t>
  </si>
  <si>
    <t>ANDERE PERSONEELSCATEGORIEËN NAAR LEEFTIJD, STATUUT EN GESLACHT</t>
  </si>
  <si>
    <t>Gemeenschapsonderwijs</t>
  </si>
  <si>
    <t>Schooljaar 2007-2008</t>
  </si>
  <si>
    <t>Aantal budgettaire fulltime-equivalenten (inclusief alle vervangingen, TBS+ en Bonus) - januari 2008</t>
  </si>
  <si>
    <t>Aantal personen (inclusief alle vervangingen, TBS+ en Bonus) -  januari 2008</t>
  </si>
  <si>
    <t>Aantal personen (inclusief alle vervangingen, TBS+ en Bonus) - januari 2008</t>
  </si>
  <si>
    <t>Aantal budgettaire fulltime-equivalenten (inclusief alle vervangingen, TBS+ en Bonus) -  januari 2008</t>
  </si>
  <si>
    <t>SECUNDAIR VOLWASSENENONDERWIJS</t>
  </si>
  <si>
    <t>HOGER BEROEPSONDERWIJS VAN HET VOLWASSENENONDERWIJS</t>
  </si>
  <si>
    <t>PERSONEEL VOLWASSENENONDERWIJS</t>
  </si>
  <si>
    <t>Secundair volwassenenonderwijs</t>
  </si>
  <si>
    <t>Budgettaire fulltime-equivalenten</t>
  </si>
  <si>
    <t>Bestuurs- en onderwijzend personeel naar statuut en geslacht - budgettaire fulltime-equivalenten</t>
  </si>
  <si>
    <t>Andere personeelscategorieën naar statuut en geslacht - budgettaire fulltime-equivalenten</t>
  </si>
  <si>
    <t>Aantal personen</t>
  </si>
  <si>
    <t>Bestuurs- en onderwijzend personeel naar statuut en geslacht - Aantal personen</t>
  </si>
  <si>
    <t>Bestuurs- en onderwijzend personeel naar leeftijd, statuut en geslacht - Aantal personen</t>
  </si>
  <si>
    <t>Andere personeelscategorieën naar statuut en geslacht - Aantal personen</t>
  </si>
  <si>
    <t>Andere personeelscategorieën naar leeftijd, statuut en geslacht - Aantal personen</t>
  </si>
  <si>
    <t>Hoger beroepsonderwijs van het volwassenenonderwijs</t>
  </si>
  <si>
    <t>07PSVWO01</t>
  </si>
  <si>
    <t>07PSVWO02</t>
  </si>
  <si>
    <t>07PSVWO03</t>
  </si>
  <si>
    <t>07PSVWO04</t>
  </si>
  <si>
    <t>07PSVWO05</t>
  </si>
  <si>
    <t>07PSVWO06</t>
  </si>
  <si>
    <t>07PHVWO07</t>
  </si>
  <si>
    <t>07PHVWO08</t>
  </si>
  <si>
    <t>07PHVWO09</t>
  </si>
  <si>
    <t>07PHVWO10</t>
  </si>
  <si>
    <t>07PHVWO11</t>
  </si>
  <si>
    <t>07PHVWO12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</si>
</sst>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;0;&quot;-&quot;"/>
  </numFmts>
  <fonts count="40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MS Sans Serif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164" fontId="3" fillId="0" borderId="13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2" fillId="0" borderId="14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3" fontId="2" fillId="0" borderId="0" xfId="54" applyNumberFormat="1" applyFont="1" applyBorder="1">
      <alignment/>
      <protection/>
    </xf>
    <xf numFmtId="3" fontId="2" fillId="0" borderId="0" xfId="54" applyNumberFormat="1" applyFont="1">
      <alignment/>
      <protection/>
    </xf>
    <xf numFmtId="3" fontId="2" fillId="0" borderId="0" xfId="54" applyNumberFormat="1" applyFont="1" applyAlignment="1">
      <alignment horizontal="right"/>
      <protection/>
    </xf>
    <xf numFmtId="3" fontId="2" fillId="0" borderId="0" xfId="54" applyNumberFormat="1" applyFont="1" applyAlignment="1">
      <alignment horizontal="centerContinuous"/>
      <protection/>
    </xf>
    <xf numFmtId="3" fontId="3" fillId="0" borderId="0" xfId="54" applyNumberFormat="1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3" fontId="3" fillId="0" borderId="0" xfId="54" applyNumberFormat="1" applyFont="1">
      <alignment/>
      <protection/>
    </xf>
    <xf numFmtId="3" fontId="3" fillId="0" borderId="10" xfId="54" applyNumberFormat="1" applyFont="1" applyBorder="1">
      <alignment/>
      <protection/>
    </xf>
    <xf numFmtId="3" fontId="3" fillId="0" borderId="11" xfId="54" applyNumberFormat="1" applyFont="1" applyBorder="1">
      <alignment/>
      <protection/>
    </xf>
    <xf numFmtId="3" fontId="3" fillId="0" borderId="12" xfId="54" applyNumberFormat="1" applyFont="1" applyBorder="1" applyAlignment="1">
      <alignment horizontal="center"/>
      <protection/>
    </xf>
    <xf numFmtId="3" fontId="3" fillId="0" borderId="12" xfId="54" applyNumberFormat="1" applyFont="1" applyBorder="1">
      <alignment/>
      <protection/>
    </xf>
    <xf numFmtId="3" fontId="3" fillId="0" borderId="16" xfId="54" applyNumberFormat="1" applyFont="1" applyBorder="1">
      <alignment/>
      <protection/>
    </xf>
    <xf numFmtId="3" fontId="3" fillId="0" borderId="16" xfId="54" applyNumberFormat="1" applyFont="1" applyBorder="1" applyAlignment="1">
      <alignment horizontal="center"/>
      <protection/>
    </xf>
    <xf numFmtId="3" fontId="3" fillId="0" borderId="0" xfId="54" applyNumberFormat="1" applyFont="1" applyBorder="1">
      <alignment/>
      <protection/>
    </xf>
    <xf numFmtId="3" fontId="3" fillId="0" borderId="13" xfId="54" applyNumberFormat="1" applyFont="1" applyBorder="1" applyAlignment="1">
      <alignment horizontal="right"/>
      <protection/>
    </xf>
    <xf numFmtId="3" fontId="3" fillId="0" borderId="0" xfId="54" applyNumberFormat="1" applyFont="1" applyBorder="1" applyAlignment="1">
      <alignment horizontal="right"/>
      <protection/>
    </xf>
    <xf numFmtId="164" fontId="3" fillId="0" borderId="13" xfId="54" applyNumberFormat="1" applyFont="1" applyBorder="1">
      <alignment/>
      <protection/>
    </xf>
    <xf numFmtId="164" fontId="3" fillId="0" borderId="0" xfId="54" applyNumberFormat="1" applyFont="1">
      <alignment/>
      <protection/>
    </xf>
    <xf numFmtId="164" fontId="2" fillId="0" borderId="14" xfId="54" applyNumberFormat="1" applyFont="1" applyBorder="1">
      <alignment/>
      <protection/>
    </xf>
    <xf numFmtId="164" fontId="2" fillId="0" borderId="15" xfId="54" applyNumberFormat="1" applyFont="1" applyBorder="1">
      <alignment/>
      <protection/>
    </xf>
    <xf numFmtId="0" fontId="3" fillId="0" borderId="0" xfId="54">
      <alignment/>
      <protection/>
    </xf>
    <xf numFmtId="3" fontId="3" fillId="0" borderId="0" xfId="56" applyNumberFormat="1" applyFont="1">
      <alignment/>
      <protection/>
    </xf>
    <xf numFmtId="0" fontId="3" fillId="0" borderId="0" xfId="56">
      <alignment/>
      <protection/>
    </xf>
    <xf numFmtId="3" fontId="2" fillId="0" borderId="0" xfId="56" applyNumberFormat="1" applyFont="1" applyAlignment="1">
      <alignment horizontal="centerContinuous"/>
      <protection/>
    </xf>
    <xf numFmtId="3" fontId="3" fillId="0" borderId="0" xfId="56" applyNumberFormat="1" applyFont="1" applyAlignment="1">
      <alignment horizontal="centerContinuous"/>
      <protection/>
    </xf>
    <xf numFmtId="0" fontId="3" fillId="0" borderId="0" xfId="56" applyFont="1" applyAlignment="1">
      <alignment horizontal="centerContinuous"/>
      <protection/>
    </xf>
    <xf numFmtId="164" fontId="3" fillId="0" borderId="0" xfId="56" applyNumberFormat="1" applyFont="1" applyAlignment="1">
      <alignment horizontal="centerContinuous"/>
      <protection/>
    </xf>
    <xf numFmtId="164" fontId="3" fillId="0" borderId="0" xfId="56" applyNumberFormat="1" applyFont="1">
      <alignment/>
      <protection/>
    </xf>
    <xf numFmtId="3" fontId="3" fillId="0" borderId="10" xfId="56" applyNumberFormat="1" applyFont="1" applyBorder="1" applyAlignment="1">
      <alignment horizontal="center"/>
      <protection/>
    </xf>
    <xf numFmtId="164" fontId="3" fillId="0" borderId="17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>
      <alignment horizontal="center"/>
      <protection/>
    </xf>
    <xf numFmtId="3" fontId="3" fillId="0" borderId="16" xfId="56" applyNumberFormat="1" applyFont="1" applyBorder="1">
      <alignment/>
      <protection/>
    </xf>
    <xf numFmtId="3" fontId="3" fillId="0" borderId="0" xfId="56" applyNumberFormat="1" applyFont="1" applyBorder="1">
      <alignment/>
      <protection/>
    </xf>
    <xf numFmtId="164" fontId="3" fillId="0" borderId="13" xfId="56" applyNumberFormat="1" applyFont="1" applyBorder="1">
      <alignment/>
      <protection/>
    </xf>
    <xf numFmtId="164" fontId="3" fillId="0" borderId="0" xfId="56" applyNumberFormat="1" applyFont="1" applyAlignment="1">
      <alignment horizontal="right"/>
      <protection/>
    </xf>
    <xf numFmtId="3" fontId="2" fillId="0" borderId="0" xfId="56" applyNumberFormat="1" applyFont="1" applyAlignment="1">
      <alignment horizontal="right"/>
      <protection/>
    </xf>
    <xf numFmtId="164" fontId="2" fillId="0" borderId="14" xfId="56" applyNumberFormat="1" applyFont="1" applyBorder="1">
      <alignment/>
      <protection/>
    </xf>
    <xf numFmtId="164" fontId="2" fillId="0" borderId="15" xfId="56" applyNumberFormat="1" applyFont="1" applyBorder="1">
      <alignment/>
      <protection/>
    </xf>
    <xf numFmtId="3" fontId="3" fillId="0" borderId="0" xfId="58" applyNumberFormat="1" applyFont="1">
      <alignment/>
      <protection/>
    </xf>
    <xf numFmtId="0" fontId="3" fillId="0" borderId="0" xfId="58">
      <alignment/>
      <protection/>
    </xf>
    <xf numFmtId="3" fontId="2" fillId="0" borderId="0" xfId="58" applyNumberFormat="1" applyFont="1" applyAlignment="1">
      <alignment horizontal="centerContinuous"/>
      <protection/>
    </xf>
    <xf numFmtId="3" fontId="3" fillId="0" borderId="0" xfId="58" applyNumberFormat="1" applyFont="1" applyAlignment="1">
      <alignment horizontal="centerContinuous"/>
      <protection/>
    </xf>
    <xf numFmtId="0" fontId="3" fillId="0" borderId="0" xfId="58" applyFont="1" applyAlignment="1">
      <alignment horizontal="centerContinuous"/>
      <protection/>
    </xf>
    <xf numFmtId="0" fontId="3" fillId="0" borderId="0" xfId="58" applyFont="1">
      <alignment/>
      <protection/>
    </xf>
    <xf numFmtId="164" fontId="3" fillId="0" borderId="0" xfId="58" applyNumberFormat="1" applyFont="1" applyAlignment="1">
      <alignment horizontal="centerContinuous"/>
      <protection/>
    </xf>
    <xf numFmtId="164" fontId="2" fillId="0" borderId="0" xfId="58" applyNumberFormat="1" applyFont="1" applyAlignment="1">
      <alignment horizontal="centerContinuous"/>
      <protection/>
    </xf>
    <xf numFmtId="164" fontId="3" fillId="0" borderId="0" xfId="58" applyNumberFormat="1" applyFont="1">
      <alignment/>
      <protection/>
    </xf>
    <xf numFmtId="3" fontId="3" fillId="0" borderId="10" xfId="58" applyNumberFormat="1" applyFont="1" applyBorder="1" applyAlignment="1">
      <alignment horizontal="center"/>
      <protection/>
    </xf>
    <xf numFmtId="164" fontId="3" fillId="0" borderId="17" xfId="58" applyNumberFormat="1" applyFont="1" applyBorder="1" applyAlignment="1">
      <alignment horizontal="centerContinuous"/>
      <protection/>
    </xf>
    <xf numFmtId="164" fontId="3" fillId="0" borderId="10" xfId="58" applyNumberFormat="1" applyFont="1" applyBorder="1" applyAlignment="1">
      <alignment horizontal="centerContinuous"/>
      <protection/>
    </xf>
    <xf numFmtId="164" fontId="3" fillId="0" borderId="18" xfId="58" applyNumberFormat="1" applyFont="1" applyBorder="1" applyAlignment="1">
      <alignment horizontal="centerContinuous"/>
      <protection/>
    </xf>
    <xf numFmtId="164" fontId="3" fillId="0" borderId="19" xfId="58" applyNumberFormat="1" applyFont="1" applyBorder="1" applyAlignment="1">
      <alignment horizontal="centerContinuous"/>
      <protection/>
    </xf>
    <xf numFmtId="3" fontId="3" fillId="0" borderId="0" xfId="58" applyNumberFormat="1" applyFont="1" applyBorder="1" applyAlignment="1">
      <alignment horizontal="right"/>
      <protection/>
    </xf>
    <xf numFmtId="164" fontId="3" fillId="0" borderId="13" xfId="58" applyNumberFormat="1" applyFont="1" applyBorder="1" applyAlignment="1">
      <alignment horizontal="right"/>
      <protection/>
    </xf>
    <xf numFmtId="164" fontId="3" fillId="0" borderId="0" xfId="58" applyNumberFormat="1" applyFont="1" applyBorder="1" applyAlignment="1">
      <alignment horizontal="right"/>
      <protection/>
    </xf>
    <xf numFmtId="164" fontId="3" fillId="0" borderId="13" xfId="58" applyNumberFormat="1" applyFont="1" applyBorder="1">
      <alignment/>
      <protection/>
    </xf>
    <xf numFmtId="164" fontId="3" fillId="0" borderId="16" xfId="58" applyNumberFormat="1" applyFont="1" applyBorder="1">
      <alignment/>
      <protection/>
    </xf>
    <xf numFmtId="3" fontId="2" fillId="0" borderId="0" xfId="58" applyNumberFormat="1" applyFont="1" applyAlignment="1">
      <alignment horizontal="right"/>
      <protection/>
    </xf>
    <xf numFmtId="164" fontId="2" fillId="0" borderId="14" xfId="58" applyNumberFormat="1" applyFont="1" applyBorder="1">
      <alignment/>
      <protection/>
    </xf>
    <xf numFmtId="164" fontId="2" fillId="0" borderId="15" xfId="58" applyNumberFormat="1" applyFont="1" applyBorder="1">
      <alignment/>
      <protection/>
    </xf>
    <xf numFmtId="3" fontId="3" fillId="0" borderId="0" xfId="59" applyNumberFormat="1" applyFont="1">
      <alignment/>
      <protection/>
    </xf>
    <xf numFmtId="0" fontId="3" fillId="0" borderId="0" xfId="59">
      <alignment/>
      <protection/>
    </xf>
    <xf numFmtId="3" fontId="2" fillId="0" borderId="0" xfId="59" applyNumberFormat="1" applyFont="1" applyAlignment="1">
      <alignment horizontal="centerContinuous"/>
      <protection/>
    </xf>
    <xf numFmtId="0" fontId="2" fillId="0" borderId="0" xfId="59" applyFont="1" applyAlignment="1">
      <alignment horizontal="centerContinuous"/>
      <protection/>
    </xf>
    <xf numFmtId="3" fontId="3" fillId="0" borderId="0" xfId="59" applyNumberFormat="1" applyFont="1" applyAlignment="1">
      <alignment horizontal="centerContinuous"/>
      <protection/>
    </xf>
    <xf numFmtId="0" fontId="3" fillId="0" borderId="0" xfId="59" applyFont="1" applyAlignment="1">
      <alignment horizontal="centerContinuous"/>
      <protection/>
    </xf>
    <xf numFmtId="3" fontId="3" fillId="0" borderId="10" xfId="59" applyNumberFormat="1" applyFont="1" applyBorder="1" applyAlignment="1">
      <alignment horizontal="center"/>
      <protection/>
    </xf>
    <xf numFmtId="3" fontId="3" fillId="0" borderId="17" xfId="59" applyNumberFormat="1" applyFont="1" applyBorder="1" applyAlignment="1">
      <alignment horizontal="center"/>
      <protection/>
    </xf>
    <xf numFmtId="3" fontId="3" fillId="0" borderId="16" xfId="59" applyNumberFormat="1" applyFont="1" applyBorder="1">
      <alignment/>
      <protection/>
    </xf>
    <xf numFmtId="3" fontId="3" fillId="0" borderId="0" xfId="59" applyNumberFormat="1" applyFont="1" applyBorder="1">
      <alignment/>
      <protection/>
    </xf>
    <xf numFmtId="3" fontId="3" fillId="0" borderId="13" xfId="59" applyNumberFormat="1" applyFont="1" applyBorder="1" applyAlignment="1">
      <alignment horizontal="right"/>
      <protection/>
    </xf>
    <xf numFmtId="3" fontId="3" fillId="0" borderId="0" xfId="59" applyNumberFormat="1" applyFont="1" applyBorder="1" applyAlignment="1">
      <alignment horizontal="right"/>
      <protection/>
    </xf>
    <xf numFmtId="3" fontId="2" fillId="0" borderId="0" xfId="59" applyNumberFormat="1" applyFont="1" applyAlignment="1">
      <alignment horizontal="right"/>
      <protection/>
    </xf>
    <xf numFmtId="3" fontId="3" fillId="0" borderId="0" xfId="60" applyNumberFormat="1" applyFont="1">
      <alignment/>
      <protection/>
    </xf>
    <xf numFmtId="0" fontId="3" fillId="0" borderId="0" xfId="60">
      <alignment/>
      <protection/>
    </xf>
    <xf numFmtId="3" fontId="2" fillId="0" borderId="0" xfId="60" applyNumberFormat="1" applyFont="1" applyAlignment="1">
      <alignment horizontal="centerContinuous"/>
      <protection/>
    </xf>
    <xf numFmtId="3" fontId="3" fillId="0" borderId="0" xfId="60" applyNumberFormat="1" applyFont="1" applyAlignment="1">
      <alignment horizontal="centerContinuous"/>
      <protection/>
    </xf>
    <xf numFmtId="0" fontId="3" fillId="0" borderId="0" xfId="60" applyFont="1" applyAlignment="1">
      <alignment horizontal="centerContinuous"/>
      <protection/>
    </xf>
    <xf numFmtId="0" fontId="3" fillId="0" borderId="0" xfId="60" applyFont="1">
      <alignment/>
      <protection/>
    </xf>
    <xf numFmtId="164" fontId="3" fillId="0" borderId="0" xfId="60" applyNumberFormat="1" applyFont="1">
      <alignment/>
      <protection/>
    </xf>
    <xf numFmtId="164" fontId="3" fillId="0" borderId="0" xfId="60" applyNumberFormat="1" applyFont="1" applyAlignment="1">
      <alignment horizontal="centerContinuous"/>
      <protection/>
    </xf>
    <xf numFmtId="164" fontId="2" fillId="0" borderId="0" xfId="60" applyNumberFormat="1" applyFont="1" applyAlignment="1">
      <alignment horizontal="centerContinuous"/>
      <protection/>
    </xf>
    <xf numFmtId="3" fontId="3" fillId="0" borderId="10" xfId="60" applyNumberFormat="1" applyFont="1" applyBorder="1" applyAlignment="1">
      <alignment horizontal="center"/>
      <protection/>
    </xf>
    <xf numFmtId="164" fontId="3" fillId="0" borderId="17" xfId="60" applyNumberFormat="1" applyFont="1" applyBorder="1" applyAlignment="1">
      <alignment horizontal="centerContinuous"/>
      <protection/>
    </xf>
    <xf numFmtId="164" fontId="3" fillId="0" borderId="10" xfId="60" applyNumberFormat="1" applyFont="1" applyBorder="1" applyAlignment="1">
      <alignment horizontal="centerContinuous"/>
      <protection/>
    </xf>
    <xf numFmtId="164" fontId="3" fillId="0" borderId="18" xfId="60" applyNumberFormat="1" applyFont="1" applyBorder="1" applyAlignment="1">
      <alignment horizontal="centerContinuous"/>
      <protection/>
    </xf>
    <xf numFmtId="164" fontId="3" fillId="0" borderId="19" xfId="60" applyNumberFormat="1" applyFont="1" applyBorder="1" applyAlignment="1">
      <alignment horizontal="centerContinuous"/>
      <protection/>
    </xf>
    <xf numFmtId="3" fontId="3" fillId="0" borderId="0" xfId="60" applyNumberFormat="1" applyFont="1" applyBorder="1" applyAlignment="1">
      <alignment horizontal="right"/>
      <protection/>
    </xf>
    <xf numFmtId="164" fontId="3" fillId="0" borderId="13" xfId="60" applyNumberFormat="1" applyFont="1" applyBorder="1" applyAlignment="1">
      <alignment horizontal="right"/>
      <protection/>
    </xf>
    <xf numFmtId="164" fontId="3" fillId="0" borderId="0" xfId="60" applyNumberFormat="1" applyFont="1" applyBorder="1" applyAlignment="1">
      <alignment horizontal="right"/>
      <protection/>
    </xf>
    <xf numFmtId="164" fontId="3" fillId="0" borderId="13" xfId="60" applyNumberFormat="1" applyFont="1" applyBorder="1">
      <alignment/>
      <protection/>
    </xf>
    <xf numFmtId="164" fontId="3" fillId="0" borderId="16" xfId="60" applyNumberFormat="1" applyFont="1" applyBorder="1">
      <alignment/>
      <protection/>
    </xf>
    <xf numFmtId="3" fontId="2" fillId="0" borderId="0" xfId="60" applyNumberFormat="1" applyFont="1" applyAlignment="1">
      <alignment horizontal="right"/>
      <protection/>
    </xf>
    <xf numFmtId="164" fontId="2" fillId="0" borderId="14" xfId="60" applyNumberFormat="1" applyFont="1" applyBorder="1">
      <alignment/>
      <protection/>
    </xf>
    <xf numFmtId="164" fontId="2" fillId="0" borderId="15" xfId="60" applyNumberFormat="1" applyFont="1" applyBorder="1">
      <alignment/>
      <protection/>
    </xf>
    <xf numFmtId="3" fontId="2" fillId="0" borderId="0" xfId="61" applyNumberFormat="1" applyFont="1">
      <alignment/>
      <protection/>
    </xf>
    <xf numFmtId="3" fontId="3" fillId="0" borderId="0" xfId="61" applyNumberFormat="1" applyFont="1">
      <alignment/>
      <protection/>
    </xf>
    <xf numFmtId="3" fontId="2" fillId="0" borderId="0" xfId="61" applyNumberFormat="1" applyFont="1" applyAlignment="1">
      <alignment horizontal="centerContinuous"/>
      <protection/>
    </xf>
    <xf numFmtId="3" fontId="3" fillId="0" borderId="0" xfId="61" applyNumberFormat="1" applyFont="1" applyAlignment="1">
      <alignment horizontal="centerContinuous"/>
      <protection/>
    </xf>
    <xf numFmtId="0" fontId="3" fillId="0" borderId="0" xfId="61" applyFont="1" applyAlignment="1">
      <alignment horizontal="centerContinuous"/>
      <protection/>
    </xf>
    <xf numFmtId="3" fontId="3" fillId="0" borderId="10" xfId="61" applyNumberFormat="1" applyFont="1" applyBorder="1">
      <alignment/>
      <protection/>
    </xf>
    <xf numFmtId="3" fontId="3" fillId="0" borderId="11" xfId="61" applyNumberFormat="1" applyFont="1" applyBorder="1">
      <alignment/>
      <protection/>
    </xf>
    <xf numFmtId="3" fontId="3" fillId="0" borderId="12" xfId="61" applyNumberFormat="1" applyFont="1" applyBorder="1" applyAlignment="1">
      <alignment horizontal="center"/>
      <protection/>
    </xf>
    <xf numFmtId="3" fontId="3" fillId="0" borderId="12" xfId="61" applyNumberFormat="1" applyFont="1" applyBorder="1">
      <alignment/>
      <protection/>
    </xf>
    <xf numFmtId="3" fontId="3" fillId="0" borderId="16" xfId="61" applyNumberFormat="1" applyFont="1" applyBorder="1">
      <alignment/>
      <protection/>
    </xf>
    <xf numFmtId="3" fontId="3" fillId="0" borderId="0" xfId="61" applyNumberFormat="1" applyFont="1" applyBorder="1">
      <alignment/>
      <protection/>
    </xf>
    <xf numFmtId="3" fontId="3" fillId="0" borderId="13" xfId="61" applyNumberFormat="1" applyFont="1" applyBorder="1" applyAlignment="1">
      <alignment horizontal="right"/>
      <protection/>
    </xf>
    <xf numFmtId="3" fontId="3" fillId="0" borderId="0" xfId="61" applyNumberFormat="1" applyFont="1" applyBorder="1" applyAlignment="1">
      <alignment horizontal="right"/>
      <protection/>
    </xf>
    <xf numFmtId="164" fontId="3" fillId="0" borderId="13" xfId="61" applyNumberFormat="1" applyFont="1" applyBorder="1" applyAlignment="1">
      <alignment horizontal="right"/>
      <protection/>
    </xf>
    <xf numFmtId="164" fontId="3" fillId="0" borderId="0" xfId="61" applyNumberFormat="1" applyFont="1">
      <alignment/>
      <protection/>
    </xf>
    <xf numFmtId="164" fontId="3" fillId="0" borderId="13" xfId="61" applyNumberFormat="1" applyFont="1" applyBorder="1">
      <alignment/>
      <protection/>
    </xf>
    <xf numFmtId="164" fontId="3" fillId="0" borderId="0" xfId="61" applyNumberFormat="1" applyFont="1" applyAlignment="1">
      <alignment horizontal="right"/>
      <protection/>
    </xf>
    <xf numFmtId="164" fontId="3" fillId="0" borderId="0" xfId="61" applyNumberFormat="1" applyFont="1" applyBorder="1" applyAlignment="1">
      <alignment horizontal="right"/>
      <protection/>
    </xf>
    <xf numFmtId="3" fontId="2" fillId="0" borderId="0" xfId="61" applyNumberFormat="1" applyFont="1" applyAlignment="1">
      <alignment horizontal="right"/>
      <protection/>
    </xf>
    <xf numFmtId="164" fontId="2" fillId="0" borderId="14" xfId="61" applyNumberFormat="1" applyFont="1" applyBorder="1" applyAlignment="1">
      <alignment horizontal="right"/>
      <protection/>
    </xf>
    <xf numFmtId="164" fontId="2" fillId="0" borderId="15" xfId="61" applyNumberFormat="1" applyFont="1" applyBorder="1">
      <alignment/>
      <protection/>
    </xf>
    <xf numFmtId="164" fontId="2" fillId="0" borderId="14" xfId="61" applyNumberFormat="1" applyFont="1" applyBorder="1">
      <alignment/>
      <protection/>
    </xf>
    <xf numFmtId="0" fontId="3" fillId="0" borderId="0" xfId="61">
      <alignment/>
      <protection/>
    </xf>
    <xf numFmtId="3" fontId="2" fillId="0" borderId="0" xfId="55" applyNumberFormat="1" applyFont="1" applyBorder="1">
      <alignment/>
      <protection/>
    </xf>
    <xf numFmtId="3" fontId="2" fillId="0" borderId="0" xfId="55" applyNumberFormat="1" applyFont="1">
      <alignment/>
      <protection/>
    </xf>
    <xf numFmtId="3" fontId="2" fillId="0" borderId="0" xfId="55" applyNumberFormat="1" applyFont="1" applyAlignment="1">
      <alignment horizontal="right"/>
      <protection/>
    </xf>
    <xf numFmtId="3" fontId="2" fillId="0" borderId="0" xfId="55" applyNumberFormat="1" applyFont="1" applyAlignment="1">
      <alignment horizontal="centerContinuous"/>
      <protection/>
    </xf>
    <xf numFmtId="3" fontId="3" fillId="0" borderId="0" xfId="55" applyNumberFormat="1" applyFont="1" applyAlignment="1">
      <alignment horizontal="centerContinuous"/>
      <protection/>
    </xf>
    <xf numFmtId="0" fontId="3" fillId="0" borderId="0" xfId="55" applyFont="1" applyAlignment="1">
      <alignment horizontal="centerContinuous"/>
      <protection/>
    </xf>
    <xf numFmtId="3" fontId="3" fillId="0" borderId="0" xfId="55" applyNumberFormat="1" applyFont="1">
      <alignment/>
      <protection/>
    </xf>
    <xf numFmtId="3" fontId="3" fillId="0" borderId="10" xfId="55" applyNumberFormat="1" applyFont="1" applyBorder="1">
      <alignment/>
      <protection/>
    </xf>
    <xf numFmtId="3" fontId="3" fillId="0" borderId="11" xfId="55" applyNumberFormat="1" applyFont="1" applyBorder="1">
      <alignment/>
      <protection/>
    </xf>
    <xf numFmtId="3" fontId="3" fillId="0" borderId="12" xfId="55" applyNumberFormat="1" applyFont="1" applyBorder="1" applyAlignment="1">
      <alignment horizontal="center"/>
      <protection/>
    </xf>
    <xf numFmtId="3" fontId="3" fillId="0" borderId="12" xfId="55" applyNumberFormat="1" applyFont="1" applyBorder="1">
      <alignment/>
      <protection/>
    </xf>
    <xf numFmtId="3" fontId="3" fillId="0" borderId="16" xfId="55" applyNumberFormat="1" applyFont="1" applyBorder="1">
      <alignment/>
      <protection/>
    </xf>
    <xf numFmtId="3" fontId="3" fillId="0" borderId="16" xfId="55" applyNumberFormat="1" applyFont="1" applyBorder="1" applyAlignment="1">
      <alignment horizontal="center"/>
      <protection/>
    </xf>
    <xf numFmtId="3" fontId="3" fillId="0" borderId="0" xfId="55" applyNumberFormat="1" applyFont="1" applyBorder="1">
      <alignment/>
      <protection/>
    </xf>
    <xf numFmtId="3" fontId="3" fillId="0" borderId="13" xfId="55" applyNumberFormat="1" applyFont="1" applyBorder="1" applyAlignment="1">
      <alignment horizontal="right"/>
      <protection/>
    </xf>
    <xf numFmtId="3" fontId="3" fillId="0" borderId="0" xfId="55" applyNumberFormat="1" applyFont="1" applyBorder="1" applyAlignment="1">
      <alignment horizontal="right"/>
      <protection/>
    </xf>
    <xf numFmtId="164" fontId="3" fillId="0" borderId="13" xfId="55" applyNumberFormat="1" applyFont="1" applyBorder="1">
      <alignment/>
      <protection/>
    </xf>
    <xf numFmtId="164" fontId="3" fillId="0" borderId="0" xfId="55" applyNumberFormat="1" applyFont="1">
      <alignment/>
      <protection/>
    </xf>
    <xf numFmtId="164" fontId="2" fillId="0" borderId="14" xfId="55" applyNumberFormat="1" applyFont="1" applyBorder="1">
      <alignment/>
      <protection/>
    </xf>
    <xf numFmtId="164" fontId="2" fillId="0" borderId="15" xfId="55" applyNumberFormat="1" applyFont="1" applyBorder="1">
      <alignment/>
      <protection/>
    </xf>
    <xf numFmtId="0" fontId="3" fillId="0" borderId="0" xfId="55">
      <alignment/>
      <protection/>
    </xf>
    <xf numFmtId="3" fontId="3" fillId="0" borderId="0" xfId="57" applyNumberFormat="1" applyFont="1">
      <alignment/>
      <protection/>
    </xf>
    <xf numFmtId="0" fontId="3" fillId="0" borderId="0" xfId="57">
      <alignment/>
      <protection/>
    </xf>
    <xf numFmtId="3" fontId="2" fillId="0" borderId="0" xfId="57" applyNumberFormat="1" applyFont="1" applyAlignment="1">
      <alignment horizontal="centerContinuous"/>
      <protection/>
    </xf>
    <xf numFmtId="3" fontId="3" fillId="0" borderId="0" xfId="57" applyNumberFormat="1" applyFont="1" applyAlignment="1">
      <alignment horizontal="centerContinuous"/>
      <protection/>
    </xf>
    <xf numFmtId="0" fontId="3" fillId="0" borderId="0" xfId="57" applyFont="1" applyAlignment="1">
      <alignment horizontal="centerContinuous"/>
      <protection/>
    </xf>
    <xf numFmtId="164" fontId="3" fillId="0" borderId="0" xfId="57" applyNumberFormat="1" applyFont="1" applyAlignment="1">
      <alignment horizontal="centerContinuous"/>
      <protection/>
    </xf>
    <xf numFmtId="164" fontId="3" fillId="0" borderId="0" xfId="57" applyNumberFormat="1" applyFont="1">
      <alignment/>
      <protection/>
    </xf>
    <xf numFmtId="3" fontId="3" fillId="0" borderId="10" xfId="57" applyNumberFormat="1" applyFont="1" applyBorder="1" applyAlignment="1">
      <alignment horizontal="center"/>
      <protection/>
    </xf>
    <xf numFmtId="164" fontId="3" fillId="0" borderId="17" xfId="57" applyNumberFormat="1" applyFont="1" applyBorder="1" applyAlignment="1">
      <alignment horizontal="center"/>
      <protection/>
    </xf>
    <xf numFmtId="164" fontId="3" fillId="0" borderId="10" xfId="57" applyNumberFormat="1" applyFont="1" applyBorder="1" applyAlignment="1">
      <alignment horizontal="center"/>
      <protection/>
    </xf>
    <xf numFmtId="3" fontId="3" fillId="0" borderId="16" xfId="57" applyNumberFormat="1" applyFont="1" applyBorder="1">
      <alignment/>
      <protection/>
    </xf>
    <xf numFmtId="3" fontId="3" fillId="0" borderId="0" xfId="57" applyNumberFormat="1" applyFont="1" applyBorder="1">
      <alignment/>
      <protection/>
    </xf>
    <xf numFmtId="164" fontId="3" fillId="0" borderId="13" xfId="57" applyNumberFormat="1" applyFont="1" applyBorder="1" applyAlignment="1">
      <alignment horizontal="right"/>
      <protection/>
    </xf>
    <xf numFmtId="164" fontId="3" fillId="0" borderId="0" xfId="57" applyNumberFormat="1" applyFont="1" applyBorder="1" applyAlignment="1">
      <alignment horizontal="right"/>
      <protection/>
    </xf>
    <xf numFmtId="3" fontId="2" fillId="0" borderId="0" xfId="57" applyNumberFormat="1" applyFont="1" applyAlignment="1">
      <alignment horizontal="right"/>
      <protection/>
    </xf>
    <xf numFmtId="3" fontId="3" fillId="0" borderId="0" xfId="62" applyNumberFormat="1" applyFont="1">
      <alignment/>
      <protection/>
    </xf>
    <xf numFmtId="0" fontId="3" fillId="0" borderId="0" xfId="62" applyFont="1">
      <alignment/>
      <protection/>
    </xf>
    <xf numFmtId="3" fontId="2" fillId="0" borderId="0" xfId="62" applyNumberFormat="1" applyFont="1" applyAlignment="1">
      <alignment horizontal="centerContinuous"/>
      <protection/>
    </xf>
    <xf numFmtId="3" fontId="3" fillId="0" borderId="0" xfId="62" applyNumberFormat="1" applyFont="1" applyAlignment="1">
      <alignment horizontal="centerContinuous"/>
      <protection/>
    </xf>
    <xf numFmtId="0" fontId="3" fillId="0" borderId="0" xfId="62" applyFont="1" applyAlignment="1">
      <alignment horizontal="centerContinuous"/>
      <protection/>
    </xf>
    <xf numFmtId="164" fontId="3" fillId="0" borderId="0" xfId="62" applyNumberFormat="1" applyFont="1" applyAlignment="1">
      <alignment horizontal="centerContinuous"/>
      <protection/>
    </xf>
    <xf numFmtId="164" fontId="2" fillId="0" borderId="0" xfId="62" applyNumberFormat="1" applyFont="1" applyAlignment="1">
      <alignment horizontal="centerContinuous"/>
      <protection/>
    </xf>
    <xf numFmtId="0" fontId="3" fillId="0" borderId="0" xfId="62">
      <alignment/>
      <protection/>
    </xf>
    <xf numFmtId="164" fontId="3" fillId="0" borderId="0" xfId="62" applyNumberFormat="1" applyFont="1">
      <alignment/>
      <protection/>
    </xf>
    <xf numFmtId="3" fontId="3" fillId="0" borderId="10" xfId="62" applyNumberFormat="1" applyFont="1" applyBorder="1" applyAlignment="1">
      <alignment horizontal="center"/>
      <protection/>
    </xf>
    <xf numFmtId="164" fontId="3" fillId="0" borderId="17" xfId="62" applyNumberFormat="1" applyFont="1" applyBorder="1" applyAlignment="1">
      <alignment horizontal="centerContinuous"/>
      <protection/>
    </xf>
    <xf numFmtId="164" fontId="3" fillId="0" borderId="10" xfId="62" applyNumberFormat="1" applyFont="1" applyBorder="1" applyAlignment="1">
      <alignment horizontal="centerContinuous"/>
      <protection/>
    </xf>
    <xf numFmtId="164" fontId="3" fillId="0" borderId="18" xfId="62" applyNumberFormat="1" applyFont="1" applyBorder="1" applyAlignment="1">
      <alignment horizontal="centerContinuous"/>
      <protection/>
    </xf>
    <xf numFmtId="164" fontId="3" fillId="0" borderId="19" xfId="62" applyNumberFormat="1" applyFont="1" applyBorder="1" applyAlignment="1">
      <alignment horizontal="centerContinuous"/>
      <protection/>
    </xf>
    <xf numFmtId="3" fontId="3" fillId="0" borderId="0" xfId="62" applyNumberFormat="1" applyFont="1" applyBorder="1" applyAlignment="1">
      <alignment horizontal="right"/>
      <protection/>
    </xf>
    <xf numFmtId="164" fontId="3" fillId="0" borderId="13" xfId="62" applyNumberFormat="1" applyFont="1" applyBorder="1" applyAlignment="1">
      <alignment horizontal="right"/>
      <protection/>
    </xf>
    <xf numFmtId="164" fontId="3" fillId="0" borderId="0" xfId="62" applyNumberFormat="1" applyFont="1" applyBorder="1" applyAlignment="1">
      <alignment horizontal="right"/>
      <protection/>
    </xf>
    <xf numFmtId="164" fontId="3" fillId="0" borderId="13" xfId="62" applyNumberFormat="1" applyFont="1" applyBorder="1">
      <alignment/>
      <protection/>
    </xf>
    <xf numFmtId="164" fontId="3" fillId="0" borderId="16" xfId="62" applyNumberFormat="1" applyFont="1" applyBorder="1">
      <alignment/>
      <protection/>
    </xf>
    <xf numFmtId="3" fontId="2" fillId="0" borderId="0" xfId="62" applyNumberFormat="1" applyFont="1" applyAlignment="1">
      <alignment horizontal="right"/>
      <protection/>
    </xf>
    <xf numFmtId="164" fontId="2" fillId="0" borderId="14" xfId="62" applyNumberFormat="1" applyFont="1" applyBorder="1">
      <alignment/>
      <protection/>
    </xf>
    <xf numFmtId="164" fontId="2" fillId="0" borderId="15" xfId="62" applyNumberFormat="1" applyFont="1" applyBorder="1">
      <alignment/>
      <protection/>
    </xf>
    <xf numFmtId="3" fontId="3" fillId="0" borderId="0" xfId="63" applyNumberFormat="1" applyFont="1">
      <alignment/>
      <protection/>
    </xf>
    <xf numFmtId="0" fontId="3" fillId="0" borderId="0" xfId="63">
      <alignment/>
      <protection/>
    </xf>
    <xf numFmtId="3" fontId="2" fillId="0" borderId="0" xfId="63" applyNumberFormat="1" applyFont="1" applyAlignment="1">
      <alignment horizontal="centerContinuous"/>
      <protection/>
    </xf>
    <xf numFmtId="0" fontId="2" fillId="0" borderId="0" xfId="63" applyFont="1" applyAlignment="1">
      <alignment horizontal="centerContinuous"/>
      <protection/>
    </xf>
    <xf numFmtId="3" fontId="3" fillId="0" borderId="0" xfId="63" applyNumberFormat="1" applyFont="1" applyAlignment="1">
      <alignment horizontal="centerContinuous"/>
      <protection/>
    </xf>
    <xf numFmtId="0" fontId="3" fillId="0" borderId="0" xfId="63" applyFont="1" applyAlignment="1">
      <alignment horizontal="centerContinuous"/>
      <protection/>
    </xf>
    <xf numFmtId="3" fontId="3" fillId="0" borderId="10" xfId="63" applyNumberFormat="1" applyFont="1" applyBorder="1" applyAlignment="1">
      <alignment horizontal="center"/>
      <protection/>
    </xf>
    <xf numFmtId="3" fontId="3" fillId="0" borderId="17" xfId="63" applyNumberFormat="1" applyFont="1" applyBorder="1" applyAlignment="1">
      <alignment horizontal="center"/>
      <protection/>
    </xf>
    <xf numFmtId="3" fontId="3" fillId="0" borderId="16" xfId="63" applyNumberFormat="1" applyFont="1" applyBorder="1">
      <alignment/>
      <protection/>
    </xf>
    <xf numFmtId="3" fontId="3" fillId="0" borderId="0" xfId="63" applyNumberFormat="1" applyFont="1" applyBorder="1">
      <alignment/>
      <protection/>
    </xf>
    <xf numFmtId="3" fontId="3" fillId="0" borderId="13" xfId="63" applyNumberFormat="1" applyFont="1" applyBorder="1" applyAlignment="1">
      <alignment horizontal="right"/>
      <protection/>
    </xf>
    <xf numFmtId="3" fontId="3" fillId="0" borderId="0" xfId="63" applyNumberFormat="1" applyFont="1" applyBorder="1" applyAlignment="1">
      <alignment horizontal="right"/>
      <protection/>
    </xf>
    <xf numFmtId="164" fontId="3" fillId="0" borderId="13" xfId="63" applyNumberFormat="1" applyFont="1" applyBorder="1">
      <alignment/>
      <protection/>
    </xf>
    <xf numFmtId="164" fontId="3" fillId="0" borderId="0" xfId="63" applyNumberFormat="1" applyFont="1" applyAlignment="1">
      <alignment horizontal="right"/>
      <protection/>
    </xf>
    <xf numFmtId="164" fontId="3" fillId="0" borderId="0" xfId="63" applyNumberFormat="1" applyFont="1">
      <alignment/>
      <protection/>
    </xf>
    <xf numFmtId="3" fontId="2" fillId="0" borderId="0" xfId="63" applyNumberFormat="1" applyFont="1" applyAlignment="1">
      <alignment horizontal="right"/>
      <protection/>
    </xf>
    <xf numFmtId="164" fontId="2" fillId="0" borderId="14" xfId="63" applyNumberFormat="1" applyFont="1" applyBorder="1">
      <alignment/>
      <protection/>
    </xf>
    <xf numFmtId="164" fontId="2" fillId="0" borderId="15" xfId="63" applyNumberFormat="1" applyFont="1" applyBorder="1">
      <alignment/>
      <protection/>
    </xf>
    <xf numFmtId="3" fontId="3" fillId="0" borderId="0" xfId="64" applyNumberFormat="1" applyFont="1">
      <alignment/>
      <protection/>
    </xf>
    <xf numFmtId="0" fontId="3" fillId="0" borderId="0" xfId="64" applyFont="1">
      <alignment/>
      <protection/>
    </xf>
    <xf numFmtId="3" fontId="2" fillId="0" borderId="0" xfId="64" applyNumberFormat="1" applyFont="1" applyAlignment="1">
      <alignment horizontal="centerContinuous"/>
      <protection/>
    </xf>
    <xf numFmtId="3" fontId="3" fillId="0" borderId="0" xfId="64" applyNumberFormat="1" applyFont="1" applyAlignment="1">
      <alignment horizontal="centerContinuous"/>
      <protection/>
    </xf>
    <xf numFmtId="0" fontId="3" fillId="0" borderId="0" xfId="64" applyFont="1" applyAlignment="1">
      <alignment horizontal="centerContinuous"/>
      <protection/>
    </xf>
    <xf numFmtId="164" fontId="3" fillId="0" borderId="0" xfId="64" applyNumberFormat="1" applyFont="1">
      <alignment/>
      <protection/>
    </xf>
    <xf numFmtId="164" fontId="3" fillId="0" borderId="0" xfId="64" applyNumberFormat="1" applyFont="1" applyAlignment="1">
      <alignment horizontal="centerContinuous"/>
      <protection/>
    </xf>
    <xf numFmtId="164" fontId="2" fillId="0" borderId="0" xfId="64" applyNumberFormat="1" applyFont="1" applyAlignment="1">
      <alignment horizontal="centerContinuous"/>
      <protection/>
    </xf>
    <xf numFmtId="0" fontId="3" fillId="0" borderId="0" xfId="64">
      <alignment/>
      <protection/>
    </xf>
    <xf numFmtId="3" fontId="3" fillId="0" borderId="10" xfId="64" applyNumberFormat="1" applyFont="1" applyBorder="1" applyAlignment="1">
      <alignment horizontal="center"/>
      <protection/>
    </xf>
    <xf numFmtId="164" fontId="3" fillId="0" borderId="17" xfId="64" applyNumberFormat="1" applyFont="1" applyBorder="1" applyAlignment="1">
      <alignment horizontal="centerContinuous"/>
      <protection/>
    </xf>
    <xf numFmtId="164" fontId="3" fillId="0" borderId="10" xfId="64" applyNumberFormat="1" applyFont="1" applyBorder="1" applyAlignment="1">
      <alignment horizontal="centerContinuous"/>
      <protection/>
    </xf>
    <xf numFmtId="164" fontId="3" fillId="0" borderId="18" xfId="64" applyNumberFormat="1" applyFont="1" applyBorder="1" applyAlignment="1">
      <alignment horizontal="centerContinuous"/>
      <protection/>
    </xf>
    <xf numFmtId="164" fontId="3" fillId="0" borderId="19" xfId="64" applyNumberFormat="1" applyFont="1" applyBorder="1" applyAlignment="1">
      <alignment horizontal="centerContinuous"/>
      <protection/>
    </xf>
    <xf numFmtId="3" fontId="3" fillId="0" borderId="0" xfId="64" applyNumberFormat="1" applyFont="1" applyBorder="1" applyAlignment="1">
      <alignment horizontal="right"/>
      <protection/>
    </xf>
    <xf numFmtId="164" fontId="3" fillId="0" borderId="13" xfId="64" applyNumberFormat="1" applyFont="1" applyBorder="1" applyAlignment="1">
      <alignment horizontal="right"/>
      <protection/>
    </xf>
    <xf numFmtId="164" fontId="3" fillId="0" borderId="0" xfId="64" applyNumberFormat="1" applyFont="1" applyBorder="1" applyAlignment="1">
      <alignment horizontal="right"/>
      <protection/>
    </xf>
    <xf numFmtId="164" fontId="3" fillId="0" borderId="13" xfId="64" applyNumberFormat="1" applyFont="1" applyBorder="1">
      <alignment/>
      <protection/>
    </xf>
    <xf numFmtId="164" fontId="3" fillId="0" borderId="16" xfId="64" applyNumberFormat="1" applyFont="1" applyBorder="1">
      <alignment/>
      <protection/>
    </xf>
    <xf numFmtId="3" fontId="2" fillId="0" borderId="0" xfId="64" applyNumberFormat="1" applyFont="1" applyAlignment="1">
      <alignment horizontal="right"/>
      <protection/>
    </xf>
    <xf numFmtId="164" fontId="2" fillId="0" borderId="14" xfId="64" applyNumberFormat="1" applyFont="1" applyBorder="1">
      <alignment/>
      <protection/>
    </xf>
    <xf numFmtId="164" fontId="2" fillId="0" borderId="15" xfId="64" applyNumberFormat="1" applyFont="1" applyBorder="1">
      <alignment/>
      <protection/>
    </xf>
    <xf numFmtId="164" fontId="3" fillId="0" borderId="13" xfId="59" applyNumberFormat="1" applyFont="1" applyBorder="1">
      <alignment/>
      <protection/>
    </xf>
    <xf numFmtId="164" fontId="3" fillId="0" borderId="0" xfId="59" applyNumberFormat="1" applyFont="1" applyAlignment="1">
      <alignment horizontal="right"/>
      <protection/>
    </xf>
    <xf numFmtId="164" fontId="3" fillId="0" borderId="0" xfId="59" applyNumberFormat="1" applyFont="1">
      <alignment/>
      <protection/>
    </xf>
    <xf numFmtId="164" fontId="2" fillId="0" borderId="14" xfId="59" applyNumberFormat="1" applyFont="1" applyBorder="1">
      <alignment/>
      <protection/>
    </xf>
    <xf numFmtId="164" fontId="2" fillId="0" borderId="15" xfId="59" applyNumberFormat="1" applyFont="1" applyBorder="1">
      <alignment/>
      <protection/>
    </xf>
    <xf numFmtId="164" fontId="3" fillId="0" borderId="13" xfId="57" applyNumberFormat="1" applyFont="1" applyBorder="1">
      <alignment/>
      <protection/>
    </xf>
    <xf numFmtId="164" fontId="3" fillId="0" borderId="0" xfId="57" applyNumberFormat="1" applyFont="1" applyAlignment="1">
      <alignment horizontal="right"/>
      <protection/>
    </xf>
    <xf numFmtId="164" fontId="2" fillId="0" borderId="14" xfId="57" applyNumberFormat="1" applyFont="1" applyBorder="1">
      <alignment/>
      <protection/>
    </xf>
    <xf numFmtId="164" fontId="2" fillId="0" borderId="15" xfId="57" applyNumberFormat="1" applyFont="1" applyBorder="1">
      <alignment/>
      <protection/>
    </xf>
    <xf numFmtId="3" fontId="3" fillId="0" borderId="16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20" xfId="54" applyNumberFormat="1" applyFont="1" applyBorder="1" applyAlignment="1">
      <alignment horizontal="center"/>
      <protection/>
    </xf>
    <xf numFmtId="164" fontId="3" fillId="0" borderId="19" xfId="56" applyNumberFormat="1" applyFont="1" applyBorder="1" applyAlignment="1">
      <alignment horizontal="center"/>
      <protection/>
    </xf>
    <xf numFmtId="164" fontId="3" fillId="0" borderId="13" xfId="56" applyNumberFormat="1" applyFont="1" applyBorder="1" applyAlignment="1">
      <alignment horizontal="center"/>
      <protection/>
    </xf>
    <xf numFmtId="164" fontId="3" fillId="0" borderId="0" xfId="56" applyNumberFormat="1" applyFont="1" applyBorder="1" applyAlignment="1">
      <alignment horizontal="center"/>
      <protection/>
    </xf>
    <xf numFmtId="3" fontId="3" fillId="0" borderId="19" xfId="59" applyNumberFormat="1" applyFont="1" applyBorder="1" applyAlignment="1">
      <alignment horizontal="center"/>
      <protection/>
    </xf>
    <xf numFmtId="3" fontId="3" fillId="0" borderId="20" xfId="61" applyNumberFormat="1" applyFont="1" applyBorder="1" applyAlignment="1">
      <alignment horizontal="center"/>
      <protection/>
    </xf>
    <xf numFmtId="3" fontId="3" fillId="0" borderId="16" xfId="61" applyNumberFormat="1" applyFont="1" applyBorder="1" applyAlignment="1">
      <alignment horizontal="center"/>
      <protection/>
    </xf>
    <xf numFmtId="3" fontId="3" fillId="0" borderId="20" xfId="55" applyNumberFormat="1" applyFont="1" applyBorder="1" applyAlignment="1">
      <alignment horizontal="center"/>
      <protection/>
    </xf>
    <xf numFmtId="164" fontId="3" fillId="0" borderId="19" xfId="57" applyNumberFormat="1" applyFont="1" applyBorder="1" applyAlignment="1">
      <alignment horizontal="center"/>
      <protection/>
    </xf>
    <xf numFmtId="3" fontId="3" fillId="0" borderId="19" xfId="63" applyNumberFormat="1" applyFont="1" applyBorder="1" applyAlignment="1">
      <alignment horizontal="center"/>
      <protection/>
    </xf>
    <xf numFmtId="164" fontId="3" fillId="0" borderId="18" xfId="56" applyNumberFormat="1" applyFont="1" applyBorder="1" applyAlignment="1">
      <alignment horizontal="center"/>
      <protection/>
    </xf>
    <xf numFmtId="3" fontId="3" fillId="0" borderId="18" xfId="59" applyNumberFormat="1" applyFont="1" applyBorder="1" applyAlignment="1">
      <alignment horizontal="center"/>
      <protection/>
    </xf>
    <xf numFmtId="164" fontId="3" fillId="0" borderId="18" xfId="57" applyNumberFormat="1" applyFont="1" applyBorder="1" applyAlignment="1">
      <alignment horizontal="center"/>
      <protection/>
    </xf>
    <xf numFmtId="3" fontId="3" fillId="0" borderId="18" xfId="63" applyNumberFormat="1" applyFont="1" applyBorder="1" applyAlignment="1">
      <alignment horizontal="center"/>
      <protection/>
    </xf>
    <xf numFmtId="3" fontId="3" fillId="0" borderId="16" xfId="58" applyNumberFormat="1" applyFont="1" applyBorder="1" applyAlignment="1">
      <alignment horizontal="left"/>
      <protection/>
    </xf>
    <xf numFmtId="3" fontId="3" fillId="0" borderId="16" xfId="60" applyNumberFormat="1" applyFont="1" applyBorder="1" applyAlignment="1">
      <alignment horizontal="left"/>
      <protection/>
    </xf>
    <xf numFmtId="3" fontId="3" fillId="0" borderId="16" xfId="62" applyNumberFormat="1" applyFont="1" applyBorder="1" applyAlignment="1">
      <alignment horizontal="left"/>
      <protection/>
    </xf>
    <xf numFmtId="3" fontId="3" fillId="0" borderId="16" xfId="64" applyNumberFormat="1" applyFont="1" applyBorder="1" applyAlignment="1">
      <alignment horizontal="left"/>
      <protection/>
    </xf>
    <xf numFmtId="164" fontId="3" fillId="0" borderId="14" xfId="64" applyNumberFormat="1" applyFont="1" applyBorder="1">
      <alignment/>
      <protection/>
    </xf>
    <xf numFmtId="164" fontId="3" fillId="0" borderId="15" xfId="64" applyNumberFormat="1" applyFont="1" applyBorder="1">
      <alignment/>
      <protection/>
    </xf>
    <xf numFmtId="164" fontId="3" fillId="0" borderId="13" xfId="64" applyNumberFormat="1" applyFont="1" applyBorder="1">
      <alignment/>
      <protection/>
    </xf>
    <xf numFmtId="164" fontId="3" fillId="0" borderId="0" xfId="64" applyNumberFormat="1" applyFont="1" applyBorder="1">
      <alignment/>
      <protection/>
    </xf>
    <xf numFmtId="164" fontId="3" fillId="0" borderId="20" xfId="64" applyNumberFormat="1" applyFont="1" applyBorder="1">
      <alignment/>
      <protection/>
    </xf>
    <xf numFmtId="164" fontId="3" fillId="0" borderId="16" xfId="64" applyNumberFormat="1" applyFont="1" applyBorder="1">
      <alignment/>
      <protection/>
    </xf>
    <xf numFmtId="164" fontId="3" fillId="0" borderId="0" xfId="58" applyNumberFormat="1">
      <alignment/>
      <protection/>
    </xf>
    <xf numFmtId="164" fontId="3" fillId="0" borderId="0" xfId="60" applyNumberFormat="1">
      <alignment/>
      <protection/>
    </xf>
    <xf numFmtId="164" fontId="3" fillId="0" borderId="0" xfId="62" applyNumberFormat="1">
      <alignment/>
      <protection/>
    </xf>
    <xf numFmtId="164" fontId="3" fillId="0" borderId="0" xfId="64" applyNumberFormat="1">
      <alignment/>
      <protection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96POSP02" xfId="54"/>
    <cellStyle name="Standaard_96POSP02 (2)" xfId="55"/>
    <cellStyle name="Standaard_96POSP03" xfId="56"/>
    <cellStyle name="Standaard_96POSP03 (2)" xfId="57"/>
    <cellStyle name="Standaard_96POSP04" xfId="58"/>
    <cellStyle name="Standaard_96POSP05" xfId="59"/>
    <cellStyle name="Standaard_96POSP06" xfId="60"/>
    <cellStyle name="Standaard_96POSP07" xfId="61"/>
    <cellStyle name="Standaard_96POSP10" xfId="62"/>
    <cellStyle name="Standaard_96POSP11" xfId="63"/>
    <cellStyle name="Standaard_96POSP12" xfId="64"/>
    <cellStyle name="Titel" xfId="65"/>
    <cellStyle name="Totaal" xfId="66"/>
    <cellStyle name="Uitvoer" xfId="67"/>
    <cellStyle name="Currency" xfId="68"/>
    <cellStyle name="Currency [0]" xfId="69"/>
    <cellStyle name="Verklarende tekst" xfId="70"/>
    <cellStyle name="Waarschuwingsteks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L16" sqref="L16"/>
    </sheetView>
  </sheetViews>
  <sheetFormatPr defaultColWidth="9.140625" defaultRowHeight="12.75"/>
  <cols>
    <col min="1" max="1" width="9.140625" style="277" customWidth="1"/>
    <col min="2" max="2" width="5.57421875" style="277" customWidth="1"/>
    <col min="3" max="16384" width="9.140625" style="277" customWidth="1"/>
  </cols>
  <sheetData>
    <row r="1" ht="15">
      <c r="A1" s="276" t="s">
        <v>31</v>
      </c>
    </row>
    <row r="2" ht="15">
      <c r="A2" s="276"/>
    </row>
    <row r="3" spans="1:6" ht="13.5">
      <c r="A3" s="282" t="s">
        <v>32</v>
      </c>
      <c r="B3" s="282"/>
      <c r="C3" s="282"/>
      <c r="D3" s="282"/>
      <c r="E3" s="282"/>
      <c r="F3" s="282"/>
    </row>
    <row r="4" spans="1:6" ht="12.75">
      <c r="A4" s="278" t="s">
        <v>33</v>
      </c>
      <c r="B4" s="279"/>
      <c r="C4" s="279"/>
      <c r="D4" s="279"/>
      <c r="E4" s="279"/>
      <c r="F4" s="279"/>
    </row>
    <row r="5" spans="1:3" ht="12.75">
      <c r="A5" s="277" t="s">
        <v>42</v>
      </c>
      <c r="C5" s="277" t="s">
        <v>34</v>
      </c>
    </row>
    <row r="6" spans="1:3" ht="12.75">
      <c r="A6" s="277" t="s">
        <v>43</v>
      </c>
      <c r="C6" s="277" t="s">
        <v>35</v>
      </c>
    </row>
    <row r="7" ht="12.75">
      <c r="A7" s="278" t="s">
        <v>36</v>
      </c>
    </row>
    <row r="8" spans="1:3" ht="12.75">
      <c r="A8" s="277" t="s">
        <v>44</v>
      </c>
      <c r="C8" s="277" t="s">
        <v>37</v>
      </c>
    </row>
    <row r="9" spans="1:3" ht="12.75">
      <c r="A9" s="277" t="s">
        <v>45</v>
      </c>
      <c r="C9" s="277" t="s">
        <v>38</v>
      </c>
    </row>
    <row r="10" spans="1:3" ht="12.75">
      <c r="A10" s="277" t="s">
        <v>46</v>
      </c>
      <c r="C10" s="277" t="s">
        <v>39</v>
      </c>
    </row>
    <row r="11" spans="1:3" ht="12.75">
      <c r="A11" s="277" t="s">
        <v>47</v>
      </c>
      <c r="C11" s="277" t="s">
        <v>40</v>
      </c>
    </row>
    <row r="13" spans="1:6" ht="13.5">
      <c r="A13" s="280" t="s">
        <v>41</v>
      </c>
      <c r="B13" s="280"/>
      <c r="C13" s="280"/>
      <c r="D13" s="280"/>
      <c r="E13" s="280"/>
      <c r="F13" s="280"/>
    </row>
    <row r="14" spans="1:6" ht="13.5">
      <c r="A14" s="278" t="s">
        <v>33</v>
      </c>
      <c r="B14" s="281"/>
      <c r="C14" s="281"/>
      <c r="D14" s="281"/>
      <c r="E14" s="281"/>
      <c r="F14" s="281"/>
    </row>
    <row r="15" spans="1:3" ht="12.75">
      <c r="A15" s="277" t="s">
        <v>48</v>
      </c>
      <c r="C15" s="277" t="s">
        <v>34</v>
      </c>
    </row>
    <row r="16" spans="1:3" ht="12.75">
      <c r="A16" s="277" t="s">
        <v>49</v>
      </c>
      <c r="C16" s="277" t="s">
        <v>35</v>
      </c>
    </row>
    <row r="17" ht="12.75">
      <c r="A17" s="278" t="s">
        <v>36</v>
      </c>
    </row>
    <row r="18" spans="1:3" ht="12.75">
      <c r="A18" s="277" t="s">
        <v>50</v>
      </c>
      <c r="C18" s="277" t="s">
        <v>37</v>
      </c>
    </row>
    <row r="19" spans="1:3" ht="12.75">
      <c r="A19" s="277" t="s">
        <v>51</v>
      </c>
      <c r="C19" s="277" t="s">
        <v>38</v>
      </c>
    </row>
    <row r="20" spans="1:3" ht="12.75">
      <c r="A20" s="277" t="s">
        <v>52</v>
      </c>
      <c r="C20" s="277" t="s">
        <v>39</v>
      </c>
    </row>
    <row r="21" spans="1:3" ht="12.75">
      <c r="A21" s="277" t="s">
        <v>53</v>
      </c>
      <c r="C21" s="277" t="s">
        <v>40</v>
      </c>
    </row>
  </sheetData>
  <sheetProtection/>
  <mergeCells count="1">
    <mergeCell ref="A3:F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A29" sqref="A29"/>
    </sheetView>
  </sheetViews>
  <sheetFormatPr defaultColWidth="9.140625" defaultRowHeight="12.75" customHeight="1"/>
  <cols>
    <col min="1" max="1" width="32.00390625" style="181" customWidth="1"/>
    <col min="2" max="16384" width="9.140625" style="181" customWidth="1"/>
  </cols>
  <sheetData>
    <row r="1" spans="1:10" s="175" customFormat="1" ht="12.75" customHeight="1">
      <c r="A1" s="1" t="s">
        <v>24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s="175" customFormat="1" ht="12.75" customHeight="1">
      <c r="A2" s="176" t="s">
        <v>10</v>
      </c>
      <c r="B2" s="177"/>
      <c r="C2" s="177"/>
      <c r="D2" s="177"/>
      <c r="E2" s="178"/>
      <c r="F2" s="178"/>
      <c r="G2" s="177"/>
      <c r="H2" s="177"/>
      <c r="I2" s="177"/>
      <c r="J2" s="177"/>
    </row>
    <row r="3" spans="1:10" s="175" customFormat="1" ht="12.75" customHeight="1">
      <c r="A3" s="177"/>
      <c r="B3" s="177"/>
      <c r="C3" s="177"/>
      <c r="D3" s="177"/>
      <c r="E3" s="178"/>
      <c r="F3" s="176"/>
      <c r="G3" s="177"/>
      <c r="H3" s="177"/>
      <c r="I3" s="177"/>
      <c r="J3" s="177"/>
    </row>
    <row r="4" spans="1:10" s="175" customFormat="1" ht="12.75" customHeight="1">
      <c r="A4" s="176" t="s">
        <v>27</v>
      </c>
      <c r="B4" s="177"/>
      <c r="C4" s="177"/>
      <c r="D4" s="177"/>
      <c r="E4" s="178"/>
      <c r="F4" s="178"/>
      <c r="G4" s="177"/>
      <c r="H4" s="177"/>
      <c r="I4" s="177"/>
      <c r="J4" s="177"/>
    </row>
    <row r="5" s="175" customFormat="1" ht="12.75" customHeight="1"/>
    <row r="6" spans="1:10" ht="12.75" customHeight="1">
      <c r="A6" s="117" t="s">
        <v>30</v>
      </c>
      <c r="B6" s="179"/>
      <c r="C6" s="179"/>
      <c r="D6" s="179"/>
      <c r="E6" s="179"/>
      <c r="F6" s="180"/>
      <c r="G6" s="179"/>
      <c r="H6" s="179"/>
      <c r="I6" s="179"/>
      <c r="J6" s="179"/>
    </row>
    <row r="7" spans="1:10" ht="12.75" customHeight="1">
      <c r="A7" s="176"/>
      <c r="B7" s="179"/>
      <c r="C7" s="179"/>
      <c r="D7" s="179"/>
      <c r="E7" s="179"/>
      <c r="F7" s="180"/>
      <c r="G7" s="179"/>
      <c r="H7" s="179"/>
      <c r="I7" s="179"/>
      <c r="J7" s="179"/>
    </row>
    <row r="8" spans="1:10" ht="12.75" customHeight="1">
      <c r="A8" s="176" t="s">
        <v>11</v>
      </c>
      <c r="B8" s="179"/>
      <c r="C8" s="179"/>
      <c r="D8" s="179"/>
      <c r="E8" s="179"/>
      <c r="F8" s="180"/>
      <c r="G8" s="179"/>
      <c r="H8" s="179"/>
      <c r="I8" s="179"/>
      <c r="J8" s="179"/>
    </row>
    <row r="9" spans="1:10" ht="12.75" customHeight="1" thickBot="1">
      <c r="A9" s="174"/>
      <c r="B9" s="182"/>
      <c r="C9" s="182"/>
      <c r="D9" s="182"/>
      <c r="E9" s="182"/>
      <c r="F9" s="182"/>
      <c r="G9" s="182"/>
      <c r="H9" s="182"/>
      <c r="I9" s="182"/>
      <c r="J9" s="182"/>
    </row>
    <row r="10" spans="1:10" ht="12.75" customHeight="1">
      <c r="A10" s="183"/>
      <c r="B10" s="184" t="s">
        <v>1</v>
      </c>
      <c r="C10" s="185"/>
      <c r="D10" s="185"/>
      <c r="E10" s="184" t="s">
        <v>2</v>
      </c>
      <c r="F10" s="185"/>
      <c r="G10" s="185"/>
      <c r="H10" s="184" t="s">
        <v>3</v>
      </c>
      <c r="I10" s="185"/>
      <c r="J10" s="185"/>
    </row>
    <row r="11" spans="1:10" ht="12.75" customHeight="1">
      <c r="A11" s="264" t="s">
        <v>12</v>
      </c>
      <c r="B11" s="186" t="s">
        <v>4</v>
      </c>
      <c r="C11" s="187" t="s">
        <v>5</v>
      </c>
      <c r="D11" s="187" t="s">
        <v>3</v>
      </c>
      <c r="E11" s="186" t="s">
        <v>4</v>
      </c>
      <c r="F11" s="187" t="s">
        <v>5</v>
      </c>
      <c r="G11" s="187" t="s">
        <v>3</v>
      </c>
      <c r="H11" s="186" t="s">
        <v>4</v>
      </c>
      <c r="I11" s="187" t="s">
        <v>5</v>
      </c>
      <c r="J11" s="187" t="s">
        <v>3</v>
      </c>
    </row>
    <row r="12" spans="1:10" ht="12.75" customHeight="1">
      <c r="A12" s="188"/>
      <c r="B12" s="189"/>
      <c r="C12" s="190"/>
      <c r="D12" s="190"/>
      <c r="E12" s="189"/>
      <c r="F12" s="190"/>
      <c r="G12" s="190"/>
      <c r="H12" s="189"/>
      <c r="I12" s="190"/>
      <c r="J12" s="190"/>
    </row>
    <row r="13" spans="1:10" ht="12.75" customHeight="1">
      <c r="A13" s="174" t="s">
        <v>13</v>
      </c>
      <c r="B13" s="191">
        <f aca="true" t="shared" si="0" ref="B13:J13">SUM(B36,B52,B68,B84)</f>
        <v>0</v>
      </c>
      <c r="C13" s="182">
        <f t="shared" si="0"/>
        <v>0</v>
      </c>
      <c r="D13" s="182">
        <f t="shared" si="0"/>
        <v>0</v>
      </c>
      <c r="E13" s="191">
        <f t="shared" si="0"/>
        <v>5</v>
      </c>
      <c r="F13" s="182">
        <f t="shared" si="0"/>
        <v>7</v>
      </c>
      <c r="G13" s="182">
        <f t="shared" si="0"/>
        <v>12</v>
      </c>
      <c r="H13" s="191">
        <f t="shared" si="0"/>
        <v>5</v>
      </c>
      <c r="I13" s="182">
        <f t="shared" si="0"/>
        <v>7</v>
      </c>
      <c r="J13" s="182">
        <f t="shared" si="0"/>
        <v>12</v>
      </c>
    </row>
    <row r="14" spans="1:10" ht="12.75" customHeight="1">
      <c r="A14" s="174" t="s">
        <v>14</v>
      </c>
      <c r="B14" s="191">
        <f aca="true" t="shared" si="1" ref="B14:J14">SUM(B37,B53,B69,B85)</f>
        <v>1</v>
      </c>
      <c r="C14" s="182">
        <f t="shared" si="1"/>
        <v>5</v>
      </c>
      <c r="D14" s="182">
        <f t="shared" si="1"/>
        <v>6</v>
      </c>
      <c r="E14" s="191">
        <f t="shared" si="1"/>
        <v>46</v>
      </c>
      <c r="F14" s="182">
        <f t="shared" si="1"/>
        <v>54</v>
      </c>
      <c r="G14" s="182">
        <f t="shared" si="1"/>
        <v>100</v>
      </c>
      <c r="H14" s="191">
        <f t="shared" si="1"/>
        <v>47</v>
      </c>
      <c r="I14" s="182">
        <f t="shared" si="1"/>
        <v>59</v>
      </c>
      <c r="J14" s="182">
        <f t="shared" si="1"/>
        <v>106</v>
      </c>
    </row>
    <row r="15" spans="1:10" ht="12.75" customHeight="1">
      <c r="A15" s="174" t="s">
        <v>15</v>
      </c>
      <c r="B15" s="191">
        <f aca="true" t="shared" si="2" ref="B15:J15">SUM(B38,B54,B70,B86)</f>
        <v>7</v>
      </c>
      <c r="C15" s="182">
        <f t="shared" si="2"/>
        <v>26</v>
      </c>
      <c r="D15" s="182">
        <f t="shared" si="2"/>
        <v>33</v>
      </c>
      <c r="E15" s="191">
        <f t="shared" si="2"/>
        <v>82</v>
      </c>
      <c r="F15" s="182">
        <f t="shared" si="2"/>
        <v>52</v>
      </c>
      <c r="G15" s="182">
        <f t="shared" si="2"/>
        <v>134</v>
      </c>
      <c r="H15" s="191">
        <f t="shared" si="2"/>
        <v>89</v>
      </c>
      <c r="I15" s="182">
        <f t="shared" si="2"/>
        <v>78</v>
      </c>
      <c r="J15" s="182">
        <f t="shared" si="2"/>
        <v>167</v>
      </c>
    </row>
    <row r="16" spans="1:10" ht="12.75" customHeight="1">
      <c r="A16" s="174" t="s">
        <v>16</v>
      </c>
      <c r="B16" s="191">
        <f aca="true" t="shared" si="3" ref="B16:J16">SUM(B39,B55,B71,B87)</f>
        <v>21</v>
      </c>
      <c r="C16" s="182">
        <f t="shared" si="3"/>
        <v>36</v>
      </c>
      <c r="D16" s="182">
        <f t="shared" si="3"/>
        <v>57</v>
      </c>
      <c r="E16" s="191">
        <f t="shared" si="3"/>
        <v>67</v>
      </c>
      <c r="F16" s="182">
        <f t="shared" si="3"/>
        <v>40</v>
      </c>
      <c r="G16" s="182">
        <f t="shared" si="3"/>
        <v>107</v>
      </c>
      <c r="H16" s="191">
        <f t="shared" si="3"/>
        <v>88</v>
      </c>
      <c r="I16" s="182">
        <f t="shared" si="3"/>
        <v>76</v>
      </c>
      <c r="J16" s="182">
        <f t="shared" si="3"/>
        <v>164</v>
      </c>
    </row>
    <row r="17" spans="1:10" ht="12.75" customHeight="1">
      <c r="A17" s="174" t="s">
        <v>17</v>
      </c>
      <c r="B17" s="191">
        <f aca="true" t="shared" si="4" ref="B17:J17">SUM(B40,B56,B72,B88)</f>
        <v>24</v>
      </c>
      <c r="C17" s="182">
        <f t="shared" si="4"/>
        <v>35</v>
      </c>
      <c r="D17" s="182">
        <f t="shared" si="4"/>
        <v>59</v>
      </c>
      <c r="E17" s="191">
        <f t="shared" si="4"/>
        <v>79</v>
      </c>
      <c r="F17" s="182">
        <f t="shared" si="4"/>
        <v>40</v>
      </c>
      <c r="G17" s="182">
        <f t="shared" si="4"/>
        <v>119</v>
      </c>
      <c r="H17" s="191">
        <f t="shared" si="4"/>
        <v>103</v>
      </c>
      <c r="I17" s="182">
        <f t="shared" si="4"/>
        <v>75</v>
      </c>
      <c r="J17" s="182">
        <f t="shared" si="4"/>
        <v>178</v>
      </c>
    </row>
    <row r="18" spans="1:10" ht="12.75" customHeight="1">
      <c r="A18" s="174" t="s">
        <v>18</v>
      </c>
      <c r="B18" s="191">
        <f aca="true" t="shared" si="5" ref="B18:J18">SUM(B41,B57,B73,B89)</f>
        <v>48</v>
      </c>
      <c r="C18" s="182">
        <f t="shared" si="5"/>
        <v>48</v>
      </c>
      <c r="D18" s="182">
        <f t="shared" si="5"/>
        <v>96</v>
      </c>
      <c r="E18" s="191">
        <f t="shared" si="5"/>
        <v>87</v>
      </c>
      <c r="F18" s="182">
        <f t="shared" si="5"/>
        <v>41</v>
      </c>
      <c r="G18" s="182">
        <f t="shared" si="5"/>
        <v>128</v>
      </c>
      <c r="H18" s="191">
        <f t="shared" si="5"/>
        <v>135</v>
      </c>
      <c r="I18" s="182">
        <f t="shared" si="5"/>
        <v>89</v>
      </c>
      <c r="J18" s="182">
        <f t="shared" si="5"/>
        <v>224</v>
      </c>
    </row>
    <row r="19" spans="1:10" ht="12.75" customHeight="1">
      <c r="A19" s="174" t="s">
        <v>19</v>
      </c>
      <c r="B19" s="191">
        <f aca="true" t="shared" si="6" ref="B19:J19">SUM(B42,B58,B74,B90)</f>
        <v>57</v>
      </c>
      <c r="C19" s="182">
        <f t="shared" si="6"/>
        <v>47</v>
      </c>
      <c r="D19" s="182">
        <f t="shared" si="6"/>
        <v>104</v>
      </c>
      <c r="E19" s="191">
        <f t="shared" si="6"/>
        <v>75</v>
      </c>
      <c r="F19" s="182">
        <f t="shared" si="6"/>
        <v>26</v>
      </c>
      <c r="G19" s="182">
        <f t="shared" si="6"/>
        <v>101</v>
      </c>
      <c r="H19" s="191">
        <f t="shared" si="6"/>
        <v>132</v>
      </c>
      <c r="I19" s="182">
        <f t="shared" si="6"/>
        <v>73</v>
      </c>
      <c r="J19" s="182">
        <f t="shared" si="6"/>
        <v>205</v>
      </c>
    </row>
    <row r="20" spans="1:10" ht="12.75" customHeight="1">
      <c r="A20" s="174" t="s">
        <v>20</v>
      </c>
      <c r="B20" s="191">
        <f aca="true" t="shared" si="7" ref="B20:J20">SUM(B43,B59,B75,B91)</f>
        <v>44</v>
      </c>
      <c r="C20" s="182">
        <f t="shared" si="7"/>
        <v>30</v>
      </c>
      <c r="D20" s="182">
        <f t="shared" si="7"/>
        <v>74</v>
      </c>
      <c r="E20" s="191">
        <f t="shared" si="7"/>
        <v>48</v>
      </c>
      <c r="F20" s="182">
        <f t="shared" si="7"/>
        <v>8</v>
      </c>
      <c r="G20" s="182">
        <f t="shared" si="7"/>
        <v>56</v>
      </c>
      <c r="H20" s="191">
        <f t="shared" si="7"/>
        <v>92</v>
      </c>
      <c r="I20" s="182">
        <f t="shared" si="7"/>
        <v>38</v>
      </c>
      <c r="J20" s="182">
        <f t="shared" si="7"/>
        <v>130</v>
      </c>
    </row>
    <row r="21" spans="1:10" ht="12.75" customHeight="1">
      <c r="A21" s="174" t="s">
        <v>21</v>
      </c>
      <c r="B21" s="191">
        <f aca="true" t="shared" si="8" ref="B21:J21">SUM(B44,B60,B76,B92)</f>
        <v>22</v>
      </c>
      <c r="C21" s="182">
        <f t="shared" si="8"/>
        <v>6</v>
      </c>
      <c r="D21" s="192">
        <f t="shared" si="8"/>
        <v>28</v>
      </c>
      <c r="E21" s="191">
        <f t="shared" si="8"/>
        <v>45</v>
      </c>
      <c r="F21" s="182">
        <f t="shared" si="8"/>
        <v>3</v>
      </c>
      <c r="G21" s="192">
        <f t="shared" si="8"/>
        <v>48</v>
      </c>
      <c r="H21" s="191">
        <f t="shared" si="8"/>
        <v>67</v>
      </c>
      <c r="I21" s="182">
        <f t="shared" si="8"/>
        <v>9</v>
      </c>
      <c r="J21" s="192">
        <f t="shared" si="8"/>
        <v>76</v>
      </c>
    </row>
    <row r="22" spans="1:10" ht="12.75" customHeight="1">
      <c r="A22" s="193" t="s">
        <v>3</v>
      </c>
      <c r="B22" s="194">
        <f aca="true" t="shared" si="9" ref="B22:J22">SUM(B45,B61,B77,B93)</f>
        <v>224</v>
      </c>
      <c r="C22" s="195">
        <f t="shared" si="9"/>
        <v>233</v>
      </c>
      <c r="D22" s="195">
        <f t="shared" si="9"/>
        <v>457</v>
      </c>
      <c r="E22" s="194">
        <f t="shared" si="9"/>
        <v>534</v>
      </c>
      <c r="F22" s="195">
        <f t="shared" si="9"/>
        <v>271</v>
      </c>
      <c r="G22" s="195">
        <f t="shared" si="9"/>
        <v>805</v>
      </c>
      <c r="H22" s="194">
        <f t="shared" si="9"/>
        <v>758</v>
      </c>
      <c r="I22" s="195">
        <f t="shared" si="9"/>
        <v>504</v>
      </c>
      <c r="J22" s="195">
        <f t="shared" si="9"/>
        <v>1262</v>
      </c>
    </row>
    <row r="23" spans="2:10" ht="12.75" customHeight="1">
      <c r="B23" s="274"/>
      <c r="C23" s="274"/>
      <c r="D23" s="274"/>
      <c r="E23" s="274"/>
      <c r="F23" s="274"/>
      <c r="G23" s="274"/>
      <c r="H23" s="274"/>
      <c r="I23" s="274"/>
      <c r="J23" s="274"/>
    </row>
    <row r="24" spans="1:10" ht="12.75" customHeight="1">
      <c r="A24" s="1" t="s">
        <v>24</v>
      </c>
      <c r="B24" s="174"/>
      <c r="C24" s="174"/>
      <c r="D24" s="174"/>
      <c r="E24" s="174"/>
      <c r="F24" s="174"/>
      <c r="G24" s="174"/>
      <c r="H24" s="174"/>
      <c r="I24" s="174"/>
      <c r="J24" s="174"/>
    </row>
    <row r="25" spans="1:10" ht="12.75" customHeight="1">
      <c r="A25" s="176" t="s">
        <v>10</v>
      </c>
      <c r="B25" s="177"/>
      <c r="C25" s="177"/>
      <c r="D25" s="177"/>
      <c r="E25" s="178"/>
      <c r="F25" s="178"/>
      <c r="G25" s="177"/>
      <c r="H25" s="177"/>
      <c r="I25" s="177"/>
      <c r="J25" s="177"/>
    </row>
    <row r="26" spans="1:10" ht="12.75" customHeight="1">
      <c r="A26" s="177"/>
      <c r="B26" s="177"/>
      <c r="C26" s="177"/>
      <c r="D26" s="177"/>
      <c r="E26" s="178"/>
      <c r="F26" s="176"/>
      <c r="G26" s="177"/>
      <c r="H26" s="177"/>
      <c r="I26" s="177"/>
      <c r="J26" s="177"/>
    </row>
    <row r="27" spans="1:10" ht="12.75" customHeight="1">
      <c r="A27" s="176" t="s">
        <v>27</v>
      </c>
      <c r="B27" s="177"/>
      <c r="C27" s="177"/>
      <c r="D27" s="177"/>
      <c r="E27" s="178"/>
      <c r="F27" s="178"/>
      <c r="G27" s="177"/>
      <c r="H27" s="177"/>
      <c r="I27" s="177"/>
      <c r="J27" s="177"/>
    </row>
    <row r="28" spans="1:10" ht="12.75" customHeight="1">
      <c r="A28" s="175"/>
      <c r="B28" s="175"/>
      <c r="C28" s="175"/>
      <c r="D28" s="175"/>
      <c r="E28" s="175"/>
      <c r="F28" s="175"/>
      <c r="G28" s="175"/>
      <c r="H28" s="175"/>
      <c r="I28" s="175"/>
      <c r="J28" s="175"/>
    </row>
    <row r="29" spans="1:10" ht="12.75" customHeight="1">
      <c r="A29" s="117" t="s">
        <v>30</v>
      </c>
      <c r="B29" s="179"/>
      <c r="C29" s="179"/>
      <c r="D29" s="179"/>
      <c r="E29" s="179"/>
      <c r="F29" s="180"/>
      <c r="G29" s="179"/>
      <c r="H29" s="179"/>
      <c r="I29" s="179"/>
      <c r="J29" s="179"/>
    </row>
    <row r="30" spans="1:10" ht="12.75" customHeight="1">
      <c r="A30" s="176"/>
      <c r="B30" s="179"/>
      <c r="C30" s="179"/>
      <c r="D30" s="179"/>
      <c r="E30" s="179"/>
      <c r="F30" s="180"/>
      <c r="G30" s="179"/>
      <c r="H30" s="179"/>
      <c r="I30" s="179"/>
      <c r="J30" s="179"/>
    </row>
    <row r="31" spans="1:10" ht="12.75" customHeight="1">
      <c r="A31" s="176" t="s">
        <v>23</v>
      </c>
      <c r="B31" s="179"/>
      <c r="C31" s="179"/>
      <c r="D31" s="179"/>
      <c r="E31" s="179"/>
      <c r="F31" s="180"/>
      <c r="G31" s="179"/>
      <c r="H31" s="179"/>
      <c r="I31" s="179"/>
      <c r="J31" s="179"/>
    </row>
    <row r="32" spans="1:10" ht="12.75" customHeight="1" thickBot="1">
      <c r="A32" s="174"/>
      <c r="B32" s="182"/>
      <c r="C32" s="182"/>
      <c r="D32" s="182"/>
      <c r="E32" s="182"/>
      <c r="F32" s="182"/>
      <c r="G32" s="182"/>
      <c r="H32" s="182"/>
      <c r="I32" s="182"/>
      <c r="J32" s="182"/>
    </row>
    <row r="33" spans="1:10" ht="12.75" customHeight="1">
      <c r="A33" s="183"/>
      <c r="B33" s="184" t="s">
        <v>1</v>
      </c>
      <c r="C33" s="185"/>
      <c r="D33" s="185"/>
      <c r="E33" s="184" t="s">
        <v>2</v>
      </c>
      <c r="F33" s="185"/>
      <c r="G33" s="185"/>
      <c r="H33" s="184" t="s">
        <v>3</v>
      </c>
      <c r="I33" s="185"/>
      <c r="J33" s="185"/>
    </row>
    <row r="34" spans="1:10" ht="12.75" customHeight="1">
      <c r="A34" s="264" t="s">
        <v>12</v>
      </c>
      <c r="B34" s="186" t="s">
        <v>4</v>
      </c>
      <c r="C34" s="187" t="s">
        <v>5</v>
      </c>
      <c r="D34" s="187" t="s">
        <v>3</v>
      </c>
      <c r="E34" s="186" t="s">
        <v>4</v>
      </c>
      <c r="F34" s="187" t="s">
        <v>5</v>
      </c>
      <c r="G34" s="187" t="s">
        <v>3</v>
      </c>
      <c r="H34" s="186" t="s">
        <v>4</v>
      </c>
      <c r="I34" s="187" t="s">
        <v>5</v>
      </c>
      <c r="J34" s="187" t="s">
        <v>3</v>
      </c>
    </row>
    <row r="35" spans="1:10" ht="12.75" customHeight="1">
      <c r="A35" s="188"/>
      <c r="B35" s="189"/>
      <c r="C35" s="190"/>
      <c r="D35" s="190"/>
      <c r="E35" s="189"/>
      <c r="F35" s="190"/>
      <c r="G35" s="190"/>
      <c r="H35" s="189"/>
      <c r="I35" s="190"/>
      <c r="J35" s="190"/>
    </row>
    <row r="36" spans="1:10" ht="12.75" customHeight="1">
      <c r="A36" s="174" t="s">
        <v>13</v>
      </c>
      <c r="B36" s="191">
        <v>0</v>
      </c>
      <c r="C36" s="182">
        <v>0</v>
      </c>
      <c r="D36" s="182">
        <f>SUM(B36:C36)</f>
        <v>0</v>
      </c>
      <c r="E36" s="191">
        <v>2</v>
      </c>
      <c r="F36" s="182">
        <v>1</v>
      </c>
      <c r="G36" s="182">
        <f aca="true" t="shared" si="10" ref="G36:G44">SUM(E36:F36)</f>
        <v>3</v>
      </c>
      <c r="H36" s="191">
        <f>SUM(B36,E36)</f>
        <v>2</v>
      </c>
      <c r="I36" s="182">
        <f>SUM(C36,F36)</f>
        <v>1</v>
      </c>
      <c r="J36" s="182">
        <f aca="true" t="shared" si="11" ref="J36:J44">SUM(H36:I36)</f>
        <v>3</v>
      </c>
    </row>
    <row r="37" spans="1:10" ht="12.75" customHeight="1">
      <c r="A37" s="174" t="s">
        <v>14</v>
      </c>
      <c r="B37" s="191">
        <v>1</v>
      </c>
      <c r="C37" s="182">
        <v>1</v>
      </c>
      <c r="D37" s="182">
        <f aca="true" t="shared" si="12" ref="D37:D44">SUM(B37:C37)</f>
        <v>2</v>
      </c>
      <c r="E37" s="191">
        <v>12</v>
      </c>
      <c r="F37" s="182">
        <v>14</v>
      </c>
      <c r="G37" s="182">
        <f t="shared" si="10"/>
        <v>26</v>
      </c>
      <c r="H37" s="191">
        <f aca="true" t="shared" si="13" ref="H37:I44">SUM(B37,E37)</f>
        <v>13</v>
      </c>
      <c r="I37" s="182">
        <f t="shared" si="13"/>
        <v>15</v>
      </c>
      <c r="J37" s="182">
        <f t="shared" si="11"/>
        <v>28</v>
      </c>
    </row>
    <row r="38" spans="1:10" ht="12.75" customHeight="1">
      <c r="A38" s="174" t="s">
        <v>15</v>
      </c>
      <c r="B38" s="191">
        <v>2</v>
      </c>
      <c r="C38" s="182">
        <v>7</v>
      </c>
      <c r="D38" s="182">
        <f t="shared" si="12"/>
        <v>9</v>
      </c>
      <c r="E38" s="191">
        <v>28</v>
      </c>
      <c r="F38" s="182">
        <v>17</v>
      </c>
      <c r="G38" s="182">
        <f t="shared" si="10"/>
        <v>45</v>
      </c>
      <c r="H38" s="191">
        <f t="shared" si="13"/>
        <v>30</v>
      </c>
      <c r="I38" s="182">
        <f t="shared" si="13"/>
        <v>24</v>
      </c>
      <c r="J38" s="182">
        <f t="shared" si="11"/>
        <v>54</v>
      </c>
    </row>
    <row r="39" spans="1:10" ht="12.75" customHeight="1">
      <c r="A39" s="174" t="s">
        <v>16</v>
      </c>
      <c r="B39" s="189">
        <v>6</v>
      </c>
      <c r="C39" s="182">
        <v>9</v>
      </c>
      <c r="D39" s="182">
        <f t="shared" si="12"/>
        <v>15</v>
      </c>
      <c r="E39" s="191">
        <v>17</v>
      </c>
      <c r="F39" s="182">
        <v>9</v>
      </c>
      <c r="G39" s="182">
        <f t="shared" si="10"/>
        <v>26</v>
      </c>
      <c r="H39" s="191">
        <f t="shared" si="13"/>
        <v>23</v>
      </c>
      <c r="I39" s="182">
        <f t="shared" si="13"/>
        <v>18</v>
      </c>
      <c r="J39" s="182">
        <f t="shared" si="11"/>
        <v>41</v>
      </c>
    </row>
    <row r="40" spans="1:10" ht="12.75" customHeight="1">
      <c r="A40" s="174" t="s">
        <v>17</v>
      </c>
      <c r="B40" s="189">
        <v>7</v>
      </c>
      <c r="C40" s="182">
        <v>6</v>
      </c>
      <c r="D40" s="182">
        <f t="shared" si="12"/>
        <v>13</v>
      </c>
      <c r="E40" s="191">
        <v>21</v>
      </c>
      <c r="F40" s="182">
        <v>12</v>
      </c>
      <c r="G40" s="182">
        <f t="shared" si="10"/>
        <v>33</v>
      </c>
      <c r="H40" s="191">
        <f t="shared" si="13"/>
        <v>28</v>
      </c>
      <c r="I40" s="182">
        <f t="shared" si="13"/>
        <v>18</v>
      </c>
      <c r="J40" s="182">
        <f t="shared" si="11"/>
        <v>46</v>
      </c>
    </row>
    <row r="41" spans="1:10" ht="12.75" customHeight="1">
      <c r="A41" s="174" t="s">
        <v>18</v>
      </c>
      <c r="B41" s="189">
        <v>16</v>
      </c>
      <c r="C41" s="182">
        <v>8</v>
      </c>
      <c r="D41" s="182">
        <f t="shared" si="12"/>
        <v>24</v>
      </c>
      <c r="E41" s="191">
        <v>17</v>
      </c>
      <c r="F41" s="182">
        <v>7</v>
      </c>
      <c r="G41" s="182">
        <f t="shared" si="10"/>
        <v>24</v>
      </c>
      <c r="H41" s="191">
        <f t="shared" si="13"/>
        <v>33</v>
      </c>
      <c r="I41" s="182">
        <f t="shared" si="13"/>
        <v>15</v>
      </c>
      <c r="J41" s="182">
        <f t="shared" si="11"/>
        <v>48</v>
      </c>
    </row>
    <row r="42" spans="1:10" ht="12.75" customHeight="1">
      <c r="A42" s="174" t="s">
        <v>19</v>
      </c>
      <c r="B42" s="189">
        <v>17</v>
      </c>
      <c r="C42" s="182">
        <v>12</v>
      </c>
      <c r="D42" s="182">
        <f t="shared" si="12"/>
        <v>29</v>
      </c>
      <c r="E42" s="191">
        <v>21</v>
      </c>
      <c r="F42" s="182">
        <v>7</v>
      </c>
      <c r="G42" s="182">
        <f t="shared" si="10"/>
        <v>28</v>
      </c>
      <c r="H42" s="191">
        <f t="shared" si="13"/>
        <v>38</v>
      </c>
      <c r="I42" s="182">
        <f t="shared" si="13"/>
        <v>19</v>
      </c>
      <c r="J42" s="182">
        <f t="shared" si="11"/>
        <v>57</v>
      </c>
    </row>
    <row r="43" spans="1:10" ht="12.75" customHeight="1">
      <c r="A43" s="174" t="s">
        <v>20</v>
      </c>
      <c r="B43" s="189">
        <v>13</v>
      </c>
      <c r="C43" s="182">
        <v>5</v>
      </c>
      <c r="D43" s="182">
        <f t="shared" si="12"/>
        <v>18</v>
      </c>
      <c r="E43" s="191">
        <v>5</v>
      </c>
      <c r="F43" s="182">
        <v>2</v>
      </c>
      <c r="G43" s="182">
        <f t="shared" si="10"/>
        <v>7</v>
      </c>
      <c r="H43" s="191">
        <f t="shared" si="13"/>
        <v>18</v>
      </c>
      <c r="I43" s="182">
        <f t="shared" si="13"/>
        <v>7</v>
      </c>
      <c r="J43" s="182">
        <f t="shared" si="11"/>
        <v>25</v>
      </c>
    </row>
    <row r="44" spans="1:10" ht="12.75" customHeight="1">
      <c r="A44" s="174" t="s">
        <v>21</v>
      </c>
      <c r="B44" s="189">
        <v>6</v>
      </c>
      <c r="C44" s="182">
        <v>1</v>
      </c>
      <c r="D44" s="192">
        <f t="shared" si="12"/>
        <v>7</v>
      </c>
      <c r="E44" s="191">
        <v>12</v>
      </c>
      <c r="F44" s="182">
        <v>0</v>
      </c>
      <c r="G44" s="192">
        <f t="shared" si="10"/>
        <v>12</v>
      </c>
      <c r="H44" s="191">
        <f t="shared" si="13"/>
        <v>18</v>
      </c>
      <c r="I44" s="182">
        <f t="shared" si="13"/>
        <v>1</v>
      </c>
      <c r="J44" s="192">
        <f t="shared" si="11"/>
        <v>19</v>
      </c>
    </row>
    <row r="45" spans="1:10" ht="12.75" customHeight="1">
      <c r="A45" s="193" t="s">
        <v>3</v>
      </c>
      <c r="B45" s="194">
        <f>SUM(B36:B44)</f>
        <v>68</v>
      </c>
      <c r="C45" s="195">
        <f aca="true" t="shared" si="14" ref="C45:J45">SUM(C36:C44)</f>
        <v>49</v>
      </c>
      <c r="D45" s="195">
        <f t="shared" si="14"/>
        <v>117</v>
      </c>
      <c r="E45" s="194">
        <f t="shared" si="14"/>
        <v>135</v>
      </c>
      <c r="F45" s="195">
        <f t="shared" si="14"/>
        <v>69</v>
      </c>
      <c r="G45" s="195">
        <f t="shared" si="14"/>
        <v>204</v>
      </c>
      <c r="H45" s="194">
        <f t="shared" si="14"/>
        <v>203</v>
      </c>
      <c r="I45" s="195">
        <f t="shared" si="14"/>
        <v>118</v>
      </c>
      <c r="J45" s="195">
        <f t="shared" si="14"/>
        <v>321</v>
      </c>
    </row>
    <row r="47" spans="1:10" ht="12.75" customHeight="1">
      <c r="A47" s="176" t="s">
        <v>6</v>
      </c>
      <c r="B47" s="179"/>
      <c r="C47" s="179"/>
      <c r="D47" s="179"/>
      <c r="E47" s="179"/>
      <c r="F47" s="180"/>
      <c r="G47" s="179"/>
      <c r="H47" s="179"/>
      <c r="I47" s="179"/>
      <c r="J47" s="179"/>
    </row>
    <row r="48" spans="1:10" ht="12.75" customHeight="1" thickBot="1">
      <c r="A48" s="174"/>
      <c r="B48" s="182"/>
      <c r="C48" s="182"/>
      <c r="D48" s="182"/>
      <c r="E48" s="182"/>
      <c r="F48" s="182"/>
      <c r="G48" s="182"/>
      <c r="H48" s="182"/>
      <c r="I48" s="182"/>
      <c r="J48" s="182"/>
    </row>
    <row r="49" spans="1:10" ht="12.75" customHeight="1">
      <c r="A49" s="183"/>
      <c r="B49" s="184" t="s">
        <v>1</v>
      </c>
      <c r="C49" s="185"/>
      <c r="D49" s="185"/>
      <c r="E49" s="184" t="s">
        <v>2</v>
      </c>
      <c r="F49" s="185"/>
      <c r="G49" s="185"/>
      <c r="H49" s="184" t="s">
        <v>3</v>
      </c>
      <c r="I49" s="185"/>
      <c r="J49" s="185"/>
    </row>
    <row r="50" spans="1:10" ht="12.75" customHeight="1">
      <c r="A50" s="264" t="s">
        <v>12</v>
      </c>
      <c r="B50" s="186" t="s">
        <v>4</v>
      </c>
      <c r="C50" s="187" t="s">
        <v>5</v>
      </c>
      <c r="D50" s="187" t="s">
        <v>3</v>
      </c>
      <c r="E50" s="186" t="s">
        <v>4</v>
      </c>
      <c r="F50" s="187" t="s">
        <v>5</v>
      </c>
      <c r="G50" s="187" t="s">
        <v>3</v>
      </c>
      <c r="H50" s="186" t="s">
        <v>4</v>
      </c>
      <c r="I50" s="187" t="s">
        <v>5</v>
      </c>
      <c r="J50" s="187" t="s">
        <v>3</v>
      </c>
    </row>
    <row r="51" spans="1:10" ht="12.75" customHeight="1">
      <c r="A51" s="188"/>
      <c r="B51" s="189"/>
      <c r="C51" s="190"/>
      <c r="D51" s="190"/>
      <c r="E51" s="189"/>
      <c r="F51" s="190"/>
      <c r="G51" s="190"/>
      <c r="H51" s="189"/>
      <c r="I51" s="190"/>
      <c r="J51" s="190"/>
    </row>
    <row r="52" spans="1:10" ht="12.75" customHeight="1">
      <c r="A52" s="174" t="s">
        <v>13</v>
      </c>
      <c r="B52" s="191">
        <v>0</v>
      </c>
      <c r="C52" s="182">
        <v>0</v>
      </c>
      <c r="D52" s="182">
        <f>SUM(B52:C52)</f>
        <v>0</v>
      </c>
      <c r="E52" s="191">
        <v>1</v>
      </c>
      <c r="F52" s="182">
        <v>6</v>
      </c>
      <c r="G52" s="182">
        <f aca="true" t="shared" si="15" ref="G52:G60">SUM(E52:F52)</f>
        <v>7</v>
      </c>
      <c r="H52" s="191">
        <f>SUM(B52,E52)</f>
        <v>1</v>
      </c>
      <c r="I52" s="182">
        <f>SUM(C52,F52)</f>
        <v>6</v>
      </c>
      <c r="J52" s="182">
        <f aca="true" t="shared" si="16" ref="J52:J60">SUM(H52:I52)</f>
        <v>7</v>
      </c>
    </row>
    <row r="53" spans="1:10" ht="12.75" customHeight="1">
      <c r="A53" s="174" t="s">
        <v>14</v>
      </c>
      <c r="B53" s="191">
        <v>0</v>
      </c>
      <c r="C53" s="182">
        <v>3</v>
      </c>
      <c r="D53" s="182">
        <f aca="true" t="shared" si="17" ref="D53:D60">SUM(B53:C53)</f>
        <v>3</v>
      </c>
      <c r="E53" s="191">
        <v>27</v>
      </c>
      <c r="F53" s="182">
        <v>28</v>
      </c>
      <c r="G53" s="182">
        <f t="shared" si="15"/>
        <v>55</v>
      </c>
      <c r="H53" s="191">
        <f aca="true" t="shared" si="18" ref="H53:I60">SUM(B53,E53)</f>
        <v>27</v>
      </c>
      <c r="I53" s="182">
        <f t="shared" si="18"/>
        <v>31</v>
      </c>
      <c r="J53" s="182">
        <f t="shared" si="16"/>
        <v>58</v>
      </c>
    </row>
    <row r="54" spans="1:10" ht="12.75" customHeight="1">
      <c r="A54" s="174" t="s">
        <v>15</v>
      </c>
      <c r="B54" s="191">
        <v>3</v>
      </c>
      <c r="C54" s="182">
        <v>11</v>
      </c>
      <c r="D54" s="182">
        <f t="shared" si="17"/>
        <v>14</v>
      </c>
      <c r="E54" s="191">
        <v>36</v>
      </c>
      <c r="F54" s="182">
        <v>24</v>
      </c>
      <c r="G54" s="182">
        <f t="shared" si="15"/>
        <v>60</v>
      </c>
      <c r="H54" s="191">
        <f t="shared" si="18"/>
        <v>39</v>
      </c>
      <c r="I54" s="182">
        <f t="shared" si="18"/>
        <v>35</v>
      </c>
      <c r="J54" s="182">
        <f t="shared" si="16"/>
        <v>74</v>
      </c>
    </row>
    <row r="55" spans="1:10" ht="12.75" customHeight="1">
      <c r="A55" s="174" t="s">
        <v>16</v>
      </c>
      <c r="B55" s="189">
        <v>12</v>
      </c>
      <c r="C55" s="182">
        <v>19</v>
      </c>
      <c r="D55" s="182">
        <f t="shared" si="17"/>
        <v>31</v>
      </c>
      <c r="E55" s="191">
        <v>33</v>
      </c>
      <c r="F55" s="182">
        <v>20</v>
      </c>
      <c r="G55" s="182">
        <f t="shared" si="15"/>
        <v>53</v>
      </c>
      <c r="H55" s="191">
        <f t="shared" si="18"/>
        <v>45</v>
      </c>
      <c r="I55" s="182">
        <f t="shared" si="18"/>
        <v>39</v>
      </c>
      <c r="J55" s="182">
        <f t="shared" si="16"/>
        <v>84</v>
      </c>
    </row>
    <row r="56" spans="1:10" ht="12.75" customHeight="1">
      <c r="A56" s="174" t="s">
        <v>17</v>
      </c>
      <c r="B56" s="189">
        <v>10</v>
      </c>
      <c r="C56" s="182">
        <v>17</v>
      </c>
      <c r="D56" s="182">
        <f t="shared" si="17"/>
        <v>27</v>
      </c>
      <c r="E56" s="191">
        <v>46</v>
      </c>
      <c r="F56" s="182">
        <v>22</v>
      </c>
      <c r="G56" s="182">
        <f t="shared" si="15"/>
        <v>68</v>
      </c>
      <c r="H56" s="191">
        <f t="shared" si="18"/>
        <v>56</v>
      </c>
      <c r="I56" s="182">
        <f t="shared" si="18"/>
        <v>39</v>
      </c>
      <c r="J56" s="182">
        <f t="shared" si="16"/>
        <v>95</v>
      </c>
    </row>
    <row r="57" spans="1:10" ht="12.75" customHeight="1">
      <c r="A57" s="174" t="s">
        <v>18</v>
      </c>
      <c r="B57" s="189">
        <v>23</v>
      </c>
      <c r="C57" s="182">
        <v>26</v>
      </c>
      <c r="D57" s="182">
        <f t="shared" si="17"/>
        <v>49</v>
      </c>
      <c r="E57" s="191">
        <v>58</v>
      </c>
      <c r="F57" s="182">
        <v>32</v>
      </c>
      <c r="G57" s="182">
        <f t="shared" si="15"/>
        <v>90</v>
      </c>
      <c r="H57" s="191">
        <f t="shared" si="18"/>
        <v>81</v>
      </c>
      <c r="I57" s="182">
        <f t="shared" si="18"/>
        <v>58</v>
      </c>
      <c r="J57" s="182">
        <f t="shared" si="16"/>
        <v>139</v>
      </c>
    </row>
    <row r="58" spans="1:10" ht="12.75" customHeight="1">
      <c r="A58" s="174" t="s">
        <v>19</v>
      </c>
      <c r="B58" s="189">
        <v>24</v>
      </c>
      <c r="C58" s="182">
        <v>22</v>
      </c>
      <c r="D58" s="182">
        <f t="shared" si="17"/>
        <v>46</v>
      </c>
      <c r="E58" s="191">
        <v>34</v>
      </c>
      <c r="F58" s="182">
        <v>13</v>
      </c>
      <c r="G58" s="182">
        <f t="shared" si="15"/>
        <v>47</v>
      </c>
      <c r="H58" s="191">
        <f t="shared" si="18"/>
        <v>58</v>
      </c>
      <c r="I58" s="182">
        <f t="shared" si="18"/>
        <v>35</v>
      </c>
      <c r="J58" s="182">
        <f t="shared" si="16"/>
        <v>93</v>
      </c>
    </row>
    <row r="59" spans="1:10" ht="12.75" customHeight="1">
      <c r="A59" s="174" t="s">
        <v>20</v>
      </c>
      <c r="B59" s="189">
        <v>22</v>
      </c>
      <c r="C59" s="182">
        <v>22</v>
      </c>
      <c r="D59" s="182">
        <f t="shared" si="17"/>
        <v>44</v>
      </c>
      <c r="E59" s="191">
        <v>32</v>
      </c>
      <c r="F59" s="182">
        <v>5</v>
      </c>
      <c r="G59" s="182">
        <f t="shared" si="15"/>
        <v>37</v>
      </c>
      <c r="H59" s="191">
        <f t="shared" si="18"/>
        <v>54</v>
      </c>
      <c r="I59" s="182">
        <f t="shared" si="18"/>
        <v>27</v>
      </c>
      <c r="J59" s="182">
        <f t="shared" si="16"/>
        <v>81</v>
      </c>
    </row>
    <row r="60" spans="1:10" ht="12.75" customHeight="1">
      <c r="A60" s="174" t="s">
        <v>21</v>
      </c>
      <c r="B60" s="189">
        <v>12</v>
      </c>
      <c r="C60" s="182">
        <v>3</v>
      </c>
      <c r="D60" s="192">
        <f t="shared" si="17"/>
        <v>15</v>
      </c>
      <c r="E60" s="191">
        <v>26</v>
      </c>
      <c r="F60" s="182">
        <v>2</v>
      </c>
      <c r="G60" s="192">
        <f t="shared" si="15"/>
        <v>28</v>
      </c>
      <c r="H60" s="191">
        <f t="shared" si="18"/>
        <v>38</v>
      </c>
      <c r="I60" s="182">
        <f t="shared" si="18"/>
        <v>5</v>
      </c>
      <c r="J60" s="192">
        <f t="shared" si="16"/>
        <v>43</v>
      </c>
    </row>
    <row r="61" spans="1:10" ht="12.75" customHeight="1">
      <c r="A61" s="193" t="s">
        <v>3</v>
      </c>
      <c r="B61" s="194">
        <f>SUM(B52:B60)</f>
        <v>106</v>
      </c>
      <c r="C61" s="195">
        <f aca="true" t="shared" si="19" ref="C61:J61">SUM(C52:C60)</f>
        <v>123</v>
      </c>
      <c r="D61" s="195">
        <f t="shared" si="19"/>
        <v>229</v>
      </c>
      <c r="E61" s="194">
        <f t="shared" si="19"/>
        <v>293</v>
      </c>
      <c r="F61" s="195">
        <f t="shared" si="19"/>
        <v>152</v>
      </c>
      <c r="G61" s="195">
        <f t="shared" si="19"/>
        <v>445</v>
      </c>
      <c r="H61" s="194">
        <f t="shared" si="19"/>
        <v>399</v>
      </c>
      <c r="I61" s="195">
        <f t="shared" si="19"/>
        <v>275</v>
      </c>
      <c r="J61" s="195">
        <f t="shared" si="19"/>
        <v>674</v>
      </c>
    </row>
    <row r="63" spans="1:10" ht="12.75" customHeight="1">
      <c r="A63" s="176" t="s">
        <v>7</v>
      </c>
      <c r="B63" s="179"/>
      <c r="C63" s="179"/>
      <c r="D63" s="179"/>
      <c r="E63" s="179"/>
      <c r="F63" s="180"/>
      <c r="G63" s="179"/>
      <c r="H63" s="179"/>
      <c r="I63" s="179"/>
      <c r="J63" s="179"/>
    </row>
    <row r="64" spans="1:10" ht="12.75" customHeight="1" thickBot="1">
      <c r="A64" s="174"/>
      <c r="B64" s="182"/>
      <c r="C64" s="182"/>
      <c r="D64" s="182"/>
      <c r="E64" s="182"/>
      <c r="F64" s="182"/>
      <c r="G64" s="182"/>
      <c r="H64" s="182"/>
      <c r="I64" s="182"/>
      <c r="J64" s="182"/>
    </row>
    <row r="65" spans="1:10" ht="12.75" customHeight="1">
      <c r="A65" s="183"/>
      <c r="B65" s="184" t="s">
        <v>1</v>
      </c>
      <c r="C65" s="185"/>
      <c r="D65" s="185"/>
      <c r="E65" s="184" t="s">
        <v>2</v>
      </c>
      <c r="F65" s="185"/>
      <c r="G65" s="185"/>
      <c r="H65" s="184" t="s">
        <v>3</v>
      </c>
      <c r="I65" s="185"/>
      <c r="J65" s="185"/>
    </row>
    <row r="66" spans="1:10" ht="12.75" customHeight="1">
      <c r="A66" s="264" t="s">
        <v>12</v>
      </c>
      <c r="B66" s="186" t="s">
        <v>4</v>
      </c>
      <c r="C66" s="187" t="s">
        <v>5</v>
      </c>
      <c r="D66" s="187" t="s">
        <v>3</v>
      </c>
      <c r="E66" s="186" t="s">
        <v>4</v>
      </c>
      <c r="F66" s="187" t="s">
        <v>5</v>
      </c>
      <c r="G66" s="187" t="s">
        <v>3</v>
      </c>
      <c r="H66" s="186" t="s">
        <v>4</v>
      </c>
      <c r="I66" s="187" t="s">
        <v>5</v>
      </c>
      <c r="J66" s="187" t="s">
        <v>3</v>
      </c>
    </row>
    <row r="67" spans="1:10" ht="12.75" customHeight="1">
      <c r="A67" s="188"/>
      <c r="B67" s="189"/>
      <c r="C67" s="190"/>
      <c r="D67" s="190"/>
      <c r="E67" s="189"/>
      <c r="F67" s="190"/>
      <c r="G67" s="190"/>
      <c r="H67" s="189"/>
      <c r="I67" s="190"/>
      <c r="J67" s="190"/>
    </row>
    <row r="68" spans="1:10" ht="12.75" customHeight="1">
      <c r="A68" s="174" t="s">
        <v>13</v>
      </c>
      <c r="B68" s="191">
        <v>0</v>
      </c>
      <c r="C68" s="182">
        <v>0</v>
      </c>
      <c r="D68" s="182">
        <f>SUM(B68:C68)</f>
        <v>0</v>
      </c>
      <c r="E68" s="191">
        <v>2</v>
      </c>
      <c r="F68" s="182">
        <v>0</v>
      </c>
      <c r="G68" s="182">
        <f aca="true" t="shared" si="20" ref="G68:G76">SUM(E68:F68)</f>
        <v>2</v>
      </c>
      <c r="H68" s="191">
        <f>SUM(B68,E68)</f>
        <v>2</v>
      </c>
      <c r="I68" s="182">
        <f>SUM(C68,F68)</f>
        <v>0</v>
      </c>
      <c r="J68" s="182">
        <f aca="true" t="shared" si="21" ref="J68:J76">SUM(H68:I68)</f>
        <v>2</v>
      </c>
    </row>
    <row r="69" spans="1:10" ht="12.75" customHeight="1">
      <c r="A69" s="174" t="s">
        <v>14</v>
      </c>
      <c r="B69" s="191">
        <v>0</v>
      </c>
      <c r="C69" s="182">
        <v>1</v>
      </c>
      <c r="D69" s="182">
        <f aca="true" t="shared" si="22" ref="D69:D76">SUM(B69:C69)</f>
        <v>1</v>
      </c>
      <c r="E69" s="191">
        <v>5</v>
      </c>
      <c r="F69" s="182">
        <v>8</v>
      </c>
      <c r="G69" s="182">
        <f t="shared" si="20"/>
        <v>13</v>
      </c>
      <c r="H69" s="191">
        <f aca="true" t="shared" si="23" ref="H69:I76">SUM(B69,E69)</f>
        <v>5</v>
      </c>
      <c r="I69" s="182">
        <f t="shared" si="23"/>
        <v>9</v>
      </c>
      <c r="J69" s="182">
        <f t="shared" si="21"/>
        <v>14</v>
      </c>
    </row>
    <row r="70" spans="1:10" ht="12.75" customHeight="1">
      <c r="A70" s="174" t="s">
        <v>15</v>
      </c>
      <c r="B70" s="191">
        <v>1</v>
      </c>
      <c r="C70" s="182">
        <v>3</v>
      </c>
      <c r="D70" s="182">
        <f t="shared" si="22"/>
        <v>4</v>
      </c>
      <c r="E70" s="191">
        <v>9</v>
      </c>
      <c r="F70" s="182">
        <v>6</v>
      </c>
      <c r="G70" s="182">
        <f t="shared" si="20"/>
        <v>15</v>
      </c>
      <c r="H70" s="191">
        <f t="shared" si="23"/>
        <v>10</v>
      </c>
      <c r="I70" s="182">
        <f t="shared" si="23"/>
        <v>9</v>
      </c>
      <c r="J70" s="182">
        <f t="shared" si="21"/>
        <v>19</v>
      </c>
    </row>
    <row r="71" spans="1:10" ht="12.75" customHeight="1">
      <c r="A71" s="174" t="s">
        <v>16</v>
      </c>
      <c r="B71" s="189">
        <v>3</v>
      </c>
      <c r="C71" s="182">
        <v>7</v>
      </c>
      <c r="D71" s="182">
        <f t="shared" si="22"/>
        <v>10</v>
      </c>
      <c r="E71" s="191">
        <v>12</v>
      </c>
      <c r="F71" s="182">
        <v>6</v>
      </c>
      <c r="G71" s="182">
        <f t="shared" si="20"/>
        <v>18</v>
      </c>
      <c r="H71" s="191">
        <f t="shared" si="23"/>
        <v>15</v>
      </c>
      <c r="I71" s="182">
        <f t="shared" si="23"/>
        <v>13</v>
      </c>
      <c r="J71" s="182">
        <f t="shared" si="21"/>
        <v>28</v>
      </c>
    </row>
    <row r="72" spans="1:10" ht="12.75" customHeight="1">
      <c r="A72" s="174" t="s">
        <v>17</v>
      </c>
      <c r="B72" s="189">
        <v>7</v>
      </c>
      <c r="C72" s="182">
        <v>9</v>
      </c>
      <c r="D72" s="182">
        <f t="shared" si="22"/>
        <v>16</v>
      </c>
      <c r="E72" s="191">
        <v>8</v>
      </c>
      <c r="F72" s="182">
        <v>3</v>
      </c>
      <c r="G72" s="182">
        <f t="shared" si="20"/>
        <v>11</v>
      </c>
      <c r="H72" s="191">
        <f t="shared" si="23"/>
        <v>15</v>
      </c>
      <c r="I72" s="182">
        <f t="shared" si="23"/>
        <v>12</v>
      </c>
      <c r="J72" s="182">
        <f t="shared" si="21"/>
        <v>27</v>
      </c>
    </row>
    <row r="73" spans="1:10" ht="12.75" customHeight="1">
      <c r="A73" s="174" t="s">
        <v>18</v>
      </c>
      <c r="B73" s="189">
        <v>6</v>
      </c>
      <c r="C73" s="182">
        <v>7</v>
      </c>
      <c r="D73" s="182">
        <f t="shared" si="22"/>
        <v>13</v>
      </c>
      <c r="E73" s="191">
        <v>3</v>
      </c>
      <c r="F73" s="182">
        <v>1</v>
      </c>
      <c r="G73" s="182">
        <f t="shared" si="20"/>
        <v>4</v>
      </c>
      <c r="H73" s="191">
        <f t="shared" si="23"/>
        <v>9</v>
      </c>
      <c r="I73" s="182">
        <f t="shared" si="23"/>
        <v>8</v>
      </c>
      <c r="J73" s="182">
        <f t="shared" si="21"/>
        <v>17</v>
      </c>
    </row>
    <row r="74" spans="1:10" ht="12.75" customHeight="1">
      <c r="A74" s="174" t="s">
        <v>19</v>
      </c>
      <c r="B74" s="189">
        <v>10</v>
      </c>
      <c r="C74" s="182">
        <v>6</v>
      </c>
      <c r="D74" s="182">
        <f t="shared" si="22"/>
        <v>16</v>
      </c>
      <c r="E74" s="191">
        <v>10</v>
      </c>
      <c r="F74" s="182">
        <v>1</v>
      </c>
      <c r="G74" s="182">
        <f t="shared" si="20"/>
        <v>11</v>
      </c>
      <c r="H74" s="191">
        <f t="shared" si="23"/>
        <v>20</v>
      </c>
      <c r="I74" s="182">
        <f t="shared" si="23"/>
        <v>7</v>
      </c>
      <c r="J74" s="182">
        <f t="shared" si="21"/>
        <v>27</v>
      </c>
    </row>
    <row r="75" spans="1:10" ht="12.75" customHeight="1">
      <c r="A75" s="174" t="s">
        <v>20</v>
      </c>
      <c r="B75" s="189">
        <v>7</v>
      </c>
      <c r="C75" s="182">
        <v>2</v>
      </c>
      <c r="D75" s="182">
        <f t="shared" si="22"/>
        <v>9</v>
      </c>
      <c r="E75" s="191">
        <v>6</v>
      </c>
      <c r="F75" s="182">
        <v>0</v>
      </c>
      <c r="G75" s="182">
        <f t="shared" si="20"/>
        <v>6</v>
      </c>
      <c r="H75" s="191">
        <f t="shared" si="23"/>
        <v>13</v>
      </c>
      <c r="I75" s="182">
        <f t="shared" si="23"/>
        <v>2</v>
      </c>
      <c r="J75" s="182">
        <f t="shared" si="21"/>
        <v>15</v>
      </c>
    </row>
    <row r="76" spans="1:10" ht="12.75" customHeight="1">
      <c r="A76" s="174" t="s">
        <v>21</v>
      </c>
      <c r="B76" s="189">
        <v>1</v>
      </c>
      <c r="C76" s="182">
        <v>2</v>
      </c>
      <c r="D76" s="192">
        <f t="shared" si="22"/>
        <v>3</v>
      </c>
      <c r="E76" s="191">
        <v>3</v>
      </c>
      <c r="F76" s="182">
        <v>1</v>
      </c>
      <c r="G76" s="192">
        <f t="shared" si="20"/>
        <v>4</v>
      </c>
      <c r="H76" s="191">
        <f t="shared" si="23"/>
        <v>4</v>
      </c>
      <c r="I76" s="182">
        <f t="shared" si="23"/>
        <v>3</v>
      </c>
      <c r="J76" s="192">
        <f t="shared" si="21"/>
        <v>7</v>
      </c>
    </row>
    <row r="77" spans="1:10" ht="12.75" customHeight="1">
      <c r="A77" s="193" t="s">
        <v>3</v>
      </c>
      <c r="B77" s="194">
        <f>SUM(B68:B76)</f>
        <v>35</v>
      </c>
      <c r="C77" s="195">
        <f aca="true" t="shared" si="24" ref="C77:J77">SUM(C68:C76)</f>
        <v>37</v>
      </c>
      <c r="D77" s="195">
        <f t="shared" si="24"/>
        <v>72</v>
      </c>
      <c r="E77" s="194">
        <f t="shared" si="24"/>
        <v>58</v>
      </c>
      <c r="F77" s="195">
        <f t="shared" si="24"/>
        <v>26</v>
      </c>
      <c r="G77" s="195">
        <f t="shared" si="24"/>
        <v>84</v>
      </c>
      <c r="H77" s="194">
        <f t="shared" si="24"/>
        <v>93</v>
      </c>
      <c r="I77" s="195">
        <f t="shared" si="24"/>
        <v>63</v>
      </c>
      <c r="J77" s="195">
        <f t="shared" si="24"/>
        <v>156</v>
      </c>
    </row>
    <row r="79" spans="1:10" ht="12.75" customHeight="1">
      <c r="A79" s="176" t="s">
        <v>8</v>
      </c>
      <c r="B79" s="179"/>
      <c r="C79" s="179"/>
      <c r="D79" s="179"/>
      <c r="E79" s="179"/>
      <c r="F79" s="180"/>
      <c r="G79" s="179"/>
      <c r="H79" s="179"/>
      <c r="I79" s="179"/>
      <c r="J79" s="179"/>
    </row>
    <row r="80" spans="1:10" ht="12.75" customHeight="1" thickBot="1">
      <c r="A80" s="174"/>
      <c r="B80" s="182"/>
      <c r="C80" s="182"/>
      <c r="D80" s="182"/>
      <c r="E80" s="182"/>
      <c r="F80" s="182"/>
      <c r="G80" s="182"/>
      <c r="H80" s="182"/>
      <c r="I80" s="182"/>
      <c r="J80" s="182"/>
    </row>
    <row r="81" spans="1:10" ht="12.75" customHeight="1">
      <c r="A81" s="183"/>
      <c r="B81" s="184" t="s">
        <v>1</v>
      </c>
      <c r="C81" s="185"/>
      <c r="D81" s="185"/>
      <c r="E81" s="184" t="s">
        <v>2</v>
      </c>
      <c r="F81" s="185"/>
      <c r="G81" s="185"/>
      <c r="H81" s="184" t="s">
        <v>3</v>
      </c>
      <c r="I81" s="185"/>
      <c r="J81" s="185"/>
    </row>
    <row r="82" spans="1:10" ht="12.75" customHeight="1">
      <c r="A82" s="264" t="s">
        <v>12</v>
      </c>
      <c r="B82" s="186" t="s">
        <v>4</v>
      </c>
      <c r="C82" s="187" t="s">
        <v>5</v>
      </c>
      <c r="D82" s="187" t="s">
        <v>3</v>
      </c>
      <c r="E82" s="186" t="s">
        <v>4</v>
      </c>
      <c r="F82" s="187" t="s">
        <v>5</v>
      </c>
      <c r="G82" s="187" t="s">
        <v>3</v>
      </c>
      <c r="H82" s="186" t="s">
        <v>4</v>
      </c>
      <c r="I82" s="187" t="s">
        <v>5</v>
      </c>
      <c r="J82" s="187" t="s">
        <v>3</v>
      </c>
    </row>
    <row r="83" spans="1:10" ht="12.75" customHeight="1">
      <c r="A83" s="188"/>
      <c r="B83" s="189"/>
      <c r="C83" s="190"/>
      <c r="D83" s="190"/>
      <c r="E83" s="189"/>
      <c r="F83" s="190"/>
      <c r="G83" s="190"/>
      <c r="H83" s="189"/>
      <c r="I83" s="190"/>
      <c r="J83" s="190"/>
    </row>
    <row r="84" spans="1:10" ht="12.75" customHeight="1">
      <c r="A84" s="174" t="s">
        <v>13</v>
      </c>
      <c r="B84" s="191">
        <v>0</v>
      </c>
      <c r="C84" s="182">
        <v>0</v>
      </c>
      <c r="D84" s="182">
        <f>SUM(B84:C84)</f>
        <v>0</v>
      </c>
      <c r="E84" s="191">
        <v>0</v>
      </c>
      <c r="F84" s="182">
        <v>0</v>
      </c>
      <c r="G84" s="182">
        <f aca="true" t="shared" si="25" ref="G84:G92">SUM(E84:F84)</f>
        <v>0</v>
      </c>
      <c r="H84" s="191">
        <f>SUM(B84,E84)</f>
        <v>0</v>
      </c>
      <c r="I84" s="182">
        <f>SUM(C84,F84)</f>
        <v>0</v>
      </c>
      <c r="J84" s="182">
        <f aca="true" t="shared" si="26" ref="J84:J92">SUM(H84:I84)</f>
        <v>0</v>
      </c>
    </row>
    <row r="85" spans="1:10" ht="12.75" customHeight="1">
      <c r="A85" s="174" t="s">
        <v>14</v>
      </c>
      <c r="B85" s="191">
        <v>0</v>
      </c>
      <c r="C85" s="182">
        <v>0</v>
      </c>
      <c r="D85" s="182">
        <f aca="true" t="shared" si="27" ref="D85:D92">SUM(B85:C85)</f>
        <v>0</v>
      </c>
      <c r="E85" s="191">
        <v>2</v>
      </c>
      <c r="F85" s="182">
        <v>4</v>
      </c>
      <c r="G85" s="182">
        <f t="shared" si="25"/>
        <v>6</v>
      </c>
      <c r="H85" s="191">
        <f aca="true" t="shared" si="28" ref="H85:I92">SUM(B85,E85)</f>
        <v>2</v>
      </c>
      <c r="I85" s="182">
        <f t="shared" si="28"/>
        <v>4</v>
      </c>
      <c r="J85" s="182">
        <f t="shared" si="26"/>
        <v>6</v>
      </c>
    </row>
    <row r="86" spans="1:10" ht="12.75" customHeight="1">
      <c r="A86" s="174" t="s">
        <v>15</v>
      </c>
      <c r="B86" s="191">
        <v>1</v>
      </c>
      <c r="C86" s="182">
        <v>5</v>
      </c>
      <c r="D86" s="182">
        <f t="shared" si="27"/>
        <v>6</v>
      </c>
      <c r="E86" s="191">
        <v>9</v>
      </c>
      <c r="F86" s="182">
        <v>5</v>
      </c>
      <c r="G86" s="182">
        <f t="shared" si="25"/>
        <v>14</v>
      </c>
      <c r="H86" s="191">
        <f t="shared" si="28"/>
        <v>10</v>
      </c>
      <c r="I86" s="182">
        <f t="shared" si="28"/>
        <v>10</v>
      </c>
      <c r="J86" s="182">
        <f t="shared" si="26"/>
        <v>20</v>
      </c>
    </row>
    <row r="87" spans="1:10" ht="12.75" customHeight="1">
      <c r="A87" s="174" t="s">
        <v>16</v>
      </c>
      <c r="B87" s="189">
        <v>0</v>
      </c>
      <c r="C87" s="182">
        <v>1</v>
      </c>
      <c r="D87" s="182">
        <f t="shared" si="27"/>
        <v>1</v>
      </c>
      <c r="E87" s="191">
        <v>5</v>
      </c>
      <c r="F87" s="182">
        <v>5</v>
      </c>
      <c r="G87" s="182">
        <f t="shared" si="25"/>
        <v>10</v>
      </c>
      <c r="H87" s="191">
        <f t="shared" si="28"/>
        <v>5</v>
      </c>
      <c r="I87" s="182">
        <f t="shared" si="28"/>
        <v>6</v>
      </c>
      <c r="J87" s="182">
        <f t="shared" si="26"/>
        <v>11</v>
      </c>
    </row>
    <row r="88" spans="1:10" ht="12.75" customHeight="1">
      <c r="A88" s="174" t="s">
        <v>17</v>
      </c>
      <c r="B88" s="189">
        <v>0</v>
      </c>
      <c r="C88" s="182">
        <v>3</v>
      </c>
      <c r="D88" s="182">
        <f t="shared" si="27"/>
        <v>3</v>
      </c>
      <c r="E88" s="191">
        <v>4</v>
      </c>
      <c r="F88" s="182">
        <v>3</v>
      </c>
      <c r="G88" s="182">
        <f t="shared" si="25"/>
        <v>7</v>
      </c>
      <c r="H88" s="191">
        <f t="shared" si="28"/>
        <v>4</v>
      </c>
      <c r="I88" s="182">
        <f t="shared" si="28"/>
        <v>6</v>
      </c>
      <c r="J88" s="182">
        <f t="shared" si="26"/>
        <v>10</v>
      </c>
    </row>
    <row r="89" spans="1:10" ht="12.75" customHeight="1">
      <c r="A89" s="174" t="s">
        <v>18</v>
      </c>
      <c r="B89" s="189">
        <v>3</v>
      </c>
      <c r="C89" s="182">
        <v>7</v>
      </c>
      <c r="D89" s="182">
        <f t="shared" si="27"/>
        <v>10</v>
      </c>
      <c r="E89" s="191">
        <v>9</v>
      </c>
      <c r="F89" s="182">
        <v>1</v>
      </c>
      <c r="G89" s="182">
        <f t="shared" si="25"/>
        <v>10</v>
      </c>
      <c r="H89" s="191">
        <f t="shared" si="28"/>
        <v>12</v>
      </c>
      <c r="I89" s="182">
        <f t="shared" si="28"/>
        <v>8</v>
      </c>
      <c r="J89" s="182">
        <f t="shared" si="26"/>
        <v>20</v>
      </c>
    </row>
    <row r="90" spans="1:10" ht="12.75" customHeight="1">
      <c r="A90" s="174" t="s">
        <v>19</v>
      </c>
      <c r="B90" s="189">
        <v>6</v>
      </c>
      <c r="C90" s="182">
        <v>7</v>
      </c>
      <c r="D90" s="182">
        <f t="shared" si="27"/>
        <v>13</v>
      </c>
      <c r="E90" s="191">
        <v>10</v>
      </c>
      <c r="F90" s="182">
        <v>5</v>
      </c>
      <c r="G90" s="182">
        <f t="shared" si="25"/>
        <v>15</v>
      </c>
      <c r="H90" s="191">
        <f t="shared" si="28"/>
        <v>16</v>
      </c>
      <c r="I90" s="182">
        <f t="shared" si="28"/>
        <v>12</v>
      </c>
      <c r="J90" s="182">
        <f t="shared" si="26"/>
        <v>28</v>
      </c>
    </row>
    <row r="91" spans="1:10" ht="12.75" customHeight="1">
      <c r="A91" s="174" t="s">
        <v>20</v>
      </c>
      <c r="B91" s="189">
        <v>2</v>
      </c>
      <c r="C91" s="182">
        <v>1</v>
      </c>
      <c r="D91" s="182">
        <f t="shared" si="27"/>
        <v>3</v>
      </c>
      <c r="E91" s="191">
        <v>5</v>
      </c>
      <c r="F91" s="182">
        <v>1</v>
      </c>
      <c r="G91" s="182">
        <f t="shared" si="25"/>
        <v>6</v>
      </c>
      <c r="H91" s="191">
        <f t="shared" si="28"/>
        <v>7</v>
      </c>
      <c r="I91" s="182">
        <f t="shared" si="28"/>
        <v>2</v>
      </c>
      <c r="J91" s="182">
        <f t="shared" si="26"/>
        <v>9</v>
      </c>
    </row>
    <row r="92" spans="1:10" ht="12.75" customHeight="1">
      <c r="A92" s="174" t="s">
        <v>21</v>
      </c>
      <c r="B92" s="189">
        <v>3</v>
      </c>
      <c r="C92" s="182">
        <v>0</v>
      </c>
      <c r="D92" s="192">
        <f t="shared" si="27"/>
        <v>3</v>
      </c>
      <c r="E92" s="191">
        <v>4</v>
      </c>
      <c r="F92" s="182">
        <v>0</v>
      </c>
      <c r="G92" s="192">
        <f t="shared" si="25"/>
        <v>4</v>
      </c>
      <c r="H92" s="191">
        <f t="shared" si="28"/>
        <v>7</v>
      </c>
      <c r="I92" s="182">
        <f t="shared" si="28"/>
        <v>0</v>
      </c>
      <c r="J92" s="192">
        <f t="shared" si="26"/>
        <v>7</v>
      </c>
    </row>
    <row r="93" spans="1:10" ht="12.75" customHeight="1">
      <c r="A93" s="193" t="s">
        <v>3</v>
      </c>
      <c r="B93" s="194">
        <f>SUM(B84:B92)</f>
        <v>15</v>
      </c>
      <c r="C93" s="195">
        <f aca="true" t="shared" si="29" ref="C93:J93">SUM(C84:C92)</f>
        <v>24</v>
      </c>
      <c r="D93" s="195">
        <f t="shared" si="29"/>
        <v>39</v>
      </c>
      <c r="E93" s="194">
        <f t="shared" si="29"/>
        <v>48</v>
      </c>
      <c r="F93" s="195">
        <f t="shared" si="29"/>
        <v>24</v>
      </c>
      <c r="G93" s="195">
        <f t="shared" si="29"/>
        <v>72</v>
      </c>
      <c r="H93" s="194">
        <f t="shared" si="29"/>
        <v>63</v>
      </c>
      <c r="I93" s="195">
        <f t="shared" si="29"/>
        <v>48</v>
      </c>
      <c r="J93" s="195">
        <f t="shared" si="29"/>
        <v>111</v>
      </c>
    </row>
  </sheetData>
  <sheetProtection/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portrait" paperSize="9" scale="80" r:id="rId1"/>
  <headerFooter alignWithMargins="0">
    <oddFooter>&amp;R&amp;A</oddFooter>
  </headerFooter>
  <rowBreaks count="1" manualBreakCount="1">
    <brk id="2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31.57421875" style="160" customWidth="1"/>
    <col min="2" max="16384" width="9.140625" style="160" customWidth="1"/>
  </cols>
  <sheetData>
    <row r="1" spans="1:10" ht="12.75">
      <c r="A1" s="1" t="s">
        <v>24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12.75">
      <c r="A2" s="161" t="s">
        <v>0</v>
      </c>
      <c r="B2" s="162"/>
      <c r="C2" s="163"/>
      <c r="D2" s="163"/>
      <c r="E2" s="162"/>
      <c r="F2" s="162"/>
      <c r="G2" s="162"/>
      <c r="H2" s="163"/>
      <c r="I2" s="162"/>
      <c r="J2" s="162"/>
    </row>
    <row r="3" spans="1:10" ht="12.75">
      <c r="A3" s="161"/>
      <c r="B3" s="162"/>
      <c r="C3" s="161"/>
      <c r="D3" s="163"/>
      <c r="E3" s="162"/>
      <c r="F3" s="162"/>
      <c r="G3" s="162"/>
      <c r="H3" s="163"/>
      <c r="I3" s="162"/>
      <c r="J3" s="162"/>
    </row>
    <row r="4" spans="1:10" ht="12.75">
      <c r="A4" s="161" t="s">
        <v>26</v>
      </c>
      <c r="B4" s="162"/>
      <c r="C4" s="161"/>
      <c r="D4" s="163"/>
      <c r="E4" s="163"/>
      <c r="F4" s="162"/>
      <c r="G4" s="162"/>
      <c r="H4" s="163"/>
      <c r="I4" s="162"/>
      <c r="J4" s="162"/>
    </row>
    <row r="5" spans="1:10" ht="12.75">
      <c r="A5" s="159"/>
      <c r="B5" s="159"/>
      <c r="C5" s="159"/>
      <c r="D5" s="159"/>
      <c r="E5" s="159"/>
      <c r="F5" s="159"/>
      <c r="G5" s="159"/>
      <c r="H5" s="159"/>
      <c r="I5" s="159"/>
      <c r="J5" s="159"/>
    </row>
    <row r="6" spans="1:10" ht="12.75">
      <c r="A6" s="117" t="s">
        <v>30</v>
      </c>
      <c r="B6" s="164"/>
      <c r="C6" s="164"/>
      <c r="D6" s="164"/>
      <c r="E6" s="164"/>
      <c r="F6" s="164"/>
      <c r="G6" s="164"/>
      <c r="H6" s="164"/>
      <c r="I6" s="164"/>
      <c r="J6" s="164"/>
    </row>
    <row r="7" spans="1:10" ht="13.5" thickBot="1">
      <c r="A7" s="159"/>
      <c r="B7" s="165"/>
      <c r="C7" s="165"/>
      <c r="D7" s="165"/>
      <c r="E7" s="165"/>
      <c r="F7" s="165"/>
      <c r="G7" s="165"/>
      <c r="H7" s="165"/>
      <c r="I7" s="165"/>
      <c r="J7" s="165"/>
    </row>
    <row r="8" spans="1:10" ht="12.75">
      <c r="A8" s="166"/>
      <c r="B8" s="167"/>
      <c r="C8" s="168" t="s">
        <v>1</v>
      </c>
      <c r="D8" s="168"/>
      <c r="E8" s="167"/>
      <c r="F8" s="168" t="s">
        <v>2</v>
      </c>
      <c r="G8" s="168"/>
      <c r="H8" s="167"/>
      <c r="I8" s="168" t="s">
        <v>3</v>
      </c>
      <c r="J8" s="168"/>
    </row>
    <row r="9" spans="1:10" ht="12.75">
      <c r="A9" s="169"/>
      <c r="B9" s="260" t="s">
        <v>4</v>
      </c>
      <c r="C9" s="256" t="s">
        <v>5</v>
      </c>
      <c r="D9" s="256" t="s">
        <v>3</v>
      </c>
      <c r="E9" s="260" t="s">
        <v>4</v>
      </c>
      <c r="F9" s="256" t="s">
        <v>5</v>
      </c>
      <c r="G9" s="256" t="s">
        <v>3</v>
      </c>
      <c r="H9" s="260" t="s">
        <v>4</v>
      </c>
      <c r="I9" s="256" t="s">
        <v>5</v>
      </c>
      <c r="J9" s="256" t="s">
        <v>3</v>
      </c>
    </row>
    <row r="10" spans="1:10" ht="12.75">
      <c r="A10" s="170"/>
      <c r="B10" s="171"/>
      <c r="C10" s="172"/>
      <c r="D10" s="172"/>
      <c r="E10" s="171"/>
      <c r="F10" s="172"/>
      <c r="G10" s="172"/>
      <c r="H10" s="171"/>
      <c r="I10" s="172"/>
      <c r="J10" s="172"/>
    </row>
    <row r="11" spans="1:10" ht="12.75">
      <c r="A11" s="2" t="s">
        <v>23</v>
      </c>
      <c r="B11" s="241">
        <v>68</v>
      </c>
      <c r="C11" s="242">
        <v>49</v>
      </c>
      <c r="D11" s="165">
        <f>SUM(B11:C11)</f>
        <v>117</v>
      </c>
      <c r="E11" s="241">
        <v>135</v>
      </c>
      <c r="F11" s="165">
        <v>69</v>
      </c>
      <c r="G11" s="165">
        <f>SUM(E11:F11)</f>
        <v>204</v>
      </c>
      <c r="H11" s="241">
        <f>SUM(B11,E11)</f>
        <v>203</v>
      </c>
      <c r="I11" s="165">
        <f>SUM(C11,F11)</f>
        <v>118</v>
      </c>
      <c r="J11" s="165">
        <f>SUM(H11:I11)</f>
        <v>321</v>
      </c>
    </row>
    <row r="12" spans="1:10" ht="12.75">
      <c r="A12" s="159" t="s">
        <v>6</v>
      </c>
      <c r="B12" s="241">
        <v>106</v>
      </c>
      <c r="C12" s="165">
        <v>123</v>
      </c>
      <c r="D12" s="165">
        <f>SUM(B12:C12)</f>
        <v>229</v>
      </c>
      <c r="E12" s="241">
        <v>293</v>
      </c>
      <c r="F12" s="165">
        <v>152</v>
      </c>
      <c r="G12" s="165">
        <f>SUM(E12:F12)</f>
        <v>445</v>
      </c>
      <c r="H12" s="241">
        <f aca="true" t="shared" si="0" ref="H12:I14">SUM(B12,E12)</f>
        <v>399</v>
      </c>
      <c r="I12" s="165">
        <f t="shared" si="0"/>
        <v>275</v>
      </c>
      <c r="J12" s="165">
        <f>SUM(H12:I12)</f>
        <v>674</v>
      </c>
    </row>
    <row r="13" spans="1:10" ht="12.75">
      <c r="A13" s="159" t="s">
        <v>7</v>
      </c>
      <c r="B13" s="241">
        <v>35</v>
      </c>
      <c r="C13" s="242">
        <v>37</v>
      </c>
      <c r="D13" s="165">
        <f>SUM(B13:C13)</f>
        <v>72</v>
      </c>
      <c r="E13" s="241">
        <v>58</v>
      </c>
      <c r="F13" s="165">
        <v>26</v>
      </c>
      <c r="G13" s="165">
        <f>SUM(E13:F13)</f>
        <v>84</v>
      </c>
      <c r="H13" s="241">
        <f t="shared" si="0"/>
        <v>93</v>
      </c>
      <c r="I13" s="165">
        <f t="shared" si="0"/>
        <v>63</v>
      </c>
      <c r="J13" s="165">
        <f>SUM(H13:I13)</f>
        <v>156</v>
      </c>
    </row>
    <row r="14" spans="1:10" ht="12.75">
      <c r="A14" s="159" t="s">
        <v>8</v>
      </c>
      <c r="B14" s="241">
        <v>15</v>
      </c>
      <c r="C14" s="242">
        <v>24</v>
      </c>
      <c r="D14" s="165">
        <f>SUM(B14:C14)</f>
        <v>39</v>
      </c>
      <c r="E14" s="241">
        <v>48</v>
      </c>
      <c r="F14" s="165">
        <v>24</v>
      </c>
      <c r="G14" s="165">
        <f>SUM(E14:F14)</f>
        <v>72</v>
      </c>
      <c r="H14" s="241">
        <f t="shared" si="0"/>
        <v>63</v>
      </c>
      <c r="I14" s="165">
        <f t="shared" si="0"/>
        <v>48</v>
      </c>
      <c r="J14" s="165">
        <f>SUM(H14:I14)</f>
        <v>111</v>
      </c>
    </row>
    <row r="15" spans="1:10" ht="12.75">
      <c r="A15" s="173" t="s">
        <v>3</v>
      </c>
      <c r="B15" s="243">
        <f>SUM(B11:B14)</f>
        <v>224</v>
      </c>
      <c r="C15" s="244">
        <f aca="true" t="shared" si="1" ref="C15:J15">SUM(C11:C14)</f>
        <v>233</v>
      </c>
      <c r="D15" s="244">
        <f t="shared" si="1"/>
        <v>457</v>
      </c>
      <c r="E15" s="243">
        <f t="shared" si="1"/>
        <v>534</v>
      </c>
      <c r="F15" s="244">
        <f t="shared" si="1"/>
        <v>271</v>
      </c>
      <c r="G15" s="244">
        <f t="shared" si="1"/>
        <v>805</v>
      </c>
      <c r="H15" s="243">
        <f t="shared" si="1"/>
        <v>758</v>
      </c>
      <c r="I15" s="244">
        <f t="shared" si="1"/>
        <v>504</v>
      </c>
      <c r="J15" s="244">
        <f t="shared" si="1"/>
        <v>1262</v>
      </c>
    </row>
  </sheetData>
  <sheetProtection/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300" verticalDpi="300" orientation="portrait" paperSize="9" scale="85" r:id="rId1"/>
  <headerFooter alignWithMargins="0"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27.57421875" style="197" customWidth="1"/>
    <col min="2" max="16384" width="9.140625" style="197" customWidth="1"/>
  </cols>
  <sheetData>
    <row r="1" spans="1:10" ht="12.75">
      <c r="A1" s="1" t="s">
        <v>24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0" ht="12.75">
      <c r="A2" s="198" t="s">
        <v>9</v>
      </c>
      <c r="B2" s="198"/>
      <c r="C2" s="199"/>
      <c r="D2" s="199"/>
      <c r="E2" s="199"/>
      <c r="F2" s="198"/>
      <c r="G2" s="198"/>
      <c r="H2" s="199"/>
      <c r="I2" s="198"/>
      <c r="J2" s="198"/>
    </row>
    <row r="3" spans="1:10" ht="12.75">
      <c r="A3" s="198"/>
      <c r="B3" s="198"/>
      <c r="C3" s="198"/>
      <c r="D3" s="199"/>
      <c r="E3" s="199"/>
      <c r="F3" s="198"/>
      <c r="G3" s="198"/>
      <c r="H3" s="199"/>
      <c r="I3" s="198"/>
      <c r="J3" s="198"/>
    </row>
    <row r="4" spans="1:10" ht="12.75">
      <c r="A4" s="198" t="s">
        <v>26</v>
      </c>
      <c r="B4" s="198"/>
      <c r="C4" s="198"/>
      <c r="D4" s="199"/>
      <c r="E4" s="199"/>
      <c r="F4" s="198"/>
      <c r="G4" s="198"/>
      <c r="H4" s="199"/>
      <c r="I4" s="198"/>
      <c r="J4" s="198"/>
    </row>
    <row r="5" spans="1:10" ht="12.75">
      <c r="A5" s="198"/>
      <c r="B5" s="198"/>
      <c r="C5" s="198"/>
      <c r="D5" s="199"/>
      <c r="E5" s="199"/>
      <c r="F5" s="198"/>
      <c r="G5" s="198"/>
      <c r="H5" s="199"/>
      <c r="I5" s="198"/>
      <c r="J5" s="198"/>
    </row>
    <row r="6" spans="1:10" ht="12.75">
      <c r="A6" s="117" t="s">
        <v>30</v>
      </c>
      <c r="B6" s="200"/>
      <c r="C6" s="198"/>
      <c r="D6" s="200"/>
      <c r="E6" s="201"/>
      <c r="F6" s="200"/>
      <c r="G6" s="200"/>
      <c r="H6" s="200"/>
      <c r="I6" s="200"/>
      <c r="J6" s="200"/>
    </row>
    <row r="7" spans="1:10" ht="13.5" thickBot="1">
      <c r="A7" s="196"/>
      <c r="B7" s="196"/>
      <c r="C7" s="196"/>
      <c r="D7" s="196"/>
      <c r="E7" s="196"/>
      <c r="F7" s="196"/>
      <c r="G7" s="196"/>
      <c r="H7" s="196"/>
      <c r="I7" s="196"/>
      <c r="J7" s="196"/>
    </row>
    <row r="8" spans="1:10" ht="12.75">
      <c r="A8" s="202"/>
      <c r="B8" s="203"/>
      <c r="C8" s="202" t="s">
        <v>1</v>
      </c>
      <c r="D8" s="202"/>
      <c r="E8" s="203"/>
      <c r="F8" s="202" t="s">
        <v>2</v>
      </c>
      <c r="G8" s="202"/>
      <c r="H8" s="203"/>
      <c r="I8" s="202" t="s">
        <v>3</v>
      </c>
      <c r="J8" s="202"/>
    </row>
    <row r="9" spans="1:10" ht="12.75">
      <c r="A9" s="204"/>
      <c r="B9" s="261" t="s">
        <v>4</v>
      </c>
      <c r="C9" s="257" t="s">
        <v>5</v>
      </c>
      <c r="D9" s="257" t="s">
        <v>3</v>
      </c>
      <c r="E9" s="261" t="s">
        <v>4</v>
      </c>
      <c r="F9" s="257" t="s">
        <v>5</v>
      </c>
      <c r="G9" s="257" t="s">
        <v>3</v>
      </c>
      <c r="H9" s="261" t="s">
        <v>4</v>
      </c>
      <c r="I9" s="257" t="s">
        <v>5</v>
      </c>
      <c r="J9" s="257" t="s">
        <v>3</v>
      </c>
    </row>
    <row r="10" spans="1:10" ht="12.75">
      <c r="A10" s="205"/>
      <c r="B10" s="206"/>
      <c r="C10" s="207"/>
      <c r="D10" s="207"/>
      <c r="E10" s="206"/>
      <c r="F10" s="207"/>
      <c r="G10" s="207"/>
      <c r="H10" s="206"/>
      <c r="I10" s="207"/>
      <c r="J10" s="207"/>
    </row>
    <row r="11" spans="1:10" ht="12.75">
      <c r="A11" s="2" t="s">
        <v>23</v>
      </c>
      <c r="B11" s="208">
        <v>1</v>
      </c>
      <c r="C11" s="209">
        <v>7</v>
      </c>
      <c r="D11" s="210">
        <f>SUM(B11:C11)</f>
        <v>8</v>
      </c>
      <c r="E11" s="208">
        <v>2</v>
      </c>
      <c r="F11" s="210">
        <v>3</v>
      </c>
      <c r="G11" s="210">
        <f>SUM(E11:F11)</f>
        <v>5</v>
      </c>
      <c r="H11" s="208">
        <f>SUM(B11,E11)</f>
        <v>3</v>
      </c>
      <c r="I11" s="210">
        <f>SUM(C11,F11)</f>
        <v>10</v>
      </c>
      <c r="J11" s="210">
        <f>SUM(H11:I11)</f>
        <v>13</v>
      </c>
    </row>
    <row r="12" spans="1:10" ht="12.75">
      <c r="A12" s="196" t="s">
        <v>6</v>
      </c>
      <c r="B12" s="208">
        <v>2</v>
      </c>
      <c r="C12" s="210">
        <v>7</v>
      </c>
      <c r="D12" s="210">
        <f>SUM(B12:C12)</f>
        <v>9</v>
      </c>
      <c r="E12" s="208">
        <v>0</v>
      </c>
      <c r="F12" s="210">
        <v>9</v>
      </c>
      <c r="G12" s="210">
        <f>SUM(E12:F12)</f>
        <v>9</v>
      </c>
      <c r="H12" s="208">
        <f aca="true" t="shared" si="0" ref="H12:I14">SUM(B12,E12)</f>
        <v>2</v>
      </c>
      <c r="I12" s="210">
        <f t="shared" si="0"/>
        <v>16</v>
      </c>
      <c r="J12" s="210">
        <f>SUM(H12:I12)</f>
        <v>18</v>
      </c>
    </row>
    <row r="13" spans="1:10" ht="12.75">
      <c r="A13" s="196" t="s">
        <v>7</v>
      </c>
      <c r="B13" s="208">
        <v>0</v>
      </c>
      <c r="C13" s="209">
        <v>3</v>
      </c>
      <c r="D13" s="210">
        <f>SUM(B13:C13)</f>
        <v>3</v>
      </c>
      <c r="E13" s="208">
        <v>0</v>
      </c>
      <c r="F13" s="210">
        <v>2</v>
      </c>
      <c r="G13" s="210">
        <f>SUM(E13:F13)</f>
        <v>2</v>
      </c>
      <c r="H13" s="208">
        <f t="shared" si="0"/>
        <v>0</v>
      </c>
      <c r="I13" s="210">
        <f t="shared" si="0"/>
        <v>5</v>
      </c>
      <c r="J13" s="210">
        <f>SUM(H13:I13)</f>
        <v>5</v>
      </c>
    </row>
    <row r="14" spans="1:10" ht="12.75">
      <c r="A14" s="196" t="s">
        <v>8</v>
      </c>
      <c r="B14" s="208">
        <v>1</v>
      </c>
      <c r="C14" s="209">
        <v>1</v>
      </c>
      <c r="D14" s="210">
        <f>SUM(B14:C14)</f>
        <v>2</v>
      </c>
      <c r="E14" s="208">
        <v>1</v>
      </c>
      <c r="F14" s="210">
        <v>4</v>
      </c>
      <c r="G14" s="210">
        <f>SUM(E14:F14)</f>
        <v>5</v>
      </c>
      <c r="H14" s="208">
        <f t="shared" si="0"/>
        <v>2</v>
      </c>
      <c r="I14" s="210">
        <f t="shared" si="0"/>
        <v>5</v>
      </c>
      <c r="J14" s="210">
        <f>SUM(H14:I14)</f>
        <v>7</v>
      </c>
    </row>
    <row r="15" spans="1:10" ht="12.75">
      <c r="A15" s="211" t="s">
        <v>3</v>
      </c>
      <c r="B15" s="212">
        <f>SUM(B11:B14)</f>
        <v>4</v>
      </c>
      <c r="C15" s="213">
        <f aca="true" t="shared" si="1" ref="C15:J15">SUM(C11:C14)</f>
        <v>18</v>
      </c>
      <c r="D15" s="213">
        <f t="shared" si="1"/>
        <v>22</v>
      </c>
      <c r="E15" s="212">
        <f t="shared" si="1"/>
        <v>3</v>
      </c>
      <c r="F15" s="213">
        <f t="shared" si="1"/>
        <v>18</v>
      </c>
      <c r="G15" s="213">
        <f t="shared" si="1"/>
        <v>21</v>
      </c>
      <c r="H15" s="212">
        <f t="shared" si="1"/>
        <v>7</v>
      </c>
      <c r="I15" s="213">
        <f t="shared" si="1"/>
        <v>36</v>
      </c>
      <c r="J15" s="213">
        <f t="shared" si="1"/>
        <v>43</v>
      </c>
    </row>
  </sheetData>
  <sheetProtection/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300" verticalDpi="300" orientation="portrait" paperSize="9" scale="88" r:id="rId1"/>
  <headerFooter alignWithMargins="0">
    <oddFooter>&amp;L&amp;P/&amp;N&amp;R&amp;A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A6" sqref="A6"/>
    </sheetView>
  </sheetViews>
  <sheetFormatPr defaultColWidth="9.140625" defaultRowHeight="12" customHeight="1"/>
  <cols>
    <col min="1" max="1" width="31.421875" style="222" customWidth="1"/>
    <col min="2" max="16384" width="9.140625" style="222" customWidth="1"/>
  </cols>
  <sheetData>
    <row r="1" spans="1:10" s="215" customFormat="1" ht="12" customHeight="1">
      <c r="A1" s="1" t="s">
        <v>24</v>
      </c>
      <c r="B1" s="214"/>
      <c r="C1" s="214"/>
      <c r="D1" s="214"/>
      <c r="E1" s="214"/>
      <c r="F1" s="214"/>
      <c r="G1" s="214"/>
      <c r="H1" s="214"/>
      <c r="I1" s="214"/>
      <c r="J1" s="214"/>
    </row>
    <row r="2" spans="1:10" s="215" customFormat="1" ht="12" customHeight="1">
      <c r="A2" s="216" t="s">
        <v>22</v>
      </c>
      <c r="B2" s="217"/>
      <c r="C2" s="217"/>
      <c r="D2" s="217"/>
      <c r="E2" s="218"/>
      <c r="F2" s="218"/>
      <c r="G2" s="217"/>
      <c r="H2" s="217"/>
      <c r="I2" s="217"/>
      <c r="J2" s="217"/>
    </row>
    <row r="3" spans="1:10" s="215" customFormat="1" ht="12" customHeight="1">
      <c r="A3" s="217"/>
      <c r="B3" s="217"/>
      <c r="C3" s="217"/>
      <c r="D3" s="217"/>
      <c r="E3" s="218"/>
      <c r="F3" s="216"/>
      <c r="G3" s="217"/>
      <c r="H3" s="217"/>
      <c r="I3" s="217"/>
      <c r="J3" s="217"/>
    </row>
    <row r="4" spans="1:10" s="215" customFormat="1" ht="12" customHeight="1">
      <c r="A4" s="216" t="s">
        <v>26</v>
      </c>
      <c r="B4" s="217"/>
      <c r="C4" s="217"/>
      <c r="D4" s="217"/>
      <c r="E4" s="218"/>
      <c r="F4" s="218"/>
      <c r="G4" s="217"/>
      <c r="H4" s="217"/>
      <c r="I4" s="217"/>
      <c r="J4" s="217"/>
    </row>
    <row r="5" spans="2:10" s="215" customFormat="1" ht="12" customHeight="1">
      <c r="B5" s="219"/>
      <c r="C5" s="219"/>
      <c r="D5" s="219"/>
      <c r="E5" s="219"/>
      <c r="F5" s="219"/>
      <c r="G5" s="219"/>
      <c r="H5" s="219"/>
      <c r="I5" s="219"/>
      <c r="J5" s="219"/>
    </row>
    <row r="6" spans="1:10" ht="12" customHeight="1">
      <c r="A6" s="117" t="s">
        <v>30</v>
      </c>
      <c r="B6" s="220"/>
      <c r="C6" s="220"/>
      <c r="D6" s="220"/>
      <c r="E6" s="220"/>
      <c r="F6" s="221"/>
      <c r="G6" s="220"/>
      <c r="H6" s="220"/>
      <c r="I6" s="220"/>
      <c r="J6" s="220"/>
    </row>
    <row r="7" spans="1:10" ht="12" customHeight="1">
      <c r="A7" s="216"/>
      <c r="B7" s="220"/>
      <c r="C7" s="220"/>
      <c r="D7" s="220"/>
      <c r="E7" s="220"/>
      <c r="F7" s="221"/>
      <c r="G7" s="220"/>
      <c r="H7" s="220"/>
      <c r="I7" s="220"/>
      <c r="J7" s="220"/>
    </row>
    <row r="8" spans="1:10" ht="12" customHeight="1">
      <c r="A8" s="216" t="s">
        <v>11</v>
      </c>
      <c r="B8" s="220"/>
      <c r="C8" s="220"/>
      <c r="D8" s="220"/>
      <c r="E8" s="220"/>
      <c r="F8" s="221"/>
      <c r="G8" s="220"/>
      <c r="H8" s="220"/>
      <c r="I8" s="220"/>
      <c r="J8" s="220"/>
    </row>
    <row r="9" spans="1:10" ht="12" customHeight="1" thickBot="1">
      <c r="A9" s="214"/>
      <c r="B9" s="219"/>
      <c r="C9" s="219"/>
      <c r="D9" s="219"/>
      <c r="E9" s="219"/>
      <c r="F9" s="219"/>
      <c r="G9" s="219"/>
      <c r="H9" s="219"/>
      <c r="I9" s="219"/>
      <c r="J9" s="219"/>
    </row>
    <row r="10" spans="1:10" ht="12" customHeight="1">
      <c r="A10" s="223"/>
      <c r="B10" s="224" t="s">
        <v>1</v>
      </c>
      <c r="C10" s="225"/>
      <c r="D10" s="225"/>
      <c r="E10" s="224" t="s">
        <v>2</v>
      </c>
      <c r="F10" s="225"/>
      <c r="G10" s="225"/>
      <c r="H10" s="224" t="s">
        <v>3</v>
      </c>
      <c r="I10" s="225"/>
      <c r="J10" s="225"/>
    </row>
    <row r="11" spans="1:10" ht="12" customHeight="1">
      <c r="A11" s="265" t="s">
        <v>12</v>
      </c>
      <c r="B11" s="226" t="s">
        <v>4</v>
      </c>
      <c r="C11" s="227" t="s">
        <v>5</v>
      </c>
      <c r="D11" s="227" t="s">
        <v>3</v>
      </c>
      <c r="E11" s="226" t="s">
        <v>4</v>
      </c>
      <c r="F11" s="227" t="s">
        <v>5</v>
      </c>
      <c r="G11" s="227" t="s">
        <v>3</v>
      </c>
      <c r="H11" s="226" t="s">
        <v>4</v>
      </c>
      <c r="I11" s="227" t="s">
        <v>5</v>
      </c>
      <c r="J11" s="227" t="s">
        <v>3</v>
      </c>
    </row>
    <row r="12" spans="1:10" ht="12" customHeight="1">
      <c r="A12" s="228"/>
      <c r="B12" s="266"/>
      <c r="C12" s="267"/>
      <c r="D12" s="230"/>
      <c r="E12" s="266"/>
      <c r="F12" s="267"/>
      <c r="G12" s="230"/>
      <c r="H12" s="229"/>
      <c r="I12" s="230"/>
      <c r="J12" s="230"/>
    </row>
    <row r="13" spans="1:10" ht="12" customHeight="1">
      <c r="A13" s="214" t="s">
        <v>13</v>
      </c>
      <c r="B13" s="268">
        <f aca="true" t="shared" si="0" ref="B13:C21">SUM(B36,B52,B68,B84)</f>
        <v>0</v>
      </c>
      <c r="C13" s="269">
        <f t="shared" si="0"/>
        <v>0</v>
      </c>
      <c r="D13" s="219">
        <f aca="true" t="shared" si="1" ref="D13:J13">SUM(D36,D52,D68,D84)</f>
        <v>0</v>
      </c>
      <c r="E13" s="268">
        <f t="shared" si="1"/>
        <v>0</v>
      </c>
      <c r="F13" s="269">
        <f t="shared" si="1"/>
        <v>0</v>
      </c>
      <c r="G13" s="219">
        <f t="shared" si="1"/>
        <v>0</v>
      </c>
      <c r="H13" s="231">
        <f t="shared" si="1"/>
        <v>0</v>
      </c>
      <c r="I13" s="219">
        <f t="shared" si="1"/>
        <v>0</v>
      </c>
      <c r="J13" s="219">
        <f t="shared" si="1"/>
        <v>0</v>
      </c>
    </row>
    <row r="14" spans="1:10" ht="12" customHeight="1">
      <c r="A14" s="214" t="s">
        <v>14</v>
      </c>
      <c r="B14" s="268">
        <f t="shared" si="0"/>
        <v>2</v>
      </c>
      <c r="C14" s="269">
        <f t="shared" si="0"/>
        <v>2</v>
      </c>
      <c r="D14" s="219">
        <f aca="true" t="shared" si="2" ref="D14:J14">SUM(D37,D53,D69,D85)</f>
        <v>4</v>
      </c>
      <c r="E14" s="268">
        <f t="shared" si="2"/>
        <v>0</v>
      </c>
      <c r="F14" s="269">
        <f t="shared" si="2"/>
        <v>2</v>
      </c>
      <c r="G14" s="219">
        <f t="shared" si="2"/>
        <v>2</v>
      </c>
      <c r="H14" s="231">
        <f t="shared" si="2"/>
        <v>2</v>
      </c>
      <c r="I14" s="219">
        <f t="shared" si="2"/>
        <v>4</v>
      </c>
      <c r="J14" s="219">
        <f t="shared" si="2"/>
        <v>6</v>
      </c>
    </row>
    <row r="15" spans="1:10" ht="12" customHeight="1">
      <c r="A15" s="214" t="s">
        <v>15</v>
      </c>
      <c r="B15" s="268">
        <f t="shared" si="0"/>
        <v>0</v>
      </c>
      <c r="C15" s="269">
        <f t="shared" si="0"/>
        <v>2</v>
      </c>
      <c r="D15" s="219">
        <f aca="true" t="shared" si="3" ref="D15:J15">SUM(D38,D54,D70,D86)</f>
        <v>2</v>
      </c>
      <c r="E15" s="268">
        <f t="shared" si="3"/>
        <v>2</v>
      </c>
      <c r="F15" s="269">
        <f t="shared" si="3"/>
        <v>3</v>
      </c>
      <c r="G15" s="219">
        <f t="shared" si="3"/>
        <v>5</v>
      </c>
      <c r="H15" s="231">
        <f t="shared" si="3"/>
        <v>2</v>
      </c>
      <c r="I15" s="219">
        <f t="shared" si="3"/>
        <v>5</v>
      </c>
      <c r="J15" s="219">
        <f t="shared" si="3"/>
        <v>7</v>
      </c>
    </row>
    <row r="16" spans="1:10" ht="12" customHeight="1">
      <c r="A16" s="214" t="s">
        <v>16</v>
      </c>
      <c r="B16" s="268">
        <f t="shared" si="0"/>
        <v>0</v>
      </c>
      <c r="C16" s="269">
        <f t="shared" si="0"/>
        <v>5</v>
      </c>
      <c r="D16" s="219">
        <f aca="true" t="shared" si="4" ref="D16:J16">SUM(D39,D55,D71,D87)</f>
        <v>5</v>
      </c>
      <c r="E16" s="268">
        <f t="shared" si="4"/>
        <v>0</v>
      </c>
      <c r="F16" s="269">
        <f t="shared" si="4"/>
        <v>2</v>
      </c>
      <c r="G16" s="219">
        <f t="shared" si="4"/>
        <v>2</v>
      </c>
      <c r="H16" s="231">
        <f t="shared" si="4"/>
        <v>0</v>
      </c>
      <c r="I16" s="219">
        <f t="shared" si="4"/>
        <v>7</v>
      </c>
      <c r="J16" s="219">
        <f t="shared" si="4"/>
        <v>7</v>
      </c>
    </row>
    <row r="17" spans="1:10" ht="12" customHeight="1">
      <c r="A17" s="214" t="s">
        <v>17</v>
      </c>
      <c r="B17" s="268">
        <f t="shared" si="0"/>
        <v>1</v>
      </c>
      <c r="C17" s="269">
        <f t="shared" si="0"/>
        <v>3</v>
      </c>
      <c r="D17" s="219">
        <f aca="true" t="shared" si="5" ref="D17:J17">SUM(D40,D56,D72,D88)</f>
        <v>4</v>
      </c>
      <c r="E17" s="268">
        <f t="shared" si="5"/>
        <v>0</v>
      </c>
      <c r="F17" s="269">
        <f t="shared" si="5"/>
        <v>7</v>
      </c>
      <c r="G17" s="219">
        <f t="shared" si="5"/>
        <v>7</v>
      </c>
      <c r="H17" s="231">
        <f t="shared" si="5"/>
        <v>1</v>
      </c>
      <c r="I17" s="219">
        <f t="shared" si="5"/>
        <v>10</v>
      </c>
      <c r="J17" s="219">
        <f t="shared" si="5"/>
        <v>11</v>
      </c>
    </row>
    <row r="18" spans="1:10" ht="12" customHeight="1">
      <c r="A18" s="214" t="s">
        <v>18</v>
      </c>
      <c r="B18" s="268">
        <f t="shared" si="0"/>
        <v>0</v>
      </c>
      <c r="C18" s="269">
        <f t="shared" si="0"/>
        <v>4</v>
      </c>
      <c r="D18" s="219">
        <f aca="true" t="shared" si="6" ref="D18:J18">SUM(D41,D57,D73,D89)</f>
        <v>4</v>
      </c>
      <c r="E18" s="268">
        <f t="shared" si="6"/>
        <v>0</v>
      </c>
      <c r="F18" s="269">
        <f t="shared" si="6"/>
        <v>2</v>
      </c>
      <c r="G18" s="219">
        <f t="shared" si="6"/>
        <v>2</v>
      </c>
      <c r="H18" s="231">
        <f t="shared" si="6"/>
        <v>0</v>
      </c>
      <c r="I18" s="219">
        <f t="shared" si="6"/>
        <v>6</v>
      </c>
      <c r="J18" s="219">
        <f t="shared" si="6"/>
        <v>6</v>
      </c>
    </row>
    <row r="19" spans="1:10" ht="12" customHeight="1">
      <c r="A19" s="214" t="s">
        <v>19</v>
      </c>
      <c r="B19" s="268">
        <f t="shared" si="0"/>
        <v>0</v>
      </c>
      <c r="C19" s="269">
        <f t="shared" si="0"/>
        <v>2</v>
      </c>
      <c r="D19" s="219">
        <f aca="true" t="shared" si="7" ref="D19:J19">SUM(D42,D58,D74,D90)</f>
        <v>2</v>
      </c>
      <c r="E19" s="268">
        <f t="shared" si="7"/>
        <v>0</v>
      </c>
      <c r="F19" s="269">
        <f t="shared" si="7"/>
        <v>1</v>
      </c>
      <c r="G19" s="219">
        <f t="shared" si="7"/>
        <v>1</v>
      </c>
      <c r="H19" s="231">
        <f t="shared" si="7"/>
        <v>0</v>
      </c>
      <c r="I19" s="219">
        <f t="shared" si="7"/>
        <v>3</v>
      </c>
      <c r="J19" s="219">
        <f t="shared" si="7"/>
        <v>3</v>
      </c>
    </row>
    <row r="20" spans="1:10" ht="12" customHeight="1">
      <c r="A20" s="214" t="s">
        <v>20</v>
      </c>
      <c r="B20" s="268">
        <f t="shared" si="0"/>
        <v>1</v>
      </c>
      <c r="C20" s="269">
        <f t="shared" si="0"/>
        <v>0</v>
      </c>
      <c r="D20" s="219">
        <f aca="true" t="shared" si="8" ref="D20:J20">SUM(D43,D59,D75,D91)</f>
        <v>1</v>
      </c>
      <c r="E20" s="268">
        <f t="shared" si="8"/>
        <v>0</v>
      </c>
      <c r="F20" s="269">
        <f t="shared" si="8"/>
        <v>0</v>
      </c>
      <c r="G20" s="219">
        <f t="shared" si="8"/>
        <v>0</v>
      </c>
      <c r="H20" s="231">
        <f t="shared" si="8"/>
        <v>1</v>
      </c>
      <c r="I20" s="219">
        <f t="shared" si="8"/>
        <v>0</v>
      </c>
      <c r="J20" s="219">
        <f t="shared" si="8"/>
        <v>1</v>
      </c>
    </row>
    <row r="21" spans="1:10" ht="12" customHeight="1">
      <c r="A21" s="214" t="s">
        <v>21</v>
      </c>
      <c r="B21" s="270">
        <f t="shared" si="0"/>
        <v>0</v>
      </c>
      <c r="C21" s="271">
        <f t="shared" si="0"/>
        <v>0</v>
      </c>
      <c r="D21" s="232">
        <f aca="true" t="shared" si="9" ref="D21:J21">SUM(D44,D60,D76,D92)</f>
        <v>0</v>
      </c>
      <c r="E21" s="270">
        <f t="shared" si="9"/>
        <v>1</v>
      </c>
      <c r="F21" s="271">
        <f t="shared" si="9"/>
        <v>1</v>
      </c>
      <c r="G21" s="232">
        <f t="shared" si="9"/>
        <v>2</v>
      </c>
      <c r="H21" s="231">
        <f t="shared" si="9"/>
        <v>1</v>
      </c>
      <c r="I21" s="219">
        <f t="shared" si="9"/>
        <v>1</v>
      </c>
      <c r="J21" s="232">
        <f t="shared" si="9"/>
        <v>2</v>
      </c>
    </row>
    <row r="22" spans="1:10" ht="12" customHeight="1">
      <c r="A22" s="233" t="s">
        <v>3</v>
      </c>
      <c r="B22" s="234">
        <f aca="true" t="shared" si="10" ref="B22:J22">SUM(B45,B61,B77,B93)</f>
        <v>4</v>
      </c>
      <c r="C22" s="235">
        <f t="shared" si="10"/>
        <v>18</v>
      </c>
      <c r="D22" s="235">
        <f t="shared" si="10"/>
        <v>22</v>
      </c>
      <c r="E22" s="234">
        <f t="shared" si="10"/>
        <v>3</v>
      </c>
      <c r="F22" s="235">
        <f t="shared" si="10"/>
        <v>18</v>
      </c>
      <c r="G22" s="235">
        <f t="shared" si="10"/>
        <v>21</v>
      </c>
      <c r="H22" s="234">
        <f t="shared" si="10"/>
        <v>7</v>
      </c>
      <c r="I22" s="235">
        <f t="shared" si="10"/>
        <v>36</v>
      </c>
      <c r="J22" s="235">
        <f t="shared" si="10"/>
        <v>43</v>
      </c>
    </row>
    <row r="23" spans="2:10" ht="12" customHeight="1">
      <c r="B23" s="275"/>
      <c r="C23" s="275"/>
      <c r="D23" s="275"/>
      <c r="E23" s="275"/>
      <c r="F23" s="275"/>
      <c r="G23" s="275"/>
      <c r="H23" s="275"/>
      <c r="I23" s="275"/>
      <c r="J23" s="275"/>
    </row>
    <row r="24" spans="1:10" ht="12" customHeight="1">
      <c r="A24" s="1" t="s">
        <v>24</v>
      </c>
      <c r="B24" s="214"/>
      <c r="C24" s="214"/>
      <c r="D24" s="214"/>
      <c r="E24" s="214"/>
      <c r="F24" s="214"/>
      <c r="G24" s="214"/>
      <c r="H24" s="214"/>
      <c r="I24" s="214"/>
      <c r="J24" s="214"/>
    </row>
    <row r="25" spans="1:10" ht="12" customHeight="1">
      <c r="A25" s="216" t="s">
        <v>22</v>
      </c>
      <c r="B25" s="217"/>
      <c r="C25" s="217"/>
      <c r="D25" s="217"/>
      <c r="E25" s="218"/>
      <c r="F25" s="218"/>
      <c r="G25" s="217"/>
      <c r="H25" s="217"/>
      <c r="I25" s="217"/>
      <c r="J25" s="217"/>
    </row>
    <row r="26" spans="1:10" ht="12" customHeight="1">
      <c r="A26" s="217"/>
      <c r="B26" s="217"/>
      <c r="C26" s="217"/>
      <c r="D26" s="217"/>
      <c r="E26" s="218"/>
      <c r="F26" s="216"/>
      <c r="G26" s="217"/>
      <c r="H26" s="217"/>
      <c r="I26" s="217"/>
      <c r="J26" s="217"/>
    </row>
    <row r="27" spans="1:10" ht="12" customHeight="1">
      <c r="A27" s="216" t="s">
        <v>26</v>
      </c>
      <c r="B27" s="217"/>
      <c r="C27" s="217"/>
      <c r="D27" s="217"/>
      <c r="E27" s="218"/>
      <c r="F27" s="218"/>
      <c r="G27" s="217"/>
      <c r="H27" s="217"/>
      <c r="I27" s="217"/>
      <c r="J27" s="217"/>
    </row>
    <row r="28" spans="1:10" ht="12" customHeight="1">
      <c r="A28" s="215"/>
      <c r="B28" s="219"/>
      <c r="C28" s="219"/>
      <c r="D28" s="219"/>
      <c r="E28" s="219"/>
      <c r="F28" s="219"/>
      <c r="G28" s="219"/>
      <c r="H28" s="219"/>
      <c r="I28" s="219"/>
      <c r="J28" s="219"/>
    </row>
    <row r="29" spans="1:10" ht="12" customHeight="1">
      <c r="A29" s="117" t="s">
        <v>30</v>
      </c>
      <c r="B29" s="220"/>
      <c r="C29" s="220"/>
      <c r="D29" s="220"/>
      <c r="E29" s="220"/>
      <c r="F29" s="221"/>
      <c r="G29" s="220"/>
      <c r="H29" s="220"/>
      <c r="I29" s="220"/>
      <c r="J29" s="220"/>
    </row>
    <row r="30" spans="1:10" ht="12" customHeight="1">
      <c r="A30" s="216"/>
      <c r="B30" s="220"/>
      <c r="C30" s="220"/>
      <c r="D30" s="220"/>
      <c r="E30" s="220"/>
      <c r="F30" s="221"/>
      <c r="G30" s="220"/>
      <c r="H30" s="220"/>
      <c r="I30" s="220"/>
      <c r="J30" s="220"/>
    </row>
    <row r="31" spans="1:10" ht="12" customHeight="1">
      <c r="A31" s="216" t="s">
        <v>23</v>
      </c>
      <c r="B31" s="220"/>
      <c r="C31" s="220"/>
      <c r="D31" s="220"/>
      <c r="E31" s="220"/>
      <c r="F31" s="221"/>
      <c r="G31" s="220"/>
      <c r="H31" s="220"/>
      <c r="I31" s="220"/>
      <c r="J31" s="220"/>
    </row>
    <row r="32" spans="1:10" ht="12" customHeight="1" thickBot="1">
      <c r="A32" s="214"/>
      <c r="B32" s="219"/>
      <c r="C32" s="219"/>
      <c r="D32" s="219"/>
      <c r="E32" s="219"/>
      <c r="F32" s="219"/>
      <c r="G32" s="219"/>
      <c r="H32" s="219"/>
      <c r="I32" s="219"/>
      <c r="J32" s="219"/>
    </row>
    <row r="33" spans="1:10" ht="12" customHeight="1">
      <c r="A33" s="223"/>
      <c r="B33" s="224" t="s">
        <v>1</v>
      </c>
      <c r="C33" s="225"/>
      <c r="D33" s="225"/>
      <c r="E33" s="224" t="s">
        <v>2</v>
      </c>
      <c r="F33" s="225"/>
      <c r="G33" s="225"/>
      <c r="H33" s="224" t="s">
        <v>3</v>
      </c>
      <c r="I33" s="225"/>
      <c r="J33" s="225"/>
    </row>
    <row r="34" spans="1:10" ht="12" customHeight="1">
      <c r="A34" s="265" t="s">
        <v>12</v>
      </c>
      <c r="B34" s="226" t="s">
        <v>4</v>
      </c>
      <c r="C34" s="227" t="s">
        <v>5</v>
      </c>
      <c r="D34" s="227" t="s">
        <v>3</v>
      </c>
      <c r="E34" s="226" t="s">
        <v>4</v>
      </c>
      <c r="F34" s="227" t="s">
        <v>5</v>
      </c>
      <c r="G34" s="227" t="s">
        <v>3</v>
      </c>
      <c r="H34" s="226" t="s">
        <v>4</v>
      </c>
      <c r="I34" s="227" t="s">
        <v>5</v>
      </c>
      <c r="J34" s="227" t="s">
        <v>3</v>
      </c>
    </row>
    <row r="35" spans="1:10" ht="12" customHeight="1">
      <c r="A35" s="228"/>
      <c r="B35" s="229"/>
      <c r="C35" s="230"/>
      <c r="D35" s="230"/>
      <c r="E35" s="229"/>
      <c r="F35" s="230"/>
      <c r="G35" s="230"/>
      <c r="H35" s="229"/>
      <c r="I35" s="230"/>
      <c r="J35" s="230"/>
    </row>
    <row r="36" spans="1:10" ht="12" customHeight="1">
      <c r="A36" s="214" t="s">
        <v>13</v>
      </c>
      <c r="B36" s="231">
        <v>0</v>
      </c>
      <c r="C36" s="219">
        <v>0</v>
      </c>
      <c r="D36" s="219">
        <f>SUM(B36:C36)</f>
        <v>0</v>
      </c>
      <c r="E36" s="231">
        <v>0</v>
      </c>
      <c r="F36" s="219">
        <v>0</v>
      </c>
      <c r="G36" s="219">
        <f aca="true" t="shared" si="11" ref="G36:G44">SUM(E36:F36)</f>
        <v>0</v>
      </c>
      <c r="H36" s="231">
        <f>SUM(B36,E36)</f>
        <v>0</v>
      </c>
      <c r="I36" s="219">
        <f>SUM(C36,F36)</f>
        <v>0</v>
      </c>
      <c r="J36" s="219">
        <f aca="true" t="shared" si="12" ref="J36:J44">SUM(H36:I36)</f>
        <v>0</v>
      </c>
    </row>
    <row r="37" spans="1:10" ht="12" customHeight="1">
      <c r="A37" s="214" t="s">
        <v>14</v>
      </c>
      <c r="B37" s="231">
        <v>0</v>
      </c>
      <c r="C37" s="219">
        <v>0</v>
      </c>
      <c r="D37" s="219">
        <f aca="true" t="shared" si="13" ref="D37:D44">SUM(B37:C37)</f>
        <v>0</v>
      </c>
      <c r="E37" s="231">
        <v>0</v>
      </c>
      <c r="F37" s="219">
        <v>0</v>
      </c>
      <c r="G37" s="219">
        <f t="shared" si="11"/>
        <v>0</v>
      </c>
      <c r="H37" s="231">
        <f aca="true" t="shared" si="14" ref="H37:I44">SUM(B37,E37)</f>
        <v>0</v>
      </c>
      <c r="I37" s="219">
        <f t="shared" si="14"/>
        <v>0</v>
      </c>
      <c r="J37" s="219">
        <f t="shared" si="12"/>
        <v>0</v>
      </c>
    </row>
    <row r="38" spans="1:10" ht="12" customHeight="1">
      <c r="A38" s="214" t="s">
        <v>15</v>
      </c>
      <c r="B38" s="231">
        <v>0</v>
      </c>
      <c r="C38" s="219">
        <v>0</v>
      </c>
      <c r="D38" s="219">
        <f t="shared" si="13"/>
        <v>0</v>
      </c>
      <c r="E38" s="231">
        <v>1</v>
      </c>
      <c r="F38" s="219">
        <v>1</v>
      </c>
      <c r="G38" s="219">
        <f t="shared" si="11"/>
        <v>2</v>
      </c>
      <c r="H38" s="231">
        <f t="shared" si="14"/>
        <v>1</v>
      </c>
      <c r="I38" s="219">
        <f t="shared" si="14"/>
        <v>1</v>
      </c>
      <c r="J38" s="219">
        <f t="shared" si="12"/>
        <v>2</v>
      </c>
    </row>
    <row r="39" spans="1:10" ht="12" customHeight="1">
      <c r="A39" s="214" t="s">
        <v>16</v>
      </c>
      <c r="B39" s="229">
        <v>0</v>
      </c>
      <c r="C39" s="219">
        <v>3</v>
      </c>
      <c r="D39" s="219">
        <f t="shared" si="13"/>
        <v>3</v>
      </c>
      <c r="E39" s="231">
        <v>0</v>
      </c>
      <c r="F39" s="219">
        <v>0</v>
      </c>
      <c r="G39" s="219">
        <f t="shared" si="11"/>
        <v>0</v>
      </c>
      <c r="H39" s="231">
        <f t="shared" si="14"/>
        <v>0</v>
      </c>
      <c r="I39" s="219">
        <f t="shared" si="14"/>
        <v>3</v>
      </c>
      <c r="J39" s="219">
        <f t="shared" si="12"/>
        <v>3</v>
      </c>
    </row>
    <row r="40" spans="1:10" ht="12" customHeight="1">
      <c r="A40" s="214" t="s">
        <v>17</v>
      </c>
      <c r="B40" s="229">
        <v>1</v>
      </c>
      <c r="C40" s="219">
        <v>1</v>
      </c>
      <c r="D40" s="219">
        <f t="shared" si="13"/>
        <v>2</v>
      </c>
      <c r="E40" s="231">
        <v>0</v>
      </c>
      <c r="F40" s="219">
        <v>1</v>
      </c>
      <c r="G40" s="219">
        <f t="shared" si="11"/>
        <v>1</v>
      </c>
      <c r="H40" s="231">
        <f t="shared" si="14"/>
        <v>1</v>
      </c>
      <c r="I40" s="219">
        <f t="shared" si="14"/>
        <v>2</v>
      </c>
      <c r="J40" s="219">
        <f t="shared" si="12"/>
        <v>3</v>
      </c>
    </row>
    <row r="41" spans="1:10" ht="12" customHeight="1">
      <c r="A41" s="214" t="s">
        <v>18</v>
      </c>
      <c r="B41" s="229">
        <v>0</v>
      </c>
      <c r="C41" s="219">
        <v>2</v>
      </c>
      <c r="D41" s="219">
        <f t="shared" si="13"/>
        <v>2</v>
      </c>
      <c r="E41" s="231">
        <v>0</v>
      </c>
      <c r="F41" s="219">
        <v>1</v>
      </c>
      <c r="G41" s="219">
        <f t="shared" si="11"/>
        <v>1</v>
      </c>
      <c r="H41" s="231">
        <f t="shared" si="14"/>
        <v>0</v>
      </c>
      <c r="I41" s="219">
        <f t="shared" si="14"/>
        <v>3</v>
      </c>
      <c r="J41" s="219">
        <f t="shared" si="12"/>
        <v>3</v>
      </c>
    </row>
    <row r="42" spans="1:10" ht="12" customHeight="1">
      <c r="A42" s="214" t="s">
        <v>19</v>
      </c>
      <c r="B42" s="229">
        <v>0</v>
      </c>
      <c r="C42" s="219">
        <v>1</v>
      </c>
      <c r="D42" s="219">
        <f>SUM(B42:C42)</f>
        <v>1</v>
      </c>
      <c r="E42" s="231">
        <v>0</v>
      </c>
      <c r="F42" s="219">
        <v>0</v>
      </c>
      <c r="G42" s="219">
        <f t="shared" si="11"/>
        <v>0</v>
      </c>
      <c r="H42" s="231">
        <f t="shared" si="14"/>
        <v>0</v>
      </c>
      <c r="I42" s="219">
        <f t="shared" si="14"/>
        <v>1</v>
      </c>
      <c r="J42" s="219">
        <f t="shared" si="12"/>
        <v>1</v>
      </c>
    </row>
    <row r="43" spans="1:10" ht="12" customHeight="1">
      <c r="A43" s="214" t="s">
        <v>20</v>
      </c>
      <c r="B43" s="229">
        <v>0</v>
      </c>
      <c r="C43" s="219">
        <v>0</v>
      </c>
      <c r="D43" s="219">
        <f t="shared" si="13"/>
        <v>0</v>
      </c>
      <c r="E43" s="231">
        <v>0</v>
      </c>
      <c r="F43" s="219">
        <v>0</v>
      </c>
      <c r="G43" s="219">
        <f t="shared" si="11"/>
        <v>0</v>
      </c>
      <c r="H43" s="231">
        <f t="shared" si="14"/>
        <v>0</v>
      </c>
      <c r="I43" s="219">
        <f t="shared" si="14"/>
        <v>0</v>
      </c>
      <c r="J43" s="219">
        <f t="shared" si="12"/>
        <v>0</v>
      </c>
    </row>
    <row r="44" spans="1:10" ht="12" customHeight="1">
      <c r="A44" s="214" t="s">
        <v>21</v>
      </c>
      <c r="B44" s="229">
        <v>0</v>
      </c>
      <c r="C44" s="219">
        <v>0</v>
      </c>
      <c r="D44" s="232">
        <f t="shared" si="13"/>
        <v>0</v>
      </c>
      <c r="E44" s="231">
        <v>1</v>
      </c>
      <c r="F44" s="219">
        <v>0</v>
      </c>
      <c r="G44" s="232">
        <f t="shared" si="11"/>
        <v>1</v>
      </c>
      <c r="H44" s="231">
        <f t="shared" si="14"/>
        <v>1</v>
      </c>
      <c r="I44" s="219">
        <f t="shared" si="14"/>
        <v>0</v>
      </c>
      <c r="J44" s="232">
        <f t="shared" si="12"/>
        <v>1</v>
      </c>
    </row>
    <row r="45" spans="1:10" ht="12" customHeight="1">
      <c r="A45" s="233" t="s">
        <v>3</v>
      </c>
      <c r="B45" s="234">
        <f>SUM(B36:B44)</f>
        <v>1</v>
      </c>
      <c r="C45" s="235">
        <f aca="true" t="shared" si="15" ref="C45:J45">SUM(C36:C44)</f>
        <v>7</v>
      </c>
      <c r="D45" s="235">
        <f t="shared" si="15"/>
        <v>8</v>
      </c>
      <c r="E45" s="234">
        <f t="shared" si="15"/>
        <v>2</v>
      </c>
      <c r="F45" s="235">
        <f t="shared" si="15"/>
        <v>3</v>
      </c>
      <c r="G45" s="235">
        <f t="shared" si="15"/>
        <v>5</v>
      </c>
      <c r="H45" s="234">
        <f t="shared" si="15"/>
        <v>3</v>
      </c>
      <c r="I45" s="235">
        <f t="shared" si="15"/>
        <v>10</v>
      </c>
      <c r="J45" s="235">
        <f t="shared" si="15"/>
        <v>13</v>
      </c>
    </row>
    <row r="47" spans="1:10" ht="12" customHeight="1">
      <c r="A47" s="216" t="s">
        <v>6</v>
      </c>
      <c r="B47" s="220"/>
      <c r="C47" s="220"/>
      <c r="D47" s="220"/>
      <c r="E47" s="220"/>
      <c r="F47" s="221"/>
      <c r="G47" s="220"/>
      <c r="H47" s="220"/>
      <c r="I47" s="220"/>
      <c r="J47" s="220"/>
    </row>
    <row r="48" spans="1:10" ht="12" customHeight="1" thickBot="1">
      <c r="A48" s="214"/>
      <c r="B48" s="219"/>
      <c r="C48" s="219"/>
      <c r="D48" s="219"/>
      <c r="E48" s="219"/>
      <c r="F48" s="219"/>
      <c r="G48" s="219"/>
      <c r="H48" s="219"/>
      <c r="I48" s="219"/>
      <c r="J48" s="219"/>
    </row>
    <row r="49" spans="1:10" ht="12" customHeight="1">
      <c r="A49" s="223"/>
      <c r="B49" s="224" t="s">
        <v>1</v>
      </c>
      <c r="C49" s="225"/>
      <c r="D49" s="225"/>
      <c r="E49" s="224" t="s">
        <v>2</v>
      </c>
      <c r="F49" s="225"/>
      <c r="G49" s="225"/>
      <c r="H49" s="224" t="s">
        <v>3</v>
      </c>
      <c r="I49" s="225"/>
      <c r="J49" s="225"/>
    </row>
    <row r="50" spans="1:10" ht="12" customHeight="1">
      <c r="A50" s="265" t="s">
        <v>12</v>
      </c>
      <c r="B50" s="226" t="s">
        <v>4</v>
      </c>
      <c r="C50" s="227" t="s">
        <v>5</v>
      </c>
      <c r="D50" s="227" t="s">
        <v>3</v>
      </c>
      <c r="E50" s="226" t="s">
        <v>4</v>
      </c>
      <c r="F50" s="227" t="s">
        <v>5</v>
      </c>
      <c r="G50" s="227" t="s">
        <v>3</v>
      </c>
      <c r="H50" s="226" t="s">
        <v>4</v>
      </c>
      <c r="I50" s="227" t="s">
        <v>5</v>
      </c>
      <c r="J50" s="227" t="s">
        <v>3</v>
      </c>
    </row>
    <row r="51" spans="1:10" ht="12" customHeight="1">
      <c r="A51" s="228"/>
      <c r="B51" s="229"/>
      <c r="C51" s="230"/>
      <c r="D51" s="230"/>
      <c r="E51" s="229"/>
      <c r="F51" s="230"/>
      <c r="G51" s="230"/>
      <c r="H51" s="229"/>
      <c r="I51" s="230"/>
      <c r="J51" s="230"/>
    </row>
    <row r="52" spans="1:10" ht="12" customHeight="1">
      <c r="A52" s="214" t="s">
        <v>13</v>
      </c>
      <c r="B52" s="231">
        <v>0</v>
      </c>
      <c r="C52" s="219">
        <v>0</v>
      </c>
      <c r="D52" s="219">
        <f>SUM(B52:C52)</f>
        <v>0</v>
      </c>
      <c r="E52" s="231">
        <v>0</v>
      </c>
      <c r="F52" s="219">
        <v>0</v>
      </c>
      <c r="G52" s="219">
        <f aca="true" t="shared" si="16" ref="G52:G60">SUM(E52:F52)</f>
        <v>0</v>
      </c>
      <c r="H52" s="231">
        <f>SUM(B52,E52)</f>
        <v>0</v>
      </c>
      <c r="I52" s="219">
        <f>SUM(C52,F52)</f>
        <v>0</v>
      </c>
      <c r="J52" s="219">
        <f aca="true" t="shared" si="17" ref="J52:J60">SUM(H52:I52)</f>
        <v>0</v>
      </c>
    </row>
    <row r="53" spans="1:10" ht="12" customHeight="1">
      <c r="A53" s="214" t="s">
        <v>14</v>
      </c>
      <c r="B53" s="231">
        <v>2</v>
      </c>
      <c r="C53" s="219">
        <v>2</v>
      </c>
      <c r="D53" s="219">
        <f aca="true" t="shared" si="18" ref="D53:D60">SUM(B53:C53)</f>
        <v>4</v>
      </c>
      <c r="E53" s="231">
        <v>0</v>
      </c>
      <c r="F53" s="219">
        <v>1</v>
      </c>
      <c r="G53" s="219">
        <f t="shared" si="16"/>
        <v>1</v>
      </c>
      <c r="H53" s="231">
        <f aca="true" t="shared" si="19" ref="H53:I60">SUM(B53,E53)</f>
        <v>2</v>
      </c>
      <c r="I53" s="219">
        <f t="shared" si="19"/>
        <v>3</v>
      </c>
      <c r="J53" s="219">
        <f t="shared" si="17"/>
        <v>5</v>
      </c>
    </row>
    <row r="54" spans="1:10" ht="12" customHeight="1">
      <c r="A54" s="214" t="s">
        <v>15</v>
      </c>
      <c r="B54" s="231">
        <v>0</v>
      </c>
      <c r="C54" s="219">
        <v>2</v>
      </c>
      <c r="D54" s="219">
        <f t="shared" si="18"/>
        <v>2</v>
      </c>
      <c r="E54" s="231">
        <v>0</v>
      </c>
      <c r="F54" s="219">
        <v>1</v>
      </c>
      <c r="G54" s="219">
        <f t="shared" si="16"/>
        <v>1</v>
      </c>
      <c r="H54" s="231">
        <f t="shared" si="19"/>
        <v>0</v>
      </c>
      <c r="I54" s="219">
        <f t="shared" si="19"/>
        <v>3</v>
      </c>
      <c r="J54" s="219">
        <f t="shared" si="17"/>
        <v>3</v>
      </c>
    </row>
    <row r="55" spans="1:10" ht="12" customHeight="1">
      <c r="A55" s="214" t="s">
        <v>16</v>
      </c>
      <c r="B55" s="229">
        <v>0</v>
      </c>
      <c r="C55" s="219">
        <v>1</v>
      </c>
      <c r="D55" s="219">
        <f t="shared" si="18"/>
        <v>1</v>
      </c>
      <c r="E55" s="231">
        <v>0</v>
      </c>
      <c r="F55" s="219">
        <v>1</v>
      </c>
      <c r="G55" s="219">
        <f t="shared" si="16"/>
        <v>1</v>
      </c>
      <c r="H55" s="231">
        <f t="shared" si="19"/>
        <v>0</v>
      </c>
      <c r="I55" s="219">
        <f t="shared" si="19"/>
        <v>2</v>
      </c>
      <c r="J55" s="219">
        <f t="shared" si="17"/>
        <v>2</v>
      </c>
    </row>
    <row r="56" spans="1:10" ht="12" customHeight="1">
      <c r="A56" s="214" t="s">
        <v>17</v>
      </c>
      <c r="B56" s="229">
        <v>0</v>
      </c>
      <c r="C56" s="219">
        <v>0</v>
      </c>
      <c r="D56" s="219">
        <f t="shared" si="18"/>
        <v>0</v>
      </c>
      <c r="E56" s="231">
        <v>0</v>
      </c>
      <c r="F56" s="219">
        <v>4</v>
      </c>
      <c r="G56" s="219">
        <f t="shared" si="16"/>
        <v>4</v>
      </c>
      <c r="H56" s="231">
        <f t="shared" si="19"/>
        <v>0</v>
      </c>
      <c r="I56" s="219">
        <f t="shared" si="19"/>
        <v>4</v>
      </c>
      <c r="J56" s="219">
        <f t="shared" si="17"/>
        <v>4</v>
      </c>
    </row>
    <row r="57" spans="1:10" ht="12" customHeight="1">
      <c r="A57" s="214" t="s">
        <v>18</v>
      </c>
      <c r="B57" s="229">
        <v>0</v>
      </c>
      <c r="C57" s="219">
        <v>1</v>
      </c>
      <c r="D57" s="219">
        <f t="shared" si="18"/>
        <v>1</v>
      </c>
      <c r="E57" s="231">
        <v>0</v>
      </c>
      <c r="F57" s="219">
        <v>1</v>
      </c>
      <c r="G57" s="219">
        <f t="shared" si="16"/>
        <v>1</v>
      </c>
      <c r="H57" s="231">
        <f t="shared" si="19"/>
        <v>0</v>
      </c>
      <c r="I57" s="219">
        <f t="shared" si="19"/>
        <v>2</v>
      </c>
      <c r="J57" s="219">
        <f t="shared" si="17"/>
        <v>2</v>
      </c>
    </row>
    <row r="58" spans="1:10" ht="12" customHeight="1">
      <c r="A58" s="214" t="s">
        <v>19</v>
      </c>
      <c r="B58" s="229">
        <v>0</v>
      </c>
      <c r="C58" s="219">
        <v>1</v>
      </c>
      <c r="D58" s="219">
        <f t="shared" si="18"/>
        <v>1</v>
      </c>
      <c r="E58" s="231">
        <v>0</v>
      </c>
      <c r="F58" s="219">
        <v>0</v>
      </c>
      <c r="G58" s="219">
        <f t="shared" si="16"/>
        <v>0</v>
      </c>
      <c r="H58" s="231">
        <f t="shared" si="19"/>
        <v>0</v>
      </c>
      <c r="I58" s="219">
        <f t="shared" si="19"/>
        <v>1</v>
      </c>
      <c r="J58" s="219">
        <f t="shared" si="17"/>
        <v>1</v>
      </c>
    </row>
    <row r="59" spans="1:10" ht="12" customHeight="1">
      <c r="A59" s="214" t="s">
        <v>20</v>
      </c>
      <c r="B59" s="229">
        <v>0</v>
      </c>
      <c r="C59" s="219">
        <v>0</v>
      </c>
      <c r="D59" s="219">
        <f t="shared" si="18"/>
        <v>0</v>
      </c>
      <c r="E59" s="231">
        <v>0</v>
      </c>
      <c r="F59" s="219">
        <v>0</v>
      </c>
      <c r="G59" s="219">
        <f t="shared" si="16"/>
        <v>0</v>
      </c>
      <c r="H59" s="231">
        <f t="shared" si="19"/>
        <v>0</v>
      </c>
      <c r="I59" s="219">
        <f t="shared" si="19"/>
        <v>0</v>
      </c>
      <c r="J59" s="219">
        <f t="shared" si="17"/>
        <v>0</v>
      </c>
    </row>
    <row r="60" spans="1:10" ht="12" customHeight="1">
      <c r="A60" s="214" t="s">
        <v>21</v>
      </c>
      <c r="B60" s="229">
        <v>0</v>
      </c>
      <c r="C60" s="219">
        <v>0</v>
      </c>
      <c r="D60" s="232">
        <f t="shared" si="18"/>
        <v>0</v>
      </c>
      <c r="E60" s="231">
        <v>0</v>
      </c>
      <c r="F60" s="219">
        <v>1</v>
      </c>
      <c r="G60" s="232">
        <f t="shared" si="16"/>
        <v>1</v>
      </c>
      <c r="H60" s="231">
        <f t="shared" si="19"/>
        <v>0</v>
      </c>
      <c r="I60" s="219">
        <f t="shared" si="19"/>
        <v>1</v>
      </c>
      <c r="J60" s="232">
        <f t="shared" si="17"/>
        <v>1</v>
      </c>
    </row>
    <row r="61" spans="1:10" ht="12" customHeight="1">
      <c r="A61" s="233" t="s">
        <v>3</v>
      </c>
      <c r="B61" s="234">
        <f>SUM(B52:B60)</f>
        <v>2</v>
      </c>
      <c r="C61" s="235">
        <f aca="true" t="shared" si="20" ref="C61:J61">SUM(C52:C60)</f>
        <v>7</v>
      </c>
      <c r="D61" s="235">
        <f t="shared" si="20"/>
        <v>9</v>
      </c>
      <c r="E61" s="234">
        <f t="shared" si="20"/>
        <v>0</v>
      </c>
      <c r="F61" s="235">
        <f t="shared" si="20"/>
        <v>9</v>
      </c>
      <c r="G61" s="235">
        <f t="shared" si="20"/>
        <v>9</v>
      </c>
      <c r="H61" s="234">
        <f t="shared" si="20"/>
        <v>2</v>
      </c>
      <c r="I61" s="235">
        <f t="shared" si="20"/>
        <v>16</v>
      </c>
      <c r="J61" s="235">
        <f t="shared" si="20"/>
        <v>18</v>
      </c>
    </row>
    <row r="63" spans="1:10" ht="12" customHeight="1">
      <c r="A63" s="216" t="s">
        <v>7</v>
      </c>
      <c r="B63" s="220"/>
      <c r="C63" s="220"/>
      <c r="D63" s="220"/>
      <c r="E63" s="220"/>
      <c r="F63" s="221"/>
      <c r="G63" s="220"/>
      <c r="H63" s="220"/>
      <c r="I63" s="220"/>
      <c r="J63" s="220"/>
    </row>
    <row r="64" spans="1:10" ht="12" customHeight="1" thickBot="1">
      <c r="A64" s="214"/>
      <c r="B64" s="219"/>
      <c r="C64" s="219"/>
      <c r="D64" s="219"/>
      <c r="E64" s="219"/>
      <c r="F64" s="219"/>
      <c r="G64" s="219"/>
      <c r="H64" s="219"/>
      <c r="I64" s="219"/>
      <c r="J64" s="219"/>
    </row>
    <row r="65" spans="1:10" ht="12" customHeight="1">
      <c r="A65" s="223"/>
      <c r="B65" s="224" t="s">
        <v>1</v>
      </c>
      <c r="C65" s="225"/>
      <c r="D65" s="225"/>
      <c r="E65" s="224" t="s">
        <v>2</v>
      </c>
      <c r="F65" s="225"/>
      <c r="G65" s="225"/>
      <c r="H65" s="224" t="s">
        <v>3</v>
      </c>
      <c r="I65" s="225"/>
      <c r="J65" s="225"/>
    </row>
    <row r="66" spans="1:10" ht="12" customHeight="1">
      <c r="A66" s="265" t="s">
        <v>12</v>
      </c>
      <c r="B66" s="226" t="s">
        <v>4</v>
      </c>
      <c r="C66" s="227" t="s">
        <v>5</v>
      </c>
      <c r="D66" s="227" t="s">
        <v>3</v>
      </c>
      <c r="E66" s="226" t="s">
        <v>4</v>
      </c>
      <c r="F66" s="227" t="s">
        <v>5</v>
      </c>
      <c r="G66" s="227" t="s">
        <v>3</v>
      </c>
      <c r="H66" s="226" t="s">
        <v>4</v>
      </c>
      <c r="I66" s="227" t="s">
        <v>5</v>
      </c>
      <c r="J66" s="227" t="s">
        <v>3</v>
      </c>
    </row>
    <row r="67" spans="1:10" ht="12" customHeight="1">
      <c r="A67" s="228"/>
      <c r="B67" s="229"/>
      <c r="C67" s="230"/>
      <c r="D67" s="230"/>
      <c r="E67" s="229"/>
      <c r="F67" s="230"/>
      <c r="G67" s="230"/>
      <c r="H67" s="229"/>
      <c r="I67" s="230"/>
      <c r="J67" s="230"/>
    </row>
    <row r="68" spans="1:10" ht="12" customHeight="1">
      <c r="A68" s="214" t="s">
        <v>13</v>
      </c>
      <c r="B68" s="231">
        <v>0</v>
      </c>
      <c r="C68" s="219">
        <v>0</v>
      </c>
      <c r="D68" s="219">
        <f>SUM(B68:C68)</f>
        <v>0</v>
      </c>
      <c r="E68" s="231">
        <v>0</v>
      </c>
      <c r="F68" s="219">
        <v>0</v>
      </c>
      <c r="G68" s="219">
        <f aca="true" t="shared" si="21" ref="G68:G76">SUM(E68:F68)</f>
        <v>0</v>
      </c>
      <c r="H68" s="231">
        <f>SUM(B68,E68)</f>
        <v>0</v>
      </c>
      <c r="I68" s="219">
        <f>SUM(C68,F68)</f>
        <v>0</v>
      </c>
      <c r="J68" s="219">
        <f aca="true" t="shared" si="22" ref="J68:J76">SUM(H68:I68)</f>
        <v>0</v>
      </c>
    </row>
    <row r="69" spans="1:10" ht="12" customHeight="1">
      <c r="A69" s="214" t="s">
        <v>14</v>
      </c>
      <c r="B69" s="231">
        <v>0</v>
      </c>
      <c r="C69" s="219">
        <v>0</v>
      </c>
      <c r="D69" s="219">
        <f aca="true" t="shared" si="23" ref="D69:D76">SUM(B69:C69)</f>
        <v>0</v>
      </c>
      <c r="E69" s="231">
        <v>0</v>
      </c>
      <c r="F69" s="219">
        <v>0</v>
      </c>
      <c r="G69" s="219">
        <f t="shared" si="21"/>
        <v>0</v>
      </c>
      <c r="H69" s="231">
        <f aca="true" t="shared" si="24" ref="H69:I76">SUM(B69,E69)</f>
        <v>0</v>
      </c>
      <c r="I69" s="219">
        <f t="shared" si="24"/>
        <v>0</v>
      </c>
      <c r="J69" s="219">
        <f t="shared" si="22"/>
        <v>0</v>
      </c>
    </row>
    <row r="70" spans="1:10" ht="12" customHeight="1">
      <c r="A70" s="214" t="s">
        <v>15</v>
      </c>
      <c r="B70" s="231">
        <v>0</v>
      </c>
      <c r="C70" s="219">
        <v>0</v>
      </c>
      <c r="D70" s="219">
        <f t="shared" si="23"/>
        <v>0</v>
      </c>
      <c r="E70" s="231">
        <v>0</v>
      </c>
      <c r="F70" s="219">
        <v>0</v>
      </c>
      <c r="G70" s="219">
        <f t="shared" si="21"/>
        <v>0</v>
      </c>
      <c r="H70" s="231">
        <f t="shared" si="24"/>
        <v>0</v>
      </c>
      <c r="I70" s="219">
        <f t="shared" si="24"/>
        <v>0</v>
      </c>
      <c r="J70" s="219">
        <f t="shared" si="22"/>
        <v>0</v>
      </c>
    </row>
    <row r="71" spans="1:10" ht="12" customHeight="1">
      <c r="A71" s="214" t="s">
        <v>16</v>
      </c>
      <c r="B71" s="229">
        <v>0</v>
      </c>
      <c r="C71" s="219">
        <v>1</v>
      </c>
      <c r="D71" s="219">
        <f t="shared" si="23"/>
        <v>1</v>
      </c>
      <c r="E71" s="231">
        <v>0</v>
      </c>
      <c r="F71" s="219">
        <v>0</v>
      </c>
      <c r="G71" s="219">
        <f t="shared" si="21"/>
        <v>0</v>
      </c>
      <c r="H71" s="231">
        <f t="shared" si="24"/>
        <v>0</v>
      </c>
      <c r="I71" s="219">
        <f t="shared" si="24"/>
        <v>1</v>
      </c>
      <c r="J71" s="219">
        <f t="shared" si="22"/>
        <v>1</v>
      </c>
    </row>
    <row r="72" spans="1:10" ht="12" customHeight="1">
      <c r="A72" s="214" t="s">
        <v>17</v>
      </c>
      <c r="B72" s="229">
        <v>0</v>
      </c>
      <c r="C72" s="219">
        <v>2</v>
      </c>
      <c r="D72" s="219">
        <f t="shared" si="23"/>
        <v>2</v>
      </c>
      <c r="E72" s="231">
        <v>0</v>
      </c>
      <c r="F72" s="219">
        <v>1</v>
      </c>
      <c r="G72" s="219">
        <f t="shared" si="21"/>
        <v>1</v>
      </c>
      <c r="H72" s="231">
        <f t="shared" si="24"/>
        <v>0</v>
      </c>
      <c r="I72" s="219">
        <f t="shared" si="24"/>
        <v>3</v>
      </c>
      <c r="J72" s="219">
        <f t="shared" si="22"/>
        <v>3</v>
      </c>
    </row>
    <row r="73" spans="1:10" ht="12" customHeight="1">
      <c r="A73" s="214" t="s">
        <v>18</v>
      </c>
      <c r="B73" s="229">
        <v>0</v>
      </c>
      <c r="C73" s="219">
        <v>0</v>
      </c>
      <c r="D73" s="219">
        <f t="shared" si="23"/>
        <v>0</v>
      </c>
      <c r="E73" s="231">
        <v>0</v>
      </c>
      <c r="F73" s="219">
        <v>0</v>
      </c>
      <c r="G73" s="219">
        <f t="shared" si="21"/>
        <v>0</v>
      </c>
      <c r="H73" s="231">
        <f t="shared" si="24"/>
        <v>0</v>
      </c>
      <c r="I73" s="219">
        <f t="shared" si="24"/>
        <v>0</v>
      </c>
      <c r="J73" s="219">
        <f t="shared" si="22"/>
        <v>0</v>
      </c>
    </row>
    <row r="74" spans="1:10" ht="12" customHeight="1">
      <c r="A74" s="214" t="s">
        <v>19</v>
      </c>
      <c r="B74" s="229">
        <v>0</v>
      </c>
      <c r="C74" s="219">
        <v>0</v>
      </c>
      <c r="D74" s="219">
        <f t="shared" si="23"/>
        <v>0</v>
      </c>
      <c r="E74" s="231">
        <v>0</v>
      </c>
      <c r="F74" s="219">
        <v>1</v>
      </c>
      <c r="G74" s="219">
        <f t="shared" si="21"/>
        <v>1</v>
      </c>
      <c r="H74" s="231">
        <f t="shared" si="24"/>
        <v>0</v>
      </c>
      <c r="I74" s="219">
        <f t="shared" si="24"/>
        <v>1</v>
      </c>
      <c r="J74" s="219">
        <f t="shared" si="22"/>
        <v>1</v>
      </c>
    </row>
    <row r="75" spans="1:10" ht="12" customHeight="1">
      <c r="A75" s="214" t="s">
        <v>20</v>
      </c>
      <c r="B75" s="229">
        <v>0</v>
      </c>
      <c r="C75" s="219">
        <v>0</v>
      </c>
      <c r="D75" s="219">
        <f t="shared" si="23"/>
        <v>0</v>
      </c>
      <c r="E75" s="231">
        <v>0</v>
      </c>
      <c r="F75" s="219">
        <v>0</v>
      </c>
      <c r="G75" s="219">
        <f t="shared" si="21"/>
        <v>0</v>
      </c>
      <c r="H75" s="231">
        <f t="shared" si="24"/>
        <v>0</v>
      </c>
      <c r="I75" s="219">
        <f t="shared" si="24"/>
        <v>0</v>
      </c>
      <c r="J75" s="219">
        <f t="shared" si="22"/>
        <v>0</v>
      </c>
    </row>
    <row r="76" spans="1:10" ht="12" customHeight="1">
      <c r="A76" s="214" t="s">
        <v>21</v>
      </c>
      <c r="B76" s="229">
        <v>0</v>
      </c>
      <c r="C76" s="219">
        <v>0</v>
      </c>
      <c r="D76" s="232">
        <f t="shared" si="23"/>
        <v>0</v>
      </c>
      <c r="E76" s="231">
        <v>0</v>
      </c>
      <c r="F76" s="219">
        <v>0</v>
      </c>
      <c r="G76" s="232">
        <f t="shared" si="21"/>
        <v>0</v>
      </c>
      <c r="H76" s="231">
        <f t="shared" si="24"/>
        <v>0</v>
      </c>
      <c r="I76" s="219">
        <f t="shared" si="24"/>
        <v>0</v>
      </c>
      <c r="J76" s="232">
        <f t="shared" si="22"/>
        <v>0</v>
      </c>
    </row>
    <row r="77" spans="1:10" ht="12" customHeight="1">
      <c r="A77" s="233" t="s">
        <v>3</v>
      </c>
      <c r="B77" s="234">
        <f>SUM(B68:B76)</f>
        <v>0</v>
      </c>
      <c r="C77" s="235">
        <f aca="true" t="shared" si="25" ref="C77:J77">SUM(C68:C76)</f>
        <v>3</v>
      </c>
      <c r="D77" s="235">
        <f t="shared" si="25"/>
        <v>3</v>
      </c>
      <c r="E77" s="234">
        <f t="shared" si="25"/>
        <v>0</v>
      </c>
      <c r="F77" s="235">
        <f t="shared" si="25"/>
        <v>2</v>
      </c>
      <c r="G77" s="235">
        <f t="shared" si="25"/>
        <v>2</v>
      </c>
      <c r="H77" s="234">
        <f t="shared" si="25"/>
        <v>0</v>
      </c>
      <c r="I77" s="235">
        <f t="shared" si="25"/>
        <v>5</v>
      </c>
      <c r="J77" s="235">
        <f t="shared" si="25"/>
        <v>5</v>
      </c>
    </row>
    <row r="79" spans="1:10" ht="12" customHeight="1">
      <c r="A79" s="216" t="s">
        <v>8</v>
      </c>
      <c r="B79" s="220"/>
      <c r="C79" s="220"/>
      <c r="D79" s="220"/>
      <c r="E79" s="220"/>
      <c r="F79" s="221"/>
      <c r="G79" s="220"/>
      <c r="H79" s="220"/>
      <c r="I79" s="220"/>
      <c r="J79" s="220"/>
    </row>
    <row r="80" spans="1:10" ht="12" customHeight="1" thickBot="1">
      <c r="A80" s="214"/>
      <c r="B80" s="219"/>
      <c r="C80" s="219"/>
      <c r="D80" s="219"/>
      <c r="E80" s="219"/>
      <c r="F80" s="219"/>
      <c r="G80" s="219"/>
      <c r="H80" s="219"/>
      <c r="I80" s="219"/>
      <c r="J80" s="219"/>
    </row>
    <row r="81" spans="1:10" ht="12" customHeight="1">
      <c r="A81" s="223"/>
      <c r="B81" s="224" t="s">
        <v>1</v>
      </c>
      <c r="C81" s="225"/>
      <c r="D81" s="225"/>
      <c r="E81" s="224" t="s">
        <v>2</v>
      </c>
      <c r="F81" s="225"/>
      <c r="G81" s="225"/>
      <c r="H81" s="224" t="s">
        <v>3</v>
      </c>
      <c r="I81" s="225"/>
      <c r="J81" s="225"/>
    </row>
    <row r="82" spans="1:10" ht="12" customHeight="1">
      <c r="A82" s="265" t="s">
        <v>12</v>
      </c>
      <c r="B82" s="226" t="s">
        <v>4</v>
      </c>
      <c r="C82" s="227" t="s">
        <v>5</v>
      </c>
      <c r="D82" s="227" t="s">
        <v>3</v>
      </c>
      <c r="E82" s="226" t="s">
        <v>4</v>
      </c>
      <c r="F82" s="227" t="s">
        <v>5</v>
      </c>
      <c r="G82" s="227" t="s">
        <v>3</v>
      </c>
      <c r="H82" s="226" t="s">
        <v>4</v>
      </c>
      <c r="I82" s="227" t="s">
        <v>5</v>
      </c>
      <c r="J82" s="227" t="s">
        <v>3</v>
      </c>
    </row>
    <row r="83" spans="1:10" ht="12" customHeight="1">
      <c r="A83" s="228"/>
      <c r="B83" s="229"/>
      <c r="C83" s="230"/>
      <c r="D83" s="230"/>
      <c r="E83" s="229"/>
      <c r="F83" s="230"/>
      <c r="G83" s="230"/>
      <c r="H83" s="229"/>
      <c r="I83" s="230"/>
      <c r="J83" s="230"/>
    </row>
    <row r="84" spans="1:10" ht="12" customHeight="1">
      <c r="A84" s="214" t="s">
        <v>13</v>
      </c>
      <c r="B84" s="231">
        <v>0</v>
      </c>
      <c r="C84" s="219">
        <v>0</v>
      </c>
      <c r="D84" s="219">
        <f>SUM(B84:C84)</f>
        <v>0</v>
      </c>
      <c r="E84" s="231">
        <v>0</v>
      </c>
      <c r="F84" s="219">
        <v>0</v>
      </c>
      <c r="G84" s="219">
        <f>SUM(E84:F84)</f>
        <v>0</v>
      </c>
      <c r="H84" s="231">
        <f>SUM(B84,E84)</f>
        <v>0</v>
      </c>
      <c r="I84" s="219">
        <f>SUM(C84,F84)</f>
        <v>0</v>
      </c>
      <c r="J84" s="219">
        <f aca="true" t="shared" si="26" ref="J84:J92">SUM(H84:I84)</f>
        <v>0</v>
      </c>
    </row>
    <row r="85" spans="1:10" ht="12" customHeight="1">
      <c r="A85" s="214" t="s">
        <v>14</v>
      </c>
      <c r="B85" s="231">
        <v>0</v>
      </c>
      <c r="C85" s="219">
        <v>0</v>
      </c>
      <c r="D85" s="219">
        <f aca="true" t="shared" si="27" ref="D85:D92">SUM(B85:C85)</f>
        <v>0</v>
      </c>
      <c r="E85" s="231">
        <v>0</v>
      </c>
      <c r="F85" s="219">
        <v>1</v>
      </c>
      <c r="G85" s="219">
        <f aca="true" t="shared" si="28" ref="G85:G92">SUM(E85:F85)</f>
        <v>1</v>
      </c>
      <c r="H85" s="231">
        <f aca="true" t="shared" si="29" ref="H85:I92">SUM(B85,E85)</f>
        <v>0</v>
      </c>
      <c r="I85" s="219">
        <f t="shared" si="29"/>
        <v>1</v>
      </c>
      <c r="J85" s="219">
        <f t="shared" si="26"/>
        <v>1</v>
      </c>
    </row>
    <row r="86" spans="1:10" ht="12" customHeight="1">
      <c r="A86" s="214" t="s">
        <v>15</v>
      </c>
      <c r="B86" s="231">
        <v>0</v>
      </c>
      <c r="C86" s="219">
        <v>0</v>
      </c>
      <c r="D86" s="219">
        <f t="shared" si="27"/>
        <v>0</v>
      </c>
      <c r="E86" s="231">
        <v>1</v>
      </c>
      <c r="F86" s="219">
        <v>1</v>
      </c>
      <c r="G86" s="219">
        <f t="shared" si="28"/>
        <v>2</v>
      </c>
      <c r="H86" s="231">
        <f t="shared" si="29"/>
        <v>1</v>
      </c>
      <c r="I86" s="219">
        <f t="shared" si="29"/>
        <v>1</v>
      </c>
      <c r="J86" s="219">
        <f t="shared" si="26"/>
        <v>2</v>
      </c>
    </row>
    <row r="87" spans="1:10" ht="12" customHeight="1">
      <c r="A87" s="214" t="s">
        <v>16</v>
      </c>
      <c r="B87" s="229">
        <v>0</v>
      </c>
      <c r="C87" s="219">
        <v>0</v>
      </c>
      <c r="D87" s="219">
        <f t="shared" si="27"/>
        <v>0</v>
      </c>
      <c r="E87" s="231">
        <v>0</v>
      </c>
      <c r="F87" s="219">
        <v>1</v>
      </c>
      <c r="G87" s="219">
        <f t="shared" si="28"/>
        <v>1</v>
      </c>
      <c r="H87" s="231">
        <f t="shared" si="29"/>
        <v>0</v>
      </c>
      <c r="I87" s="219">
        <f t="shared" si="29"/>
        <v>1</v>
      </c>
      <c r="J87" s="219">
        <f t="shared" si="26"/>
        <v>1</v>
      </c>
    </row>
    <row r="88" spans="1:10" ht="12" customHeight="1">
      <c r="A88" s="214" t="s">
        <v>17</v>
      </c>
      <c r="B88" s="229">
        <v>0</v>
      </c>
      <c r="C88" s="219">
        <v>0</v>
      </c>
      <c r="D88" s="219">
        <f t="shared" si="27"/>
        <v>0</v>
      </c>
      <c r="E88" s="231">
        <v>0</v>
      </c>
      <c r="F88" s="219">
        <v>1</v>
      </c>
      <c r="G88" s="219">
        <f t="shared" si="28"/>
        <v>1</v>
      </c>
      <c r="H88" s="231">
        <f t="shared" si="29"/>
        <v>0</v>
      </c>
      <c r="I88" s="219">
        <f t="shared" si="29"/>
        <v>1</v>
      </c>
      <c r="J88" s="219">
        <f t="shared" si="26"/>
        <v>1</v>
      </c>
    </row>
    <row r="89" spans="1:10" ht="12" customHeight="1">
      <c r="A89" s="214" t="s">
        <v>18</v>
      </c>
      <c r="B89" s="229">
        <v>0</v>
      </c>
      <c r="C89" s="219">
        <v>1</v>
      </c>
      <c r="D89" s="219">
        <f t="shared" si="27"/>
        <v>1</v>
      </c>
      <c r="E89" s="231">
        <v>0</v>
      </c>
      <c r="F89" s="219">
        <v>0</v>
      </c>
      <c r="G89" s="219">
        <f t="shared" si="28"/>
        <v>0</v>
      </c>
      <c r="H89" s="231">
        <f t="shared" si="29"/>
        <v>0</v>
      </c>
      <c r="I89" s="219">
        <f t="shared" si="29"/>
        <v>1</v>
      </c>
      <c r="J89" s="219">
        <f t="shared" si="26"/>
        <v>1</v>
      </c>
    </row>
    <row r="90" spans="1:10" ht="12" customHeight="1">
      <c r="A90" s="214" t="s">
        <v>19</v>
      </c>
      <c r="B90" s="229">
        <v>0</v>
      </c>
      <c r="C90" s="219">
        <v>0</v>
      </c>
      <c r="D90" s="219">
        <f t="shared" si="27"/>
        <v>0</v>
      </c>
      <c r="E90" s="231">
        <v>0</v>
      </c>
      <c r="F90" s="219">
        <v>0</v>
      </c>
      <c r="G90" s="219">
        <f t="shared" si="28"/>
        <v>0</v>
      </c>
      <c r="H90" s="231">
        <f t="shared" si="29"/>
        <v>0</v>
      </c>
      <c r="I90" s="219">
        <f t="shared" si="29"/>
        <v>0</v>
      </c>
      <c r="J90" s="219">
        <f t="shared" si="26"/>
        <v>0</v>
      </c>
    </row>
    <row r="91" spans="1:10" ht="12" customHeight="1">
      <c r="A91" s="214" t="s">
        <v>20</v>
      </c>
      <c r="B91" s="229">
        <v>1</v>
      </c>
      <c r="C91" s="219">
        <v>0</v>
      </c>
      <c r="D91" s="219">
        <f t="shared" si="27"/>
        <v>1</v>
      </c>
      <c r="E91" s="231">
        <v>0</v>
      </c>
      <c r="F91" s="219">
        <v>0</v>
      </c>
      <c r="G91" s="219">
        <f t="shared" si="28"/>
        <v>0</v>
      </c>
      <c r="H91" s="231">
        <f t="shared" si="29"/>
        <v>1</v>
      </c>
      <c r="I91" s="219">
        <f t="shared" si="29"/>
        <v>0</v>
      </c>
      <c r="J91" s="219">
        <f t="shared" si="26"/>
        <v>1</v>
      </c>
    </row>
    <row r="92" spans="1:10" ht="12" customHeight="1">
      <c r="A92" s="214" t="s">
        <v>21</v>
      </c>
      <c r="B92" s="229">
        <v>0</v>
      </c>
      <c r="C92" s="219">
        <v>0</v>
      </c>
      <c r="D92" s="219">
        <f t="shared" si="27"/>
        <v>0</v>
      </c>
      <c r="E92" s="231">
        <v>0</v>
      </c>
      <c r="F92" s="219">
        <v>0</v>
      </c>
      <c r="G92" s="219">
        <f t="shared" si="28"/>
        <v>0</v>
      </c>
      <c r="H92" s="231">
        <f t="shared" si="29"/>
        <v>0</v>
      </c>
      <c r="I92" s="219">
        <f t="shared" si="29"/>
        <v>0</v>
      </c>
      <c r="J92" s="232">
        <f t="shared" si="26"/>
        <v>0</v>
      </c>
    </row>
    <row r="93" spans="1:10" ht="12" customHeight="1">
      <c r="A93" s="233" t="s">
        <v>3</v>
      </c>
      <c r="B93" s="234">
        <f>SUM(B84:B92)</f>
        <v>1</v>
      </c>
      <c r="C93" s="235">
        <f aca="true" t="shared" si="30" ref="C93:J93">SUM(C84:C92)</f>
        <v>1</v>
      </c>
      <c r="D93" s="235">
        <f t="shared" si="30"/>
        <v>2</v>
      </c>
      <c r="E93" s="234">
        <f t="shared" si="30"/>
        <v>1</v>
      </c>
      <c r="F93" s="235">
        <f t="shared" si="30"/>
        <v>4</v>
      </c>
      <c r="G93" s="235">
        <f t="shared" si="30"/>
        <v>5</v>
      </c>
      <c r="H93" s="234">
        <f t="shared" si="30"/>
        <v>2</v>
      </c>
      <c r="I93" s="235">
        <f t="shared" si="30"/>
        <v>5</v>
      </c>
      <c r="J93" s="235">
        <f t="shared" si="30"/>
        <v>7</v>
      </c>
    </row>
  </sheetData>
  <sheetProtection/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portrait" paperSize="9" scale="80" r:id="rId1"/>
  <headerFooter alignWithMargins="0">
    <oddFooter>&amp;R&amp;A</oddFooter>
  </headerFooter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27.8515625" style="2" customWidth="1"/>
    <col min="2" max="10" width="8.57421875" style="2" customWidth="1"/>
    <col min="11" max="16384" width="9.140625" style="2" customWidth="1"/>
  </cols>
  <sheetData>
    <row r="1" ht="12.75">
      <c r="A1" s="1" t="s">
        <v>24</v>
      </c>
    </row>
    <row r="2" spans="1:10" ht="12.75">
      <c r="A2" s="3" t="s">
        <v>0</v>
      </c>
      <c r="B2" s="4"/>
      <c r="C2" s="5"/>
      <c r="D2" s="4"/>
      <c r="E2" s="5"/>
      <c r="F2" s="5"/>
      <c r="G2" s="4"/>
      <c r="H2" s="5"/>
      <c r="I2" s="4"/>
      <c r="J2" s="4"/>
    </row>
    <row r="3" spans="1:10" ht="12.75">
      <c r="A3" s="3"/>
      <c r="B3" s="4"/>
      <c r="C3" s="3"/>
      <c r="D3" s="4"/>
      <c r="E3" s="5"/>
      <c r="F3" s="5"/>
      <c r="G3" s="4"/>
      <c r="H3" s="5"/>
      <c r="I3" s="4"/>
      <c r="J3" s="4"/>
    </row>
    <row r="4" spans="1:10" ht="12.75">
      <c r="A4" s="3" t="s">
        <v>25</v>
      </c>
      <c r="B4" s="4"/>
      <c r="C4" s="3"/>
      <c r="D4" s="4"/>
      <c r="E4" s="5"/>
      <c r="F4" s="5"/>
      <c r="G4" s="4"/>
      <c r="H4" s="5"/>
      <c r="I4" s="4"/>
      <c r="J4" s="4"/>
    </row>
    <row r="5" spans="1:10" ht="12.75">
      <c r="A5" s="3"/>
      <c r="B5" s="4"/>
      <c r="C5" s="3"/>
      <c r="D5" s="4"/>
      <c r="E5" s="5"/>
      <c r="F5" s="5"/>
      <c r="G5" s="4"/>
      <c r="H5" s="5"/>
      <c r="I5" s="4"/>
      <c r="J5" s="4"/>
    </row>
    <row r="6" spans="1:10" ht="12.75">
      <c r="A6" s="3" t="s">
        <v>29</v>
      </c>
      <c r="B6" s="4"/>
      <c r="C6" s="3"/>
      <c r="D6" s="4"/>
      <c r="E6" s="4"/>
      <c r="F6" s="4"/>
      <c r="G6" s="4"/>
      <c r="H6" s="4"/>
      <c r="I6" s="4"/>
      <c r="J6" s="4"/>
    </row>
    <row r="7" ht="14.25" customHeight="1" thickBot="1"/>
    <row r="8" spans="1:10" ht="12.75">
      <c r="A8" s="6"/>
      <c r="B8" s="7"/>
      <c r="C8" s="8" t="s">
        <v>1</v>
      </c>
      <c r="D8" s="9"/>
      <c r="E8" s="7"/>
      <c r="F8" s="8" t="s">
        <v>2</v>
      </c>
      <c r="G8" s="9"/>
      <c r="H8" s="7"/>
      <c r="I8" s="8" t="s">
        <v>3</v>
      </c>
      <c r="J8" s="9"/>
    </row>
    <row r="9" spans="1:10" s="247" customFormat="1" ht="12.75">
      <c r="A9" s="245"/>
      <c r="B9" s="246" t="s">
        <v>4</v>
      </c>
      <c r="C9" s="245" t="s">
        <v>5</v>
      </c>
      <c r="D9" s="245" t="s">
        <v>3</v>
      </c>
      <c r="E9" s="246" t="s">
        <v>4</v>
      </c>
      <c r="F9" s="245" t="s">
        <v>5</v>
      </c>
      <c r="G9" s="245" t="s">
        <v>3</v>
      </c>
      <c r="H9" s="246" t="s">
        <v>4</v>
      </c>
      <c r="I9" s="245" t="s">
        <v>5</v>
      </c>
      <c r="J9" s="245" t="s">
        <v>3</v>
      </c>
    </row>
    <row r="10" spans="1:10" ht="12.75">
      <c r="A10" s="10"/>
      <c r="B10" s="11"/>
      <c r="C10" s="12"/>
      <c r="D10" s="12"/>
      <c r="E10" s="11"/>
      <c r="F10" s="12"/>
      <c r="G10" s="12"/>
      <c r="H10" s="11"/>
      <c r="I10" s="12"/>
      <c r="J10" s="12"/>
    </row>
    <row r="11" spans="1:10" ht="12.75">
      <c r="A11" s="2" t="s">
        <v>23</v>
      </c>
      <c r="B11" s="18">
        <v>298</v>
      </c>
      <c r="C11" s="15">
        <v>488</v>
      </c>
      <c r="D11" s="15">
        <f>SUM(B11:C11)</f>
        <v>786</v>
      </c>
      <c r="E11" s="14">
        <v>248</v>
      </c>
      <c r="F11" s="15">
        <v>369</v>
      </c>
      <c r="G11" s="15">
        <f>SUM(E11:F11)</f>
        <v>617</v>
      </c>
      <c r="H11" s="14">
        <f aca="true" t="shared" si="0" ref="H11:I14">SUM(B11,E11)</f>
        <v>546</v>
      </c>
      <c r="I11" s="15">
        <f t="shared" si="0"/>
        <v>857</v>
      </c>
      <c r="J11" s="15">
        <f>SUM(H11:I11)</f>
        <v>1403</v>
      </c>
    </row>
    <row r="12" spans="1:10" ht="12.75">
      <c r="A12" s="2" t="s">
        <v>6</v>
      </c>
      <c r="B12" s="18">
        <v>316</v>
      </c>
      <c r="C12" s="15">
        <v>684</v>
      </c>
      <c r="D12" s="15">
        <f>SUM(B12:C12)</f>
        <v>1000</v>
      </c>
      <c r="E12" s="14">
        <v>271</v>
      </c>
      <c r="F12" s="15">
        <v>406</v>
      </c>
      <c r="G12" s="15">
        <f>SUM(E12:F12)</f>
        <v>677</v>
      </c>
      <c r="H12" s="14">
        <f t="shared" si="0"/>
        <v>587</v>
      </c>
      <c r="I12" s="15">
        <f t="shared" si="0"/>
        <v>1090</v>
      </c>
      <c r="J12" s="15">
        <f>SUM(H12:I12)</f>
        <v>1677</v>
      </c>
    </row>
    <row r="13" spans="1:10" ht="12.75">
      <c r="A13" s="2" t="s">
        <v>7</v>
      </c>
      <c r="B13" s="18">
        <v>134</v>
      </c>
      <c r="C13" s="19">
        <v>197</v>
      </c>
      <c r="D13" s="15">
        <f>SUM(B13:C13)</f>
        <v>331</v>
      </c>
      <c r="E13" s="18">
        <v>74</v>
      </c>
      <c r="F13" s="15">
        <v>73</v>
      </c>
      <c r="G13" s="15">
        <f>SUM(E13:F13)</f>
        <v>147</v>
      </c>
      <c r="H13" s="14">
        <f t="shared" si="0"/>
        <v>208</v>
      </c>
      <c r="I13" s="15">
        <f t="shared" si="0"/>
        <v>270</v>
      </c>
      <c r="J13" s="15">
        <f>SUM(H13:I13)</f>
        <v>478</v>
      </c>
    </row>
    <row r="14" spans="1:10" ht="12.75">
      <c r="A14" s="2" t="s">
        <v>8</v>
      </c>
      <c r="B14" s="14">
        <f>111+19</f>
        <v>130</v>
      </c>
      <c r="C14" s="15">
        <f>277+8</f>
        <v>285</v>
      </c>
      <c r="D14" s="15">
        <f>SUM(B14:C14)</f>
        <v>415</v>
      </c>
      <c r="E14" s="14">
        <f>70+4</f>
        <v>74</v>
      </c>
      <c r="F14" s="15">
        <f>97+3</f>
        <v>100</v>
      </c>
      <c r="G14" s="15">
        <f>SUM(E14:F14)</f>
        <v>174</v>
      </c>
      <c r="H14" s="14">
        <f t="shared" si="0"/>
        <v>204</v>
      </c>
      <c r="I14" s="15">
        <f t="shared" si="0"/>
        <v>385</v>
      </c>
      <c r="J14" s="15">
        <f>SUM(H14:I14)</f>
        <v>589</v>
      </c>
    </row>
    <row r="15" spans="1:10" s="1" customFormat="1" ht="12.75">
      <c r="A15" s="13" t="s">
        <v>3</v>
      </c>
      <c r="B15" s="16">
        <f>SUM(B11:B14)</f>
        <v>878</v>
      </c>
      <c r="C15" s="17">
        <f aca="true" t="shared" si="1" ref="C15:J15">SUM(C11:C14)</f>
        <v>1654</v>
      </c>
      <c r="D15" s="17">
        <f t="shared" si="1"/>
        <v>2532</v>
      </c>
      <c r="E15" s="16">
        <f t="shared" si="1"/>
        <v>667</v>
      </c>
      <c r="F15" s="17">
        <f t="shared" si="1"/>
        <v>948</v>
      </c>
      <c r="G15" s="17">
        <f t="shared" si="1"/>
        <v>1615</v>
      </c>
      <c r="H15" s="16">
        <f t="shared" si="1"/>
        <v>1545</v>
      </c>
      <c r="I15" s="17">
        <f t="shared" si="1"/>
        <v>2602</v>
      </c>
      <c r="J15" s="17">
        <f t="shared" si="1"/>
        <v>4147</v>
      </c>
    </row>
  </sheetData>
  <sheetProtection/>
  <printOptions horizontalCentered="1"/>
  <pageMargins left="0.3937007874015748" right="0.3937007874015748" top="0.984251968503937" bottom="0.5905511811023623" header="0.5118110236220472" footer="0.5118110236220472"/>
  <pageSetup fitToHeight="1" fitToWidth="1" orientation="portrait" paperSize="9" scale="92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24.57421875" style="40" customWidth="1"/>
    <col min="2" max="16384" width="9.140625" style="40" customWidth="1"/>
  </cols>
  <sheetData>
    <row r="1" spans="1:10" s="21" customFormat="1" ht="12.75">
      <c r="A1" s="1" t="s">
        <v>24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26" customFormat="1" ht="12.75">
      <c r="A2" s="23" t="s">
        <v>9</v>
      </c>
      <c r="B2" s="24"/>
      <c r="C2" s="25"/>
      <c r="D2" s="24"/>
      <c r="E2" s="25"/>
      <c r="F2" s="25"/>
      <c r="G2" s="24"/>
      <c r="H2" s="25"/>
      <c r="I2" s="24"/>
      <c r="J2" s="24"/>
    </row>
    <row r="3" spans="1:10" s="26" customFormat="1" ht="12.75">
      <c r="A3" s="23"/>
      <c r="B3" s="24"/>
      <c r="C3" s="23"/>
      <c r="D3" s="24"/>
      <c r="E3" s="25"/>
      <c r="F3" s="25"/>
      <c r="G3" s="24"/>
      <c r="H3" s="25"/>
      <c r="I3" s="24"/>
      <c r="J3" s="24"/>
    </row>
    <row r="4" spans="1:10" s="26" customFormat="1" ht="12.75">
      <c r="A4" s="23" t="s">
        <v>25</v>
      </c>
      <c r="B4" s="24"/>
      <c r="C4" s="23"/>
      <c r="D4" s="24"/>
      <c r="E4" s="25"/>
      <c r="F4" s="25"/>
      <c r="G4" s="24"/>
      <c r="H4" s="25"/>
      <c r="I4" s="24"/>
      <c r="J4" s="24"/>
    </row>
    <row r="5" spans="1:10" s="26" customFormat="1" ht="12.75">
      <c r="A5" s="23"/>
      <c r="B5" s="24"/>
      <c r="C5" s="23"/>
      <c r="D5" s="24"/>
      <c r="E5" s="25"/>
      <c r="F5" s="25"/>
      <c r="G5" s="24"/>
      <c r="H5" s="25"/>
      <c r="I5" s="24"/>
      <c r="J5" s="24"/>
    </row>
    <row r="6" spans="1:10" s="26" customFormat="1" ht="12.75">
      <c r="A6" s="3" t="s">
        <v>29</v>
      </c>
      <c r="B6" s="24"/>
      <c r="C6" s="23"/>
      <c r="D6" s="24"/>
      <c r="E6" s="25"/>
      <c r="F6" s="25"/>
      <c r="G6" s="24"/>
      <c r="H6" s="25"/>
      <c r="I6" s="24"/>
      <c r="J6" s="24"/>
    </row>
    <row r="7" spans="1:10" s="26" customFormat="1" ht="13.5" thickBot="1">
      <c r="A7" s="23"/>
      <c r="B7" s="24"/>
      <c r="C7" s="23"/>
      <c r="D7" s="24"/>
      <c r="E7" s="25"/>
      <c r="F7" s="25"/>
      <c r="G7" s="24"/>
      <c r="H7" s="25"/>
      <c r="I7" s="24"/>
      <c r="J7" s="24"/>
    </row>
    <row r="8" spans="1:10" s="26" customFormat="1" ht="12.75">
      <c r="A8" s="27"/>
      <c r="B8" s="28"/>
      <c r="C8" s="29" t="s">
        <v>1</v>
      </c>
      <c r="D8" s="30"/>
      <c r="E8" s="28"/>
      <c r="F8" s="29" t="s">
        <v>2</v>
      </c>
      <c r="G8" s="30"/>
      <c r="H8" s="28"/>
      <c r="I8" s="29" t="s">
        <v>3</v>
      </c>
      <c r="J8" s="30"/>
    </row>
    <row r="9" spans="1:10" s="26" customFormat="1" ht="12.75">
      <c r="A9" s="31"/>
      <c r="B9" s="248" t="s">
        <v>4</v>
      </c>
      <c r="C9" s="32" t="s">
        <v>5</v>
      </c>
      <c r="D9" s="32" t="s">
        <v>3</v>
      </c>
      <c r="E9" s="248" t="s">
        <v>4</v>
      </c>
      <c r="F9" s="32" t="s">
        <v>5</v>
      </c>
      <c r="G9" s="32" t="s">
        <v>3</v>
      </c>
      <c r="H9" s="248" t="s">
        <v>4</v>
      </c>
      <c r="I9" s="32" t="s">
        <v>5</v>
      </c>
      <c r="J9" s="32" t="s">
        <v>3</v>
      </c>
    </row>
    <row r="10" spans="1:10" s="26" customFormat="1" ht="12.75">
      <c r="A10" s="33"/>
      <c r="B10" s="34"/>
      <c r="C10" s="35"/>
      <c r="D10" s="35"/>
      <c r="E10" s="34"/>
      <c r="F10" s="35"/>
      <c r="G10" s="35"/>
      <c r="H10" s="34"/>
      <c r="I10" s="35"/>
      <c r="J10" s="35"/>
    </row>
    <row r="11" spans="1:10" s="26" customFormat="1" ht="12.75">
      <c r="A11" s="2" t="s">
        <v>23</v>
      </c>
      <c r="B11" s="36">
        <v>10</v>
      </c>
      <c r="C11" s="37">
        <v>61</v>
      </c>
      <c r="D11" s="37">
        <f>SUM(B11:C11)</f>
        <v>71</v>
      </c>
      <c r="E11" s="36">
        <v>24</v>
      </c>
      <c r="F11" s="37">
        <v>72</v>
      </c>
      <c r="G11" s="37">
        <f>SUM(E11:F11)</f>
        <v>96</v>
      </c>
      <c r="H11" s="36">
        <f>SUM(B11,E11)</f>
        <v>34</v>
      </c>
      <c r="I11" s="37">
        <f>SUM(C11,F11)</f>
        <v>133</v>
      </c>
      <c r="J11" s="37">
        <f>SUM(H11:I11)</f>
        <v>167</v>
      </c>
    </row>
    <row r="12" spans="1:10" s="26" customFormat="1" ht="12.75">
      <c r="A12" s="26" t="s">
        <v>6</v>
      </c>
      <c r="B12" s="36">
        <v>12</v>
      </c>
      <c r="C12" s="37">
        <v>82</v>
      </c>
      <c r="D12" s="37">
        <f>SUM(B12:C12)</f>
        <v>94</v>
      </c>
      <c r="E12" s="36">
        <v>27</v>
      </c>
      <c r="F12" s="37">
        <v>78</v>
      </c>
      <c r="G12" s="37">
        <f>SUM(E12:F12)</f>
        <v>105</v>
      </c>
      <c r="H12" s="36">
        <f aca="true" t="shared" si="0" ref="H12:I14">SUM(B12,E12)</f>
        <v>39</v>
      </c>
      <c r="I12" s="37">
        <f t="shared" si="0"/>
        <v>160</v>
      </c>
      <c r="J12" s="37">
        <f>SUM(H12:I12)</f>
        <v>199</v>
      </c>
    </row>
    <row r="13" spans="1:10" s="26" customFormat="1" ht="12.75">
      <c r="A13" s="26" t="s">
        <v>7</v>
      </c>
      <c r="B13" s="36">
        <v>6</v>
      </c>
      <c r="C13" s="37">
        <v>25</v>
      </c>
      <c r="D13" s="37">
        <f>SUM(B13:C13)</f>
        <v>31</v>
      </c>
      <c r="E13" s="36">
        <v>6</v>
      </c>
      <c r="F13" s="37">
        <v>16</v>
      </c>
      <c r="G13" s="37">
        <f>SUM(E13:F13)</f>
        <v>22</v>
      </c>
      <c r="H13" s="36">
        <f t="shared" si="0"/>
        <v>12</v>
      </c>
      <c r="I13" s="37">
        <f t="shared" si="0"/>
        <v>41</v>
      </c>
      <c r="J13" s="37">
        <f>SUM(H13:I13)</f>
        <v>53</v>
      </c>
    </row>
    <row r="14" spans="1:10" s="26" customFormat="1" ht="12.75">
      <c r="A14" s="26" t="s">
        <v>8</v>
      </c>
      <c r="B14" s="36">
        <f>7+0</f>
        <v>7</v>
      </c>
      <c r="C14" s="37">
        <f>26+1</f>
        <v>27</v>
      </c>
      <c r="D14" s="37">
        <f>SUM(B14:C14)</f>
        <v>34</v>
      </c>
      <c r="E14" s="36">
        <f>8+0</f>
        <v>8</v>
      </c>
      <c r="F14" s="37">
        <f>22+1</f>
        <v>23</v>
      </c>
      <c r="G14" s="37">
        <f>SUM(E14:F14)</f>
        <v>31</v>
      </c>
      <c r="H14" s="36">
        <f t="shared" si="0"/>
        <v>15</v>
      </c>
      <c r="I14" s="37">
        <f t="shared" si="0"/>
        <v>50</v>
      </c>
      <c r="J14" s="37">
        <f>SUM(H14:I14)</f>
        <v>65</v>
      </c>
    </row>
    <row r="15" spans="1:10" s="21" customFormat="1" ht="12.75">
      <c r="A15" s="22" t="s">
        <v>3</v>
      </c>
      <c r="B15" s="38">
        <f>SUM(B11:B14)</f>
        <v>35</v>
      </c>
      <c r="C15" s="39">
        <f aca="true" t="shared" si="1" ref="C15:J15">SUM(C11:C14)</f>
        <v>195</v>
      </c>
      <c r="D15" s="39">
        <f t="shared" si="1"/>
        <v>230</v>
      </c>
      <c r="E15" s="38">
        <f t="shared" si="1"/>
        <v>65</v>
      </c>
      <c r="F15" s="39">
        <f t="shared" si="1"/>
        <v>189</v>
      </c>
      <c r="G15" s="39">
        <f t="shared" si="1"/>
        <v>254</v>
      </c>
      <c r="H15" s="38">
        <f t="shared" si="1"/>
        <v>100</v>
      </c>
      <c r="I15" s="39">
        <f t="shared" si="1"/>
        <v>384</v>
      </c>
      <c r="J15" s="39">
        <f t="shared" si="1"/>
        <v>484</v>
      </c>
    </row>
    <row r="16" s="26" customFormat="1" ht="12.75"/>
  </sheetData>
  <sheetProtection/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300" verticalDpi="300" orientation="portrait" paperSize="9" scale="91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25.28125" style="42" customWidth="1"/>
    <col min="2" max="10" width="9.57421875" style="42" customWidth="1"/>
    <col min="11" max="16384" width="9.140625" style="42" customWidth="1"/>
  </cols>
  <sheetData>
    <row r="1" spans="1:10" ht="12.75">
      <c r="A1" s="1" t="s">
        <v>24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2.75">
      <c r="A2" s="43" t="s">
        <v>0</v>
      </c>
      <c r="B2" s="44"/>
      <c r="C2" s="45"/>
      <c r="D2" s="45"/>
      <c r="E2" s="44"/>
      <c r="F2" s="44"/>
      <c r="G2" s="44"/>
      <c r="H2" s="45"/>
      <c r="I2" s="44"/>
      <c r="J2" s="44"/>
    </row>
    <row r="3" spans="1:10" ht="12.75">
      <c r="A3" s="43"/>
      <c r="B3" s="44"/>
      <c r="C3" s="43"/>
      <c r="D3" s="45"/>
      <c r="E3" s="44"/>
      <c r="F3" s="44"/>
      <c r="G3" s="44"/>
      <c r="H3" s="45"/>
      <c r="I3" s="44"/>
      <c r="J3" s="44"/>
    </row>
    <row r="4" spans="1:10" ht="12.75">
      <c r="A4" s="43" t="s">
        <v>26</v>
      </c>
      <c r="B4" s="44"/>
      <c r="C4" s="43"/>
      <c r="D4" s="45"/>
      <c r="E4" s="45"/>
      <c r="F4" s="44"/>
      <c r="G4" s="44"/>
      <c r="H4" s="45"/>
      <c r="I4" s="44"/>
      <c r="J4" s="44"/>
    </row>
    <row r="5" spans="1:10" ht="12.75">
      <c r="A5" s="41"/>
      <c r="B5" s="41"/>
      <c r="C5" s="41"/>
      <c r="D5" s="41"/>
      <c r="E5" s="41"/>
      <c r="F5" s="41"/>
      <c r="G5" s="41"/>
      <c r="H5" s="41"/>
      <c r="I5" s="41"/>
      <c r="J5" s="41"/>
    </row>
    <row r="6" spans="1:10" ht="12.75">
      <c r="A6" s="3" t="s">
        <v>29</v>
      </c>
      <c r="B6" s="46"/>
      <c r="C6" s="46"/>
      <c r="D6" s="46"/>
      <c r="E6" s="46"/>
      <c r="F6" s="46"/>
      <c r="G6" s="46"/>
      <c r="H6" s="46"/>
      <c r="I6" s="46"/>
      <c r="J6" s="46"/>
    </row>
    <row r="7" spans="1:10" ht="13.5" thickBot="1">
      <c r="A7" s="41"/>
      <c r="B7" s="47"/>
      <c r="C7" s="47"/>
      <c r="D7" s="47"/>
      <c r="E7" s="47"/>
      <c r="F7" s="47"/>
      <c r="G7" s="47"/>
      <c r="H7" s="47"/>
      <c r="I7" s="47"/>
      <c r="J7" s="47"/>
    </row>
    <row r="8" spans="1:10" ht="12.75">
      <c r="A8" s="48"/>
      <c r="B8" s="49"/>
      <c r="C8" s="50" t="s">
        <v>1</v>
      </c>
      <c r="D8" s="50"/>
      <c r="E8" s="49"/>
      <c r="F8" s="50" t="s">
        <v>2</v>
      </c>
      <c r="G8" s="50"/>
      <c r="H8" s="49"/>
      <c r="I8" s="50" t="s">
        <v>3</v>
      </c>
      <c r="J8" s="50"/>
    </row>
    <row r="9" spans="1:10" ht="12.75">
      <c r="A9" s="51"/>
      <c r="B9" s="258" t="s">
        <v>4</v>
      </c>
      <c r="C9" s="249" t="s">
        <v>5</v>
      </c>
      <c r="D9" s="249" t="s">
        <v>3</v>
      </c>
      <c r="E9" s="258" t="s">
        <v>4</v>
      </c>
      <c r="F9" s="249" t="s">
        <v>5</v>
      </c>
      <c r="G9" s="249" t="s">
        <v>3</v>
      </c>
      <c r="H9" s="258" t="s">
        <v>4</v>
      </c>
      <c r="I9" s="249" t="s">
        <v>5</v>
      </c>
      <c r="J9" s="249" t="s">
        <v>3</v>
      </c>
    </row>
    <row r="10" spans="1:10" ht="12.75">
      <c r="A10" s="52"/>
      <c r="B10" s="250"/>
      <c r="C10" s="251"/>
      <c r="D10" s="251"/>
      <c r="E10" s="250"/>
      <c r="F10" s="251"/>
      <c r="G10" s="251"/>
      <c r="H10" s="250"/>
      <c r="I10" s="251"/>
      <c r="J10" s="251"/>
    </row>
    <row r="11" spans="1:10" ht="12.75">
      <c r="A11" s="2" t="s">
        <v>23</v>
      </c>
      <c r="B11" s="53">
        <v>336</v>
      </c>
      <c r="C11" s="54">
        <v>599</v>
      </c>
      <c r="D11" s="47">
        <f>SUM(B11:C11)</f>
        <v>935</v>
      </c>
      <c r="E11" s="53">
        <v>356</v>
      </c>
      <c r="F11" s="47">
        <v>511</v>
      </c>
      <c r="G11" s="47">
        <f>SUM(E11:F11)</f>
        <v>867</v>
      </c>
      <c r="H11" s="53">
        <f>SUM(B11,E11)</f>
        <v>692</v>
      </c>
      <c r="I11" s="47">
        <f>SUM(C11,F11)</f>
        <v>1110</v>
      </c>
      <c r="J11" s="47">
        <f>SUM(H11:I11)</f>
        <v>1802</v>
      </c>
    </row>
    <row r="12" spans="1:10" ht="12.75">
      <c r="A12" s="41" t="s">
        <v>6</v>
      </c>
      <c r="B12" s="53">
        <v>360</v>
      </c>
      <c r="C12" s="47">
        <v>900</v>
      </c>
      <c r="D12" s="47">
        <f>SUM(B12:C12)</f>
        <v>1260</v>
      </c>
      <c r="E12" s="53">
        <v>429</v>
      </c>
      <c r="F12" s="47">
        <v>606</v>
      </c>
      <c r="G12" s="47">
        <f>SUM(E12:F12)</f>
        <v>1035</v>
      </c>
      <c r="H12" s="53">
        <f aca="true" t="shared" si="0" ref="H12:I14">SUM(B12,E12)</f>
        <v>789</v>
      </c>
      <c r="I12" s="47">
        <f t="shared" si="0"/>
        <v>1506</v>
      </c>
      <c r="J12" s="47">
        <f>SUM(H12:I12)</f>
        <v>2295</v>
      </c>
    </row>
    <row r="13" spans="1:10" ht="12.75">
      <c r="A13" s="41" t="s">
        <v>7</v>
      </c>
      <c r="B13" s="53">
        <v>154</v>
      </c>
      <c r="C13" s="47">
        <v>237</v>
      </c>
      <c r="D13" s="47">
        <f>SUM(B13:C13)</f>
        <v>391</v>
      </c>
      <c r="E13" s="53">
        <v>107</v>
      </c>
      <c r="F13" s="47">
        <v>113</v>
      </c>
      <c r="G13" s="47">
        <f>SUM(E13:F13)</f>
        <v>220</v>
      </c>
      <c r="H13" s="53">
        <f t="shared" si="0"/>
        <v>261</v>
      </c>
      <c r="I13" s="47">
        <f t="shared" si="0"/>
        <v>350</v>
      </c>
      <c r="J13" s="47">
        <f>SUM(H13:I13)</f>
        <v>611</v>
      </c>
    </row>
    <row r="14" spans="1:10" ht="12.75">
      <c r="A14" s="41" t="s">
        <v>8</v>
      </c>
      <c r="B14" s="53">
        <v>145</v>
      </c>
      <c r="C14" s="47">
        <v>326</v>
      </c>
      <c r="D14" s="47">
        <f>SUM(B14:C14)</f>
        <v>471</v>
      </c>
      <c r="E14" s="53">
        <v>101</v>
      </c>
      <c r="F14" s="47">
        <v>143</v>
      </c>
      <c r="G14" s="47">
        <f>SUM(E14:F14)</f>
        <v>244</v>
      </c>
      <c r="H14" s="53">
        <f t="shared" si="0"/>
        <v>246</v>
      </c>
      <c r="I14" s="47">
        <f t="shared" si="0"/>
        <v>469</v>
      </c>
      <c r="J14" s="47">
        <f>SUM(H14:I14)</f>
        <v>715</v>
      </c>
    </row>
    <row r="15" spans="1:10" ht="12.75">
      <c r="A15" s="55" t="s">
        <v>3</v>
      </c>
      <c r="B15" s="56">
        <f>SUM(B11:B14)</f>
        <v>995</v>
      </c>
      <c r="C15" s="57">
        <f aca="true" t="shared" si="1" ref="C15:J15">SUM(C11:C14)</f>
        <v>2062</v>
      </c>
      <c r="D15" s="57">
        <f t="shared" si="1"/>
        <v>3057</v>
      </c>
      <c r="E15" s="56">
        <f t="shared" si="1"/>
        <v>993</v>
      </c>
      <c r="F15" s="57">
        <f t="shared" si="1"/>
        <v>1373</v>
      </c>
      <c r="G15" s="57">
        <f t="shared" si="1"/>
        <v>2366</v>
      </c>
      <c r="H15" s="56">
        <f t="shared" si="1"/>
        <v>1988</v>
      </c>
      <c r="I15" s="57">
        <f t="shared" si="1"/>
        <v>3435</v>
      </c>
      <c r="J15" s="57">
        <f t="shared" si="1"/>
        <v>5423</v>
      </c>
    </row>
  </sheetData>
  <sheetProtection/>
  <printOptions horizontalCentered="1"/>
  <pageMargins left="0.3937007874015748" right="0.3937007874015748" top="0.984251968503937" bottom="0" header="0.5118110236220472" footer="0.5118110236220472"/>
  <pageSetup fitToHeight="1" fitToWidth="1" horizontalDpi="300" verticalDpi="300" orientation="portrait" paperSize="9" scale="87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A29" sqref="A29"/>
    </sheetView>
  </sheetViews>
  <sheetFormatPr defaultColWidth="9.140625" defaultRowHeight="12.75" customHeight="1"/>
  <cols>
    <col min="1" max="1" width="32.140625" style="59" customWidth="1"/>
    <col min="2" max="16384" width="9.140625" style="59" customWidth="1"/>
  </cols>
  <sheetData>
    <row r="1" spans="1:10" ht="12.75" customHeight="1">
      <c r="A1" s="1" t="s">
        <v>24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2.75" customHeight="1">
      <c r="A2" s="60" t="s">
        <v>10</v>
      </c>
      <c r="B2" s="61"/>
      <c r="C2" s="61"/>
      <c r="D2" s="61"/>
      <c r="E2" s="62"/>
      <c r="F2" s="62"/>
      <c r="G2" s="61"/>
      <c r="H2" s="61"/>
      <c r="I2" s="61"/>
      <c r="J2" s="61"/>
    </row>
    <row r="3" spans="1:10" ht="12.75" customHeight="1">
      <c r="A3" s="61"/>
      <c r="B3" s="61"/>
      <c r="C3" s="61"/>
      <c r="D3" s="61"/>
      <c r="E3" s="62"/>
      <c r="F3" s="60"/>
      <c r="G3" s="61"/>
      <c r="H3" s="61"/>
      <c r="I3" s="61"/>
      <c r="J3" s="61"/>
    </row>
    <row r="4" spans="1:10" ht="12.75" customHeight="1">
      <c r="A4" s="60" t="s">
        <v>27</v>
      </c>
      <c r="B4" s="61"/>
      <c r="C4" s="61"/>
      <c r="D4" s="61"/>
      <c r="E4" s="62"/>
      <c r="F4" s="62"/>
      <c r="G4" s="61"/>
      <c r="H4" s="61"/>
      <c r="I4" s="61"/>
      <c r="J4" s="61"/>
    </row>
    <row r="5" spans="1:10" ht="12.75" customHeight="1">
      <c r="A5" s="63"/>
      <c r="B5" s="63"/>
      <c r="C5" s="63"/>
      <c r="D5" s="63"/>
      <c r="E5" s="63"/>
      <c r="F5" s="63"/>
      <c r="G5" s="63"/>
      <c r="H5" s="63"/>
      <c r="I5" s="63"/>
      <c r="J5" s="63"/>
    </row>
    <row r="6" spans="1:10" ht="12.75" customHeight="1">
      <c r="A6" s="3" t="s">
        <v>29</v>
      </c>
      <c r="B6" s="64"/>
      <c r="C6" s="64"/>
      <c r="D6" s="64"/>
      <c r="E6" s="64"/>
      <c r="F6" s="65"/>
      <c r="G6" s="64"/>
      <c r="H6" s="64"/>
      <c r="I6" s="64"/>
      <c r="J6" s="64"/>
    </row>
    <row r="7" spans="1:10" ht="12.75" customHeight="1">
      <c r="A7" s="60"/>
      <c r="B7" s="64"/>
      <c r="C7" s="64"/>
      <c r="D7" s="64"/>
      <c r="E7" s="64"/>
      <c r="F7" s="65"/>
      <c r="G7" s="64"/>
      <c r="H7" s="64"/>
      <c r="I7" s="64"/>
      <c r="J7" s="64"/>
    </row>
    <row r="8" spans="1:10" ht="12.75" customHeight="1">
      <c r="A8" s="60" t="s">
        <v>11</v>
      </c>
      <c r="B8" s="64"/>
      <c r="C8" s="64"/>
      <c r="D8" s="64"/>
      <c r="E8" s="64"/>
      <c r="F8" s="65"/>
      <c r="G8" s="64"/>
      <c r="H8" s="64"/>
      <c r="I8" s="64"/>
      <c r="J8" s="64"/>
    </row>
    <row r="9" spans="1:10" ht="12.75" customHeight="1" thickBot="1">
      <c r="A9" s="58"/>
      <c r="B9" s="66"/>
      <c r="C9" s="66"/>
      <c r="D9" s="66"/>
      <c r="E9" s="66"/>
      <c r="F9" s="66"/>
      <c r="G9" s="66"/>
      <c r="H9" s="66"/>
      <c r="I9" s="66"/>
      <c r="J9" s="66"/>
    </row>
    <row r="10" spans="1:10" ht="12.75" customHeight="1">
      <c r="A10" s="67"/>
      <c r="B10" s="68" t="s">
        <v>1</v>
      </c>
      <c r="C10" s="69"/>
      <c r="D10" s="69"/>
      <c r="E10" s="68" t="s">
        <v>2</v>
      </c>
      <c r="F10" s="69"/>
      <c r="G10" s="69"/>
      <c r="H10" s="68" t="s">
        <v>3</v>
      </c>
      <c r="I10" s="69"/>
      <c r="J10" s="69"/>
    </row>
    <row r="11" spans="1:10" ht="12.75" customHeight="1">
      <c r="A11" s="262" t="s">
        <v>12</v>
      </c>
      <c r="B11" s="70" t="s">
        <v>4</v>
      </c>
      <c r="C11" s="71" t="s">
        <v>5</v>
      </c>
      <c r="D11" s="71" t="s">
        <v>3</v>
      </c>
      <c r="E11" s="70" t="s">
        <v>4</v>
      </c>
      <c r="F11" s="71" t="s">
        <v>5</v>
      </c>
      <c r="G11" s="71" t="s">
        <v>3</v>
      </c>
      <c r="H11" s="70" t="s">
        <v>4</v>
      </c>
      <c r="I11" s="71" t="s">
        <v>5</v>
      </c>
      <c r="J11" s="71" t="s">
        <v>3</v>
      </c>
    </row>
    <row r="12" spans="1:10" ht="12.75" customHeight="1">
      <c r="A12" s="72"/>
      <c r="B12" s="73"/>
      <c r="C12" s="74"/>
      <c r="D12" s="74"/>
      <c r="E12" s="73"/>
      <c r="F12" s="74"/>
      <c r="G12" s="74"/>
      <c r="H12" s="73"/>
      <c r="I12" s="74"/>
      <c r="J12" s="74"/>
    </row>
    <row r="13" spans="1:10" ht="12.75" customHeight="1">
      <c r="A13" s="58" t="s">
        <v>13</v>
      </c>
      <c r="B13" s="75">
        <f aca="true" t="shared" si="0" ref="B13:J13">SUM(B36,B52,B68,B84)</f>
        <v>0</v>
      </c>
      <c r="C13" s="66">
        <f t="shared" si="0"/>
        <v>0</v>
      </c>
      <c r="D13" s="66">
        <f t="shared" si="0"/>
        <v>0</v>
      </c>
      <c r="E13" s="75">
        <f t="shared" si="0"/>
        <v>24</v>
      </c>
      <c r="F13" s="66">
        <f t="shared" si="0"/>
        <v>69</v>
      </c>
      <c r="G13" s="66">
        <f t="shared" si="0"/>
        <v>93</v>
      </c>
      <c r="H13" s="75">
        <f t="shared" si="0"/>
        <v>24</v>
      </c>
      <c r="I13" s="66">
        <f t="shared" si="0"/>
        <v>69</v>
      </c>
      <c r="J13" s="66">
        <f t="shared" si="0"/>
        <v>93</v>
      </c>
    </row>
    <row r="14" spans="1:10" ht="12.75" customHeight="1">
      <c r="A14" s="58" t="s">
        <v>14</v>
      </c>
      <c r="B14" s="75">
        <f aca="true" t="shared" si="1" ref="B14:J14">SUM(B37,B53,B69,B85)</f>
        <v>22</v>
      </c>
      <c r="C14" s="66">
        <f t="shared" si="1"/>
        <v>58</v>
      </c>
      <c r="D14" s="66">
        <f t="shared" si="1"/>
        <v>80</v>
      </c>
      <c r="E14" s="75">
        <f t="shared" si="1"/>
        <v>160</v>
      </c>
      <c r="F14" s="66">
        <f t="shared" si="1"/>
        <v>335</v>
      </c>
      <c r="G14" s="66">
        <f t="shared" si="1"/>
        <v>495</v>
      </c>
      <c r="H14" s="75">
        <f t="shared" si="1"/>
        <v>182</v>
      </c>
      <c r="I14" s="66">
        <f t="shared" si="1"/>
        <v>393</v>
      </c>
      <c r="J14" s="66">
        <f t="shared" si="1"/>
        <v>575</v>
      </c>
    </row>
    <row r="15" spans="1:10" ht="12.75" customHeight="1">
      <c r="A15" s="58" t="s">
        <v>15</v>
      </c>
      <c r="B15" s="75">
        <f aca="true" t="shared" si="2" ref="B15:J15">SUM(B38,B54,B70,B86)</f>
        <v>74</v>
      </c>
      <c r="C15" s="66">
        <f t="shared" si="2"/>
        <v>225</v>
      </c>
      <c r="D15" s="66">
        <f t="shared" si="2"/>
        <v>299</v>
      </c>
      <c r="E15" s="75">
        <f t="shared" si="2"/>
        <v>172</v>
      </c>
      <c r="F15" s="66">
        <f t="shared" si="2"/>
        <v>276</v>
      </c>
      <c r="G15" s="66">
        <f t="shared" si="2"/>
        <v>448</v>
      </c>
      <c r="H15" s="75">
        <f t="shared" si="2"/>
        <v>246</v>
      </c>
      <c r="I15" s="66">
        <f t="shared" si="2"/>
        <v>501</v>
      </c>
      <c r="J15" s="66">
        <f t="shared" si="2"/>
        <v>747</v>
      </c>
    </row>
    <row r="16" spans="1:10" ht="12.75" customHeight="1">
      <c r="A16" s="58" t="s">
        <v>16</v>
      </c>
      <c r="B16" s="75">
        <f aca="true" t="shared" si="3" ref="B16:J16">SUM(B39,B55,B71,B87)</f>
        <v>112</v>
      </c>
      <c r="C16" s="66">
        <f t="shared" si="3"/>
        <v>253</v>
      </c>
      <c r="D16" s="66">
        <f t="shared" si="3"/>
        <v>365</v>
      </c>
      <c r="E16" s="75">
        <f t="shared" si="3"/>
        <v>139</v>
      </c>
      <c r="F16" s="66">
        <f t="shared" si="3"/>
        <v>194</v>
      </c>
      <c r="G16" s="66">
        <f t="shared" si="3"/>
        <v>333</v>
      </c>
      <c r="H16" s="75">
        <f t="shared" si="3"/>
        <v>251</v>
      </c>
      <c r="I16" s="66">
        <f t="shared" si="3"/>
        <v>447</v>
      </c>
      <c r="J16" s="66">
        <f t="shared" si="3"/>
        <v>698</v>
      </c>
    </row>
    <row r="17" spans="1:10" ht="12.75" customHeight="1">
      <c r="A17" s="58" t="s">
        <v>17</v>
      </c>
      <c r="B17" s="75">
        <f aca="true" t="shared" si="4" ref="B17:J17">SUM(B40,B56,B72,B88)</f>
        <v>177</v>
      </c>
      <c r="C17" s="66">
        <f t="shared" si="4"/>
        <v>380</v>
      </c>
      <c r="D17" s="66">
        <f t="shared" si="4"/>
        <v>557</v>
      </c>
      <c r="E17" s="75">
        <f t="shared" si="4"/>
        <v>159</v>
      </c>
      <c r="F17" s="66">
        <f t="shared" si="4"/>
        <v>210</v>
      </c>
      <c r="G17" s="66">
        <f t="shared" si="4"/>
        <v>369</v>
      </c>
      <c r="H17" s="75">
        <f t="shared" si="4"/>
        <v>336</v>
      </c>
      <c r="I17" s="66">
        <f t="shared" si="4"/>
        <v>590</v>
      </c>
      <c r="J17" s="66">
        <f t="shared" si="4"/>
        <v>926</v>
      </c>
    </row>
    <row r="18" spans="1:10" ht="12.75" customHeight="1">
      <c r="A18" s="58" t="s">
        <v>18</v>
      </c>
      <c r="B18" s="75">
        <f aca="true" t="shared" si="5" ref="B18:J18">SUM(B41,B57,B73,B89)</f>
        <v>208</v>
      </c>
      <c r="C18" s="66">
        <f t="shared" si="5"/>
        <v>540</v>
      </c>
      <c r="D18" s="66">
        <f t="shared" si="5"/>
        <v>748</v>
      </c>
      <c r="E18" s="75">
        <f t="shared" si="5"/>
        <v>131</v>
      </c>
      <c r="F18" s="66">
        <f t="shared" si="5"/>
        <v>155</v>
      </c>
      <c r="G18" s="66">
        <f t="shared" si="5"/>
        <v>286</v>
      </c>
      <c r="H18" s="75">
        <f t="shared" si="5"/>
        <v>339</v>
      </c>
      <c r="I18" s="66">
        <f t="shared" si="5"/>
        <v>695</v>
      </c>
      <c r="J18" s="66">
        <f t="shared" si="5"/>
        <v>1034</v>
      </c>
    </row>
    <row r="19" spans="1:10" ht="12.75" customHeight="1">
      <c r="A19" s="58" t="s">
        <v>19</v>
      </c>
      <c r="B19" s="75">
        <f aca="true" t="shared" si="6" ref="B19:J19">SUM(B42,B58,B74,B90)</f>
        <v>189</v>
      </c>
      <c r="C19" s="66">
        <f t="shared" si="6"/>
        <v>397</v>
      </c>
      <c r="D19" s="66">
        <f t="shared" si="6"/>
        <v>586</v>
      </c>
      <c r="E19" s="75">
        <f t="shared" si="6"/>
        <v>104</v>
      </c>
      <c r="F19" s="66">
        <f t="shared" si="6"/>
        <v>90</v>
      </c>
      <c r="G19" s="66">
        <f t="shared" si="6"/>
        <v>194</v>
      </c>
      <c r="H19" s="75">
        <f t="shared" si="6"/>
        <v>293</v>
      </c>
      <c r="I19" s="66">
        <f t="shared" si="6"/>
        <v>487</v>
      </c>
      <c r="J19" s="66">
        <f t="shared" si="6"/>
        <v>780</v>
      </c>
    </row>
    <row r="20" spans="1:10" ht="12.75" customHeight="1">
      <c r="A20" s="58" t="s">
        <v>20</v>
      </c>
      <c r="B20" s="75">
        <f aca="true" t="shared" si="7" ref="B20:J20">SUM(B43,B59,B75,B91)</f>
        <v>155</v>
      </c>
      <c r="C20" s="66">
        <f t="shared" si="7"/>
        <v>171</v>
      </c>
      <c r="D20" s="66">
        <f t="shared" si="7"/>
        <v>326</v>
      </c>
      <c r="E20" s="75">
        <f t="shared" si="7"/>
        <v>67</v>
      </c>
      <c r="F20" s="66">
        <f t="shared" si="7"/>
        <v>36</v>
      </c>
      <c r="G20" s="66">
        <f t="shared" si="7"/>
        <v>103</v>
      </c>
      <c r="H20" s="75">
        <f t="shared" si="7"/>
        <v>222</v>
      </c>
      <c r="I20" s="66">
        <f t="shared" si="7"/>
        <v>207</v>
      </c>
      <c r="J20" s="66">
        <f t="shared" si="7"/>
        <v>429</v>
      </c>
    </row>
    <row r="21" spans="1:10" ht="12.75" customHeight="1">
      <c r="A21" s="58" t="s">
        <v>21</v>
      </c>
      <c r="B21" s="75">
        <f aca="true" t="shared" si="8" ref="B21:J21">SUM(B44,B60,B76,B92)</f>
        <v>58</v>
      </c>
      <c r="C21" s="66">
        <f t="shared" si="8"/>
        <v>38</v>
      </c>
      <c r="D21" s="76">
        <f t="shared" si="8"/>
        <v>96</v>
      </c>
      <c r="E21" s="75">
        <f t="shared" si="8"/>
        <v>37</v>
      </c>
      <c r="F21" s="66">
        <f t="shared" si="8"/>
        <v>8</v>
      </c>
      <c r="G21" s="76">
        <f t="shared" si="8"/>
        <v>45</v>
      </c>
      <c r="H21" s="75">
        <f t="shared" si="8"/>
        <v>95</v>
      </c>
      <c r="I21" s="66">
        <f t="shared" si="8"/>
        <v>46</v>
      </c>
      <c r="J21" s="76">
        <f t="shared" si="8"/>
        <v>141</v>
      </c>
    </row>
    <row r="22" spans="1:10" ht="12.75" customHeight="1">
      <c r="A22" s="77" t="s">
        <v>3</v>
      </c>
      <c r="B22" s="78">
        <f aca="true" t="shared" si="9" ref="B22:J22">SUM(B45,B61,B77,B93)</f>
        <v>995</v>
      </c>
      <c r="C22" s="79">
        <f t="shared" si="9"/>
        <v>2062</v>
      </c>
      <c r="D22" s="79">
        <f t="shared" si="9"/>
        <v>3057</v>
      </c>
      <c r="E22" s="78">
        <f t="shared" si="9"/>
        <v>993</v>
      </c>
      <c r="F22" s="79">
        <f t="shared" si="9"/>
        <v>1373</v>
      </c>
      <c r="G22" s="79">
        <f t="shared" si="9"/>
        <v>2366</v>
      </c>
      <c r="H22" s="78">
        <f t="shared" si="9"/>
        <v>1988</v>
      </c>
      <c r="I22" s="79">
        <f t="shared" si="9"/>
        <v>3435</v>
      </c>
      <c r="J22" s="79">
        <f t="shared" si="9"/>
        <v>5423</v>
      </c>
    </row>
    <row r="23" spans="2:10" ht="12.75" customHeight="1">
      <c r="B23" s="272"/>
      <c r="C23" s="272"/>
      <c r="D23" s="272"/>
      <c r="E23" s="272"/>
      <c r="F23" s="272"/>
      <c r="G23" s="272"/>
      <c r="H23" s="272"/>
      <c r="I23" s="272"/>
      <c r="J23" s="272"/>
    </row>
    <row r="24" spans="1:10" ht="12.75" customHeight="1">
      <c r="A24" s="1" t="s">
        <v>24</v>
      </c>
      <c r="B24" s="58"/>
      <c r="C24" s="58"/>
      <c r="D24" s="58"/>
      <c r="E24" s="58"/>
      <c r="F24" s="58"/>
      <c r="G24" s="58"/>
      <c r="H24" s="58"/>
      <c r="I24" s="58"/>
      <c r="J24" s="58"/>
    </row>
    <row r="25" spans="1:10" ht="12.75" customHeight="1">
      <c r="A25" s="60" t="s">
        <v>10</v>
      </c>
      <c r="B25" s="61"/>
      <c r="C25" s="61"/>
      <c r="D25" s="61"/>
      <c r="E25" s="62"/>
      <c r="F25" s="62"/>
      <c r="G25" s="61"/>
      <c r="H25" s="61"/>
      <c r="I25" s="61"/>
      <c r="J25" s="61"/>
    </row>
    <row r="26" spans="1:10" ht="12.75" customHeight="1">
      <c r="A26" s="61"/>
      <c r="B26" s="61"/>
      <c r="C26" s="61"/>
      <c r="D26" s="61"/>
      <c r="E26" s="62"/>
      <c r="F26" s="60"/>
      <c r="G26" s="61"/>
      <c r="H26" s="61"/>
      <c r="I26" s="61"/>
      <c r="J26" s="61"/>
    </row>
    <row r="27" spans="1:10" ht="12.75" customHeight="1">
      <c r="A27" s="60" t="s">
        <v>27</v>
      </c>
      <c r="B27" s="61"/>
      <c r="C27" s="61"/>
      <c r="D27" s="61"/>
      <c r="E27" s="62"/>
      <c r="F27" s="62"/>
      <c r="G27" s="61"/>
      <c r="H27" s="61"/>
      <c r="I27" s="61"/>
      <c r="J27" s="61"/>
    </row>
    <row r="28" spans="1:10" ht="12.75" customHeight="1">
      <c r="A28" s="63"/>
      <c r="B28" s="63"/>
      <c r="C28" s="63"/>
      <c r="D28" s="63"/>
      <c r="E28" s="63"/>
      <c r="F28" s="63"/>
      <c r="G28" s="63"/>
      <c r="H28" s="63"/>
      <c r="I28" s="63"/>
      <c r="J28" s="63"/>
    </row>
    <row r="29" spans="1:10" ht="12.75" customHeight="1">
      <c r="A29" s="3" t="s">
        <v>29</v>
      </c>
      <c r="B29" s="64"/>
      <c r="C29" s="64"/>
      <c r="D29" s="64"/>
      <c r="E29" s="64"/>
      <c r="F29" s="65"/>
      <c r="G29" s="64"/>
      <c r="H29" s="64"/>
      <c r="I29" s="64"/>
      <c r="J29" s="64"/>
    </row>
    <row r="30" spans="1:10" ht="12.75" customHeight="1">
      <c r="A30" s="60"/>
      <c r="B30" s="64"/>
      <c r="C30" s="64"/>
      <c r="D30" s="64"/>
      <c r="E30" s="64"/>
      <c r="F30" s="65"/>
      <c r="G30" s="64"/>
      <c r="H30" s="64"/>
      <c r="I30" s="64"/>
      <c r="J30" s="64"/>
    </row>
    <row r="31" spans="1:10" ht="12.75" customHeight="1">
      <c r="A31" s="60" t="s">
        <v>23</v>
      </c>
      <c r="B31" s="64"/>
      <c r="C31" s="64"/>
      <c r="D31" s="64"/>
      <c r="E31" s="64"/>
      <c r="F31" s="65"/>
      <c r="G31" s="64"/>
      <c r="H31" s="64"/>
      <c r="I31" s="64"/>
      <c r="J31" s="64"/>
    </row>
    <row r="32" spans="1:10" ht="12.75" customHeight="1" thickBot="1">
      <c r="A32" s="58"/>
      <c r="B32" s="66"/>
      <c r="C32" s="66"/>
      <c r="D32" s="66"/>
      <c r="E32" s="66"/>
      <c r="F32" s="66"/>
      <c r="G32" s="66"/>
      <c r="H32" s="66"/>
      <c r="I32" s="66"/>
      <c r="J32" s="66"/>
    </row>
    <row r="33" spans="1:10" ht="12.75" customHeight="1">
      <c r="A33" s="67"/>
      <c r="B33" s="68" t="s">
        <v>1</v>
      </c>
      <c r="C33" s="69"/>
      <c r="D33" s="69"/>
      <c r="E33" s="68" t="s">
        <v>2</v>
      </c>
      <c r="F33" s="69"/>
      <c r="G33" s="69"/>
      <c r="H33" s="68" t="s">
        <v>3</v>
      </c>
      <c r="I33" s="69"/>
      <c r="J33" s="69"/>
    </row>
    <row r="34" spans="1:10" ht="12.75" customHeight="1">
      <c r="A34" s="262" t="s">
        <v>12</v>
      </c>
      <c r="B34" s="70" t="s">
        <v>4</v>
      </c>
      <c r="C34" s="71" t="s">
        <v>5</v>
      </c>
      <c r="D34" s="71" t="s">
        <v>3</v>
      </c>
      <c r="E34" s="70" t="s">
        <v>4</v>
      </c>
      <c r="F34" s="71" t="s">
        <v>5</v>
      </c>
      <c r="G34" s="71" t="s">
        <v>3</v>
      </c>
      <c r="H34" s="70" t="s">
        <v>4</v>
      </c>
      <c r="I34" s="71" t="s">
        <v>5</v>
      </c>
      <c r="J34" s="71" t="s">
        <v>3</v>
      </c>
    </row>
    <row r="35" spans="1:10" ht="12.75" customHeight="1">
      <c r="A35" s="72"/>
      <c r="B35" s="73"/>
      <c r="C35" s="74"/>
      <c r="D35" s="74"/>
      <c r="E35" s="73"/>
      <c r="F35" s="74"/>
      <c r="G35" s="74"/>
      <c r="H35" s="73"/>
      <c r="I35" s="74"/>
      <c r="J35" s="74"/>
    </row>
    <row r="36" spans="1:10" ht="12.75" customHeight="1">
      <c r="A36" s="58" t="s">
        <v>13</v>
      </c>
      <c r="B36" s="75">
        <v>0</v>
      </c>
      <c r="C36" s="66">
        <v>0</v>
      </c>
      <c r="D36" s="66">
        <f>SUM(B36:C36)</f>
        <v>0</v>
      </c>
      <c r="E36" s="75">
        <v>10</v>
      </c>
      <c r="F36" s="66">
        <v>23</v>
      </c>
      <c r="G36" s="66">
        <f aca="true" t="shared" si="10" ref="G36:G44">SUM(E36:F36)</f>
        <v>33</v>
      </c>
      <c r="H36" s="75">
        <f>SUM(B36,E36)</f>
        <v>10</v>
      </c>
      <c r="I36" s="66">
        <f>SUM(C36,F36)</f>
        <v>23</v>
      </c>
      <c r="J36" s="66">
        <f aca="true" t="shared" si="11" ref="J36:J44">SUM(H36:I36)</f>
        <v>33</v>
      </c>
    </row>
    <row r="37" spans="1:10" ht="12.75" customHeight="1">
      <c r="A37" s="58" t="s">
        <v>14</v>
      </c>
      <c r="B37" s="75">
        <v>5</v>
      </c>
      <c r="C37" s="66">
        <v>14</v>
      </c>
      <c r="D37" s="66">
        <f aca="true" t="shared" si="12" ref="D37:D44">SUM(B37:C37)</f>
        <v>19</v>
      </c>
      <c r="E37" s="75">
        <v>55</v>
      </c>
      <c r="F37" s="66">
        <v>114</v>
      </c>
      <c r="G37" s="66">
        <f t="shared" si="10"/>
        <v>169</v>
      </c>
      <c r="H37" s="75">
        <f aca="true" t="shared" si="13" ref="H37:I44">SUM(B37,E37)</f>
        <v>60</v>
      </c>
      <c r="I37" s="66">
        <f t="shared" si="13"/>
        <v>128</v>
      </c>
      <c r="J37" s="66">
        <f t="shared" si="11"/>
        <v>188</v>
      </c>
    </row>
    <row r="38" spans="1:10" ht="12.75" customHeight="1">
      <c r="A38" s="58" t="s">
        <v>15</v>
      </c>
      <c r="B38" s="75">
        <v>24</v>
      </c>
      <c r="C38" s="66">
        <v>76</v>
      </c>
      <c r="D38" s="66">
        <f t="shared" si="12"/>
        <v>100</v>
      </c>
      <c r="E38" s="75">
        <v>53</v>
      </c>
      <c r="F38" s="66">
        <v>106</v>
      </c>
      <c r="G38" s="66">
        <f t="shared" si="10"/>
        <v>159</v>
      </c>
      <c r="H38" s="75">
        <f t="shared" si="13"/>
        <v>77</v>
      </c>
      <c r="I38" s="66">
        <f t="shared" si="13"/>
        <v>182</v>
      </c>
      <c r="J38" s="66">
        <f t="shared" si="11"/>
        <v>259</v>
      </c>
    </row>
    <row r="39" spans="1:10" ht="12.75" customHeight="1">
      <c r="A39" s="58" t="s">
        <v>16</v>
      </c>
      <c r="B39" s="73">
        <v>32</v>
      </c>
      <c r="C39" s="66">
        <v>79</v>
      </c>
      <c r="D39" s="66">
        <f t="shared" si="12"/>
        <v>111</v>
      </c>
      <c r="E39" s="75">
        <v>52</v>
      </c>
      <c r="F39" s="66">
        <v>79</v>
      </c>
      <c r="G39" s="66">
        <f t="shared" si="10"/>
        <v>131</v>
      </c>
      <c r="H39" s="75">
        <f t="shared" si="13"/>
        <v>84</v>
      </c>
      <c r="I39" s="66">
        <f t="shared" si="13"/>
        <v>158</v>
      </c>
      <c r="J39" s="66">
        <f t="shared" si="11"/>
        <v>242</v>
      </c>
    </row>
    <row r="40" spans="1:10" ht="12.75" customHeight="1">
      <c r="A40" s="58" t="s">
        <v>17</v>
      </c>
      <c r="B40" s="73">
        <v>58</v>
      </c>
      <c r="C40" s="66">
        <v>106</v>
      </c>
      <c r="D40" s="66">
        <f t="shared" si="12"/>
        <v>164</v>
      </c>
      <c r="E40" s="75">
        <v>54</v>
      </c>
      <c r="F40" s="66">
        <v>77</v>
      </c>
      <c r="G40" s="66">
        <f t="shared" si="10"/>
        <v>131</v>
      </c>
      <c r="H40" s="75">
        <f t="shared" si="13"/>
        <v>112</v>
      </c>
      <c r="I40" s="66">
        <f t="shared" si="13"/>
        <v>183</v>
      </c>
      <c r="J40" s="66">
        <f t="shared" si="11"/>
        <v>295</v>
      </c>
    </row>
    <row r="41" spans="1:10" ht="12.75" customHeight="1">
      <c r="A41" s="58" t="s">
        <v>18</v>
      </c>
      <c r="B41" s="73">
        <v>60</v>
      </c>
      <c r="C41" s="66">
        <v>142</v>
      </c>
      <c r="D41" s="66">
        <f t="shared" si="12"/>
        <v>202</v>
      </c>
      <c r="E41" s="75">
        <v>53</v>
      </c>
      <c r="F41" s="66">
        <v>55</v>
      </c>
      <c r="G41" s="66">
        <f t="shared" si="10"/>
        <v>108</v>
      </c>
      <c r="H41" s="75">
        <f t="shared" si="13"/>
        <v>113</v>
      </c>
      <c r="I41" s="66">
        <f t="shared" si="13"/>
        <v>197</v>
      </c>
      <c r="J41" s="66">
        <f t="shared" si="11"/>
        <v>310</v>
      </c>
    </row>
    <row r="42" spans="1:10" ht="12.75" customHeight="1">
      <c r="A42" s="58" t="s">
        <v>19</v>
      </c>
      <c r="B42" s="73">
        <v>75</v>
      </c>
      <c r="C42" s="66">
        <v>125</v>
      </c>
      <c r="D42" s="66">
        <f t="shared" si="12"/>
        <v>200</v>
      </c>
      <c r="E42" s="75">
        <v>36</v>
      </c>
      <c r="F42" s="66">
        <v>38</v>
      </c>
      <c r="G42" s="66">
        <f t="shared" si="10"/>
        <v>74</v>
      </c>
      <c r="H42" s="75">
        <f t="shared" si="13"/>
        <v>111</v>
      </c>
      <c r="I42" s="66">
        <f t="shared" si="13"/>
        <v>163</v>
      </c>
      <c r="J42" s="66">
        <f t="shared" si="11"/>
        <v>274</v>
      </c>
    </row>
    <row r="43" spans="1:10" ht="12.75" customHeight="1">
      <c r="A43" s="58" t="s">
        <v>20</v>
      </c>
      <c r="B43" s="73">
        <v>63</v>
      </c>
      <c r="C43" s="66">
        <v>49</v>
      </c>
      <c r="D43" s="66">
        <f t="shared" si="12"/>
        <v>112</v>
      </c>
      <c r="E43" s="75">
        <v>26</v>
      </c>
      <c r="F43" s="66">
        <v>13</v>
      </c>
      <c r="G43" s="66">
        <f t="shared" si="10"/>
        <v>39</v>
      </c>
      <c r="H43" s="75">
        <f t="shared" si="13"/>
        <v>89</v>
      </c>
      <c r="I43" s="66">
        <f t="shared" si="13"/>
        <v>62</v>
      </c>
      <c r="J43" s="66">
        <f t="shared" si="11"/>
        <v>151</v>
      </c>
    </row>
    <row r="44" spans="1:10" ht="12.75" customHeight="1">
      <c r="A44" s="58" t="s">
        <v>21</v>
      </c>
      <c r="B44" s="73">
        <v>19</v>
      </c>
      <c r="C44" s="66">
        <v>8</v>
      </c>
      <c r="D44" s="76">
        <f t="shared" si="12"/>
        <v>27</v>
      </c>
      <c r="E44" s="75">
        <v>17</v>
      </c>
      <c r="F44" s="66">
        <v>6</v>
      </c>
      <c r="G44" s="76">
        <f t="shared" si="10"/>
        <v>23</v>
      </c>
      <c r="H44" s="75">
        <f t="shared" si="13"/>
        <v>36</v>
      </c>
      <c r="I44" s="66">
        <f t="shared" si="13"/>
        <v>14</v>
      </c>
      <c r="J44" s="76">
        <f t="shared" si="11"/>
        <v>50</v>
      </c>
    </row>
    <row r="45" spans="1:10" ht="12.75" customHeight="1">
      <c r="A45" s="77" t="s">
        <v>3</v>
      </c>
      <c r="B45" s="78">
        <f>SUM(B36:B44)</f>
        <v>336</v>
      </c>
      <c r="C45" s="79">
        <f aca="true" t="shared" si="14" ref="C45:J45">SUM(C36:C44)</f>
        <v>599</v>
      </c>
      <c r="D45" s="79">
        <f t="shared" si="14"/>
        <v>935</v>
      </c>
      <c r="E45" s="78">
        <f>SUM(E36:E44)</f>
        <v>356</v>
      </c>
      <c r="F45" s="79">
        <f t="shared" si="14"/>
        <v>511</v>
      </c>
      <c r="G45" s="79">
        <f t="shared" si="14"/>
        <v>867</v>
      </c>
      <c r="H45" s="78">
        <f t="shared" si="14"/>
        <v>692</v>
      </c>
      <c r="I45" s="79">
        <f t="shared" si="14"/>
        <v>1110</v>
      </c>
      <c r="J45" s="79">
        <f t="shared" si="14"/>
        <v>1802</v>
      </c>
    </row>
    <row r="47" spans="1:10" ht="12.75" customHeight="1">
      <c r="A47" s="60" t="s">
        <v>6</v>
      </c>
      <c r="B47" s="64"/>
      <c r="C47" s="64"/>
      <c r="D47" s="64"/>
      <c r="E47" s="64"/>
      <c r="F47" s="65"/>
      <c r="G47" s="64"/>
      <c r="H47" s="64"/>
      <c r="I47" s="64"/>
      <c r="J47" s="64"/>
    </row>
    <row r="48" spans="1:10" ht="12.75" customHeight="1" thickBot="1">
      <c r="A48" s="58"/>
      <c r="B48" s="66"/>
      <c r="C48" s="66"/>
      <c r="D48" s="66"/>
      <c r="E48" s="66"/>
      <c r="F48" s="66"/>
      <c r="G48" s="66"/>
      <c r="H48" s="66"/>
      <c r="I48" s="66"/>
      <c r="J48" s="66"/>
    </row>
    <row r="49" spans="1:10" ht="12.75" customHeight="1">
      <c r="A49" s="67"/>
      <c r="B49" s="68" t="s">
        <v>1</v>
      </c>
      <c r="C49" s="69"/>
      <c r="D49" s="69"/>
      <c r="E49" s="68" t="s">
        <v>2</v>
      </c>
      <c r="F49" s="69"/>
      <c r="G49" s="69"/>
      <c r="H49" s="68" t="s">
        <v>3</v>
      </c>
      <c r="I49" s="69"/>
      <c r="J49" s="69"/>
    </row>
    <row r="50" spans="1:10" ht="12.75" customHeight="1">
      <c r="A50" s="262" t="s">
        <v>12</v>
      </c>
      <c r="B50" s="70" t="s">
        <v>4</v>
      </c>
      <c r="C50" s="71" t="s">
        <v>5</v>
      </c>
      <c r="D50" s="71" t="s">
        <v>3</v>
      </c>
      <c r="E50" s="70" t="s">
        <v>4</v>
      </c>
      <c r="F50" s="71" t="s">
        <v>5</v>
      </c>
      <c r="G50" s="71" t="s">
        <v>3</v>
      </c>
      <c r="H50" s="70" t="s">
        <v>4</v>
      </c>
      <c r="I50" s="71" t="s">
        <v>5</v>
      </c>
      <c r="J50" s="71" t="s">
        <v>3</v>
      </c>
    </row>
    <row r="51" spans="1:10" ht="12.75" customHeight="1">
      <c r="A51" s="72"/>
      <c r="B51" s="73"/>
      <c r="C51" s="74"/>
      <c r="D51" s="74"/>
      <c r="E51" s="73"/>
      <c r="F51" s="74"/>
      <c r="G51" s="74"/>
      <c r="H51" s="73"/>
      <c r="I51" s="74"/>
      <c r="J51" s="74"/>
    </row>
    <row r="52" spans="1:10" ht="12.75" customHeight="1">
      <c r="A52" s="58" t="s">
        <v>13</v>
      </c>
      <c r="B52" s="75">
        <v>0</v>
      </c>
      <c r="C52" s="66">
        <v>0</v>
      </c>
      <c r="D52" s="66">
        <f>SUM(B52:C52)</f>
        <v>0</v>
      </c>
      <c r="E52" s="75">
        <v>10</v>
      </c>
      <c r="F52" s="66">
        <v>30</v>
      </c>
      <c r="G52" s="66">
        <f aca="true" t="shared" si="15" ref="G52:G60">SUM(E52:F52)</f>
        <v>40</v>
      </c>
      <c r="H52" s="75">
        <f>SUM(B52,E52)</f>
        <v>10</v>
      </c>
      <c r="I52" s="66">
        <f>SUM(C52,F52)</f>
        <v>30</v>
      </c>
      <c r="J52" s="66">
        <f aca="true" t="shared" si="16" ref="J52:J60">SUM(H52:I52)</f>
        <v>40</v>
      </c>
    </row>
    <row r="53" spans="1:10" ht="12.75" customHeight="1">
      <c r="A53" s="58" t="s">
        <v>14</v>
      </c>
      <c r="B53" s="75">
        <v>8</v>
      </c>
      <c r="C53" s="66">
        <v>28</v>
      </c>
      <c r="D53" s="66">
        <f aca="true" t="shared" si="17" ref="D53:D60">SUM(B53:C53)</f>
        <v>36</v>
      </c>
      <c r="E53" s="75">
        <v>60</v>
      </c>
      <c r="F53" s="66">
        <v>162</v>
      </c>
      <c r="G53" s="66">
        <f t="shared" si="15"/>
        <v>222</v>
      </c>
      <c r="H53" s="75">
        <f aca="true" t="shared" si="18" ref="H53:I60">SUM(B53,E53)</f>
        <v>68</v>
      </c>
      <c r="I53" s="66">
        <f t="shared" si="18"/>
        <v>190</v>
      </c>
      <c r="J53" s="66">
        <f t="shared" si="16"/>
        <v>258</v>
      </c>
    </row>
    <row r="54" spans="1:10" ht="12.75" customHeight="1">
      <c r="A54" s="58" t="s">
        <v>15</v>
      </c>
      <c r="B54" s="75">
        <v>26</v>
      </c>
      <c r="C54" s="66">
        <v>86</v>
      </c>
      <c r="D54" s="66">
        <f t="shared" si="17"/>
        <v>112</v>
      </c>
      <c r="E54" s="75">
        <v>83</v>
      </c>
      <c r="F54" s="66">
        <v>115</v>
      </c>
      <c r="G54" s="66">
        <f t="shared" si="15"/>
        <v>198</v>
      </c>
      <c r="H54" s="75">
        <f t="shared" si="18"/>
        <v>109</v>
      </c>
      <c r="I54" s="66">
        <f t="shared" si="18"/>
        <v>201</v>
      </c>
      <c r="J54" s="66">
        <f t="shared" si="16"/>
        <v>310</v>
      </c>
    </row>
    <row r="55" spans="1:10" ht="12.75" customHeight="1">
      <c r="A55" s="58" t="s">
        <v>16</v>
      </c>
      <c r="B55" s="73">
        <v>46</v>
      </c>
      <c r="C55" s="66">
        <v>109</v>
      </c>
      <c r="D55" s="66">
        <f t="shared" si="17"/>
        <v>155</v>
      </c>
      <c r="E55" s="75">
        <v>57</v>
      </c>
      <c r="F55" s="66">
        <v>80</v>
      </c>
      <c r="G55" s="66">
        <f t="shared" si="15"/>
        <v>137</v>
      </c>
      <c r="H55" s="75">
        <f t="shared" si="18"/>
        <v>103</v>
      </c>
      <c r="I55" s="66">
        <f t="shared" si="18"/>
        <v>189</v>
      </c>
      <c r="J55" s="66">
        <f t="shared" si="16"/>
        <v>292</v>
      </c>
    </row>
    <row r="56" spans="1:10" ht="12.75" customHeight="1">
      <c r="A56" s="58" t="s">
        <v>17</v>
      </c>
      <c r="B56" s="73">
        <v>60</v>
      </c>
      <c r="C56" s="66">
        <v>175</v>
      </c>
      <c r="D56" s="66">
        <f t="shared" si="17"/>
        <v>235</v>
      </c>
      <c r="E56" s="75">
        <v>67</v>
      </c>
      <c r="F56" s="66">
        <v>97</v>
      </c>
      <c r="G56" s="66">
        <f t="shared" si="15"/>
        <v>164</v>
      </c>
      <c r="H56" s="75">
        <f t="shared" si="18"/>
        <v>127</v>
      </c>
      <c r="I56" s="66">
        <f t="shared" si="18"/>
        <v>272</v>
      </c>
      <c r="J56" s="66">
        <f t="shared" si="16"/>
        <v>399</v>
      </c>
    </row>
    <row r="57" spans="1:10" ht="12.75" customHeight="1">
      <c r="A57" s="58" t="s">
        <v>18</v>
      </c>
      <c r="B57" s="73">
        <v>89</v>
      </c>
      <c r="C57" s="66">
        <v>242</v>
      </c>
      <c r="D57" s="66">
        <f t="shared" si="17"/>
        <v>331</v>
      </c>
      <c r="E57" s="75">
        <v>59</v>
      </c>
      <c r="F57" s="66">
        <v>68</v>
      </c>
      <c r="G57" s="66">
        <f t="shared" si="15"/>
        <v>127</v>
      </c>
      <c r="H57" s="75">
        <f t="shared" si="18"/>
        <v>148</v>
      </c>
      <c r="I57" s="66">
        <f t="shared" si="18"/>
        <v>310</v>
      </c>
      <c r="J57" s="66">
        <f t="shared" si="16"/>
        <v>458</v>
      </c>
    </row>
    <row r="58" spans="1:10" ht="12.75" customHeight="1">
      <c r="A58" s="58" t="s">
        <v>19</v>
      </c>
      <c r="B58" s="73">
        <v>66</v>
      </c>
      <c r="C58" s="66">
        <v>158</v>
      </c>
      <c r="D58" s="66">
        <f t="shared" si="17"/>
        <v>224</v>
      </c>
      <c r="E58" s="75">
        <v>48</v>
      </c>
      <c r="F58" s="66">
        <v>38</v>
      </c>
      <c r="G58" s="66">
        <f t="shared" si="15"/>
        <v>86</v>
      </c>
      <c r="H58" s="75">
        <f t="shared" si="18"/>
        <v>114</v>
      </c>
      <c r="I58" s="66">
        <f t="shared" si="18"/>
        <v>196</v>
      </c>
      <c r="J58" s="66">
        <f t="shared" si="16"/>
        <v>310</v>
      </c>
    </row>
    <row r="59" spans="1:10" ht="12.75" customHeight="1">
      <c r="A59" s="58" t="s">
        <v>20</v>
      </c>
      <c r="B59" s="73">
        <v>42</v>
      </c>
      <c r="C59" s="66">
        <v>82</v>
      </c>
      <c r="D59" s="66">
        <f t="shared" si="17"/>
        <v>124</v>
      </c>
      <c r="E59" s="75">
        <v>31</v>
      </c>
      <c r="F59" s="66">
        <v>14</v>
      </c>
      <c r="G59" s="66">
        <f t="shared" si="15"/>
        <v>45</v>
      </c>
      <c r="H59" s="75">
        <f t="shared" si="18"/>
        <v>73</v>
      </c>
      <c r="I59" s="66">
        <f t="shared" si="18"/>
        <v>96</v>
      </c>
      <c r="J59" s="66">
        <f t="shared" si="16"/>
        <v>169</v>
      </c>
    </row>
    <row r="60" spans="1:10" ht="12.75" customHeight="1">
      <c r="A60" s="58" t="s">
        <v>21</v>
      </c>
      <c r="B60" s="73">
        <v>23</v>
      </c>
      <c r="C60" s="66">
        <v>20</v>
      </c>
      <c r="D60" s="76">
        <f t="shared" si="17"/>
        <v>43</v>
      </c>
      <c r="E60" s="75">
        <v>14</v>
      </c>
      <c r="F60" s="66">
        <v>2</v>
      </c>
      <c r="G60" s="76">
        <f t="shared" si="15"/>
        <v>16</v>
      </c>
      <c r="H60" s="75">
        <f t="shared" si="18"/>
        <v>37</v>
      </c>
      <c r="I60" s="66">
        <f t="shared" si="18"/>
        <v>22</v>
      </c>
      <c r="J60" s="76">
        <f t="shared" si="16"/>
        <v>59</v>
      </c>
    </row>
    <row r="61" spans="1:10" ht="12.75" customHeight="1">
      <c r="A61" s="77" t="s">
        <v>3</v>
      </c>
      <c r="B61" s="78">
        <f>SUM(B52:B60)</f>
        <v>360</v>
      </c>
      <c r="C61" s="79">
        <f aca="true" t="shared" si="19" ref="C61:J61">SUM(C52:C60)</f>
        <v>900</v>
      </c>
      <c r="D61" s="79">
        <f t="shared" si="19"/>
        <v>1260</v>
      </c>
      <c r="E61" s="78">
        <f t="shared" si="19"/>
        <v>429</v>
      </c>
      <c r="F61" s="79">
        <f t="shared" si="19"/>
        <v>606</v>
      </c>
      <c r="G61" s="79">
        <f t="shared" si="19"/>
        <v>1035</v>
      </c>
      <c r="H61" s="78">
        <f t="shared" si="19"/>
        <v>789</v>
      </c>
      <c r="I61" s="79">
        <f t="shared" si="19"/>
        <v>1506</v>
      </c>
      <c r="J61" s="79">
        <f t="shared" si="19"/>
        <v>2295</v>
      </c>
    </row>
    <row r="63" spans="1:10" ht="12.75" customHeight="1">
      <c r="A63" s="60" t="s">
        <v>7</v>
      </c>
      <c r="B63" s="64"/>
      <c r="C63" s="64"/>
      <c r="D63" s="64"/>
      <c r="E63" s="64"/>
      <c r="F63" s="65"/>
      <c r="G63" s="64"/>
      <c r="H63" s="64"/>
      <c r="I63" s="64"/>
      <c r="J63" s="64"/>
    </row>
    <row r="64" spans="1:10" ht="12.75" customHeight="1" thickBot="1">
      <c r="A64" s="58"/>
      <c r="B64" s="66"/>
      <c r="C64" s="66"/>
      <c r="D64" s="66"/>
      <c r="E64" s="66"/>
      <c r="F64" s="66"/>
      <c r="G64" s="66"/>
      <c r="H64" s="66"/>
      <c r="I64" s="66"/>
      <c r="J64" s="66"/>
    </row>
    <row r="65" spans="1:10" ht="12.75" customHeight="1">
      <c r="A65" s="67"/>
      <c r="B65" s="68" t="s">
        <v>1</v>
      </c>
      <c r="C65" s="69"/>
      <c r="D65" s="69"/>
      <c r="E65" s="68" t="s">
        <v>2</v>
      </c>
      <c r="F65" s="69"/>
      <c r="G65" s="69"/>
      <c r="H65" s="68" t="s">
        <v>3</v>
      </c>
      <c r="I65" s="69"/>
      <c r="J65" s="69"/>
    </row>
    <row r="66" spans="1:10" ht="12.75" customHeight="1">
      <c r="A66" s="262" t="s">
        <v>12</v>
      </c>
      <c r="B66" s="70" t="s">
        <v>4</v>
      </c>
      <c r="C66" s="71" t="s">
        <v>5</v>
      </c>
      <c r="D66" s="71" t="s">
        <v>3</v>
      </c>
      <c r="E66" s="70" t="s">
        <v>4</v>
      </c>
      <c r="F66" s="71" t="s">
        <v>5</v>
      </c>
      <c r="G66" s="71" t="s">
        <v>3</v>
      </c>
      <c r="H66" s="70" t="s">
        <v>4</v>
      </c>
      <c r="I66" s="71" t="s">
        <v>5</v>
      </c>
      <c r="J66" s="71" t="s">
        <v>3</v>
      </c>
    </row>
    <row r="67" spans="1:10" ht="12.75" customHeight="1">
      <c r="A67" s="72"/>
      <c r="B67" s="73"/>
      <c r="C67" s="74"/>
      <c r="D67" s="74"/>
      <c r="E67" s="73"/>
      <c r="F67" s="74"/>
      <c r="G67" s="74"/>
      <c r="H67" s="73"/>
      <c r="I67" s="74"/>
      <c r="J67" s="74"/>
    </row>
    <row r="68" spans="1:10" ht="12.75" customHeight="1">
      <c r="A68" s="58" t="s">
        <v>13</v>
      </c>
      <c r="B68" s="75">
        <v>0</v>
      </c>
      <c r="C68" s="66">
        <v>0</v>
      </c>
      <c r="D68" s="66">
        <f>SUM(B68:C68)</f>
        <v>0</v>
      </c>
      <c r="E68" s="75">
        <v>2</v>
      </c>
      <c r="F68" s="66">
        <v>9</v>
      </c>
      <c r="G68" s="66">
        <f aca="true" t="shared" si="20" ref="G68:G76">SUM(E68:F68)</f>
        <v>11</v>
      </c>
      <c r="H68" s="75">
        <f>SUM(B68,E68)</f>
        <v>2</v>
      </c>
      <c r="I68" s="66">
        <f>SUM(C68,F68)</f>
        <v>9</v>
      </c>
      <c r="J68" s="66">
        <f aca="true" t="shared" si="21" ref="J68:J76">SUM(H68:I68)</f>
        <v>11</v>
      </c>
    </row>
    <row r="69" spans="1:10" ht="12.75" customHeight="1">
      <c r="A69" s="58" t="s">
        <v>14</v>
      </c>
      <c r="B69" s="75">
        <v>3</v>
      </c>
      <c r="C69" s="66">
        <v>6</v>
      </c>
      <c r="D69" s="66">
        <f aca="true" t="shared" si="22" ref="D69:D76">SUM(B69:C69)</f>
        <v>9</v>
      </c>
      <c r="E69" s="75">
        <v>28</v>
      </c>
      <c r="F69" s="66">
        <v>33</v>
      </c>
      <c r="G69" s="66">
        <f t="shared" si="20"/>
        <v>61</v>
      </c>
      <c r="H69" s="75">
        <f aca="true" t="shared" si="23" ref="H69:I76">SUM(B69,E69)</f>
        <v>31</v>
      </c>
      <c r="I69" s="66">
        <f t="shared" si="23"/>
        <v>39</v>
      </c>
      <c r="J69" s="66">
        <f t="shared" si="21"/>
        <v>70</v>
      </c>
    </row>
    <row r="70" spans="1:10" ht="12.75" customHeight="1">
      <c r="A70" s="58" t="s">
        <v>15</v>
      </c>
      <c r="B70" s="75">
        <v>15</v>
      </c>
      <c r="C70" s="66">
        <v>35</v>
      </c>
      <c r="D70" s="66">
        <f t="shared" si="22"/>
        <v>50</v>
      </c>
      <c r="E70" s="75">
        <v>17</v>
      </c>
      <c r="F70" s="66">
        <v>22</v>
      </c>
      <c r="G70" s="66">
        <f t="shared" si="20"/>
        <v>39</v>
      </c>
      <c r="H70" s="75">
        <f t="shared" si="23"/>
        <v>32</v>
      </c>
      <c r="I70" s="66">
        <f t="shared" si="23"/>
        <v>57</v>
      </c>
      <c r="J70" s="66">
        <f t="shared" si="21"/>
        <v>89</v>
      </c>
    </row>
    <row r="71" spans="1:10" ht="12.75" customHeight="1">
      <c r="A71" s="58" t="s">
        <v>16</v>
      </c>
      <c r="B71" s="73">
        <v>14</v>
      </c>
      <c r="C71" s="66">
        <v>30</v>
      </c>
      <c r="D71" s="66">
        <f t="shared" si="22"/>
        <v>44</v>
      </c>
      <c r="E71" s="75">
        <v>20</v>
      </c>
      <c r="F71" s="66">
        <v>16</v>
      </c>
      <c r="G71" s="66">
        <f t="shared" si="20"/>
        <v>36</v>
      </c>
      <c r="H71" s="75">
        <f t="shared" si="23"/>
        <v>34</v>
      </c>
      <c r="I71" s="66">
        <f t="shared" si="23"/>
        <v>46</v>
      </c>
      <c r="J71" s="66">
        <f t="shared" si="21"/>
        <v>80</v>
      </c>
    </row>
    <row r="72" spans="1:10" ht="12.75" customHeight="1">
      <c r="A72" s="58" t="s">
        <v>17</v>
      </c>
      <c r="B72" s="73">
        <v>30</v>
      </c>
      <c r="C72" s="66">
        <v>39</v>
      </c>
      <c r="D72" s="66">
        <f t="shared" si="22"/>
        <v>69</v>
      </c>
      <c r="E72" s="75">
        <v>19</v>
      </c>
      <c r="F72" s="66">
        <v>12</v>
      </c>
      <c r="G72" s="66">
        <f t="shared" si="20"/>
        <v>31</v>
      </c>
      <c r="H72" s="75">
        <f t="shared" si="23"/>
        <v>49</v>
      </c>
      <c r="I72" s="66">
        <f t="shared" si="23"/>
        <v>51</v>
      </c>
      <c r="J72" s="66">
        <f t="shared" si="21"/>
        <v>100</v>
      </c>
    </row>
    <row r="73" spans="1:10" ht="12.75" customHeight="1">
      <c r="A73" s="58" t="s">
        <v>18</v>
      </c>
      <c r="B73" s="73">
        <v>29</v>
      </c>
      <c r="C73" s="66">
        <v>66</v>
      </c>
      <c r="D73" s="66">
        <f t="shared" si="22"/>
        <v>95</v>
      </c>
      <c r="E73" s="75">
        <v>7</v>
      </c>
      <c r="F73" s="66">
        <v>12</v>
      </c>
      <c r="G73" s="66">
        <f t="shared" si="20"/>
        <v>19</v>
      </c>
      <c r="H73" s="75">
        <f t="shared" si="23"/>
        <v>36</v>
      </c>
      <c r="I73" s="66">
        <f t="shared" si="23"/>
        <v>78</v>
      </c>
      <c r="J73" s="66">
        <f t="shared" si="21"/>
        <v>114</v>
      </c>
    </row>
    <row r="74" spans="1:10" ht="12.75" customHeight="1">
      <c r="A74" s="58" t="s">
        <v>19</v>
      </c>
      <c r="B74" s="73">
        <v>32</v>
      </c>
      <c r="C74" s="66">
        <v>39</v>
      </c>
      <c r="D74" s="66">
        <f t="shared" si="22"/>
        <v>71</v>
      </c>
      <c r="E74" s="75">
        <v>7</v>
      </c>
      <c r="F74" s="66">
        <v>5</v>
      </c>
      <c r="G74" s="66">
        <f t="shared" si="20"/>
        <v>12</v>
      </c>
      <c r="H74" s="75">
        <f t="shared" si="23"/>
        <v>39</v>
      </c>
      <c r="I74" s="66">
        <f t="shared" si="23"/>
        <v>44</v>
      </c>
      <c r="J74" s="66">
        <f t="shared" si="21"/>
        <v>83</v>
      </c>
    </row>
    <row r="75" spans="1:10" ht="12.75" customHeight="1">
      <c r="A75" s="58" t="s">
        <v>20</v>
      </c>
      <c r="B75" s="73">
        <v>22</v>
      </c>
      <c r="C75" s="66">
        <v>18</v>
      </c>
      <c r="D75" s="66">
        <f t="shared" si="22"/>
        <v>40</v>
      </c>
      <c r="E75" s="75">
        <v>6</v>
      </c>
      <c r="F75" s="66">
        <v>4</v>
      </c>
      <c r="G75" s="66">
        <f t="shared" si="20"/>
        <v>10</v>
      </c>
      <c r="H75" s="75">
        <f t="shared" si="23"/>
        <v>28</v>
      </c>
      <c r="I75" s="66">
        <f t="shared" si="23"/>
        <v>22</v>
      </c>
      <c r="J75" s="66">
        <f t="shared" si="21"/>
        <v>50</v>
      </c>
    </row>
    <row r="76" spans="1:10" ht="12.75" customHeight="1">
      <c r="A76" s="58" t="s">
        <v>21</v>
      </c>
      <c r="B76" s="73">
        <v>9</v>
      </c>
      <c r="C76" s="66">
        <v>4</v>
      </c>
      <c r="D76" s="76">
        <f t="shared" si="22"/>
        <v>13</v>
      </c>
      <c r="E76" s="75">
        <v>1</v>
      </c>
      <c r="F76" s="66">
        <v>0</v>
      </c>
      <c r="G76" s="76">
        <f t="shared" si="20"/>
        <v>1</v>
      </c>
      <c r="H76" s="75">
        <f t="shared" si="23"/>
        <v>10</v>
      </c>
      <c r="I76" s="66">
        <f t="shared" si="23"/>
        <v>4</v>
      </c>
      <c r="J76" s="76">
        <f t="shared" si="21"/>
        <v>14</v>
      </c>
    </row>
    <row r="77" spans="1:10" ht="12.75" customHeight="1">
      <c r="A77" s="77" t="s">
        <v>3</v>
      </c>
      <c r="B77" s="78">
        <f>SUM(B68:B76)</f>
        <v>154</v>
      </c>
      <c r="C77" s="79">
        <f aca="true" t="shared" si="24" ref="C77:J77">SUM(C68:C76)</f>
        <v>237</v>
      </c>
      <c r="D77" s="79">
        <f t="shared" si="24"/>
        <v>391</v>
      </c>
      <c r="E77" s="78">
        <f t="shared" si="24"/>
        <v>107</v>
      </c>
      <c r="F77" s="79">
        <f t="shared" si="24"/>
        <v>113</v>
      </c>
      <c r="G77" s="79">
        <f t="shared" si="24"/>
        <v>220</v>
      </c>
      <c r="H77" s="78">
        <f t="shared" si="24"/>
        <v>261</v>
      </c>
      <c r="I77" s="79">
        <f t="shared" si="24"/>
        <v>350</v>
      </c>
      <c r="J77" s="79">
        <f t="shared" si="24"/>
        <v>611</v>
      </c>
    </row>
    <row r="79" spans="1:10" ht="12.75" customHeight="1">
      <c r="A79" s="60" t="s">
        <v>8</v>
      </c>
      <c r="B79" s="64"/>
      <c r="C79" s="64"/>
      <c r="D79" s="64"/>
      <c r="E79" s="64"/>
      <c r="F79" s="65"/>
      <c r="G79" s="64"/>
      <c r="H79" s="64"/>
      <c r="I79" s="64"/>
      <c r="J79" s="64"/>
    </row>
    <row r="80" spans="1:10" ht="12.75" customHeight="1" thickBot="1">
      <c r="A80" s="58"/>
      <c r="B80" s="66"/>
      <c r="C80" s="66"/>
      <c r="D80" s="66"/>
      <c r="E80" s="66"/>
      <c r="F80" s="66"/>
      <c r="G80" s="66"/>
      <c r="H80" s="66"/>
      <c r="I80" s="66"/>
      <c r="J80" s="66"/>
    </row>
    <row r="81" spans="1:10" ht="12.75" customHeight="1">
      <c r="A81" s="67"/>
      <c r="B81" s="68" t="s">
        <v>1</v>
      </c>
      <c r="C81" s="69"/>
      <c r="D81" s="69"/>
      <c r="E81" s="68" t="s">
        <v>2</v>
      </c>
      <c r="F81" s="69"/>
      <c r="G81" s="69"/>
      <c r="H81" s="68" t="s">
        <v>3</v>
      </c>
      <c r="I81" s="69"/>
      <c r="J81" s="69"/>
    </row>
    <row r="82" spans="1:10" ht="12.75" customHeight="1">
      <c r="A82" s="262" t="s">
        <v>12</v>
      </c>
      <c r="B82" s="70" t="s">
        <v>4</v>
      </c>
      <c r="C82" s="71" t="s">
        <v>5</v>
      </c>
      <c r="D82" s="71" t="s">
        <v>3</v>
      </c>
      <c r="E82" s="70" t="s">
        <v>4</v>
      </c>
      <c r="F82" s="71" t="s">
        <v>5</v>
      </c>
      <c r="G82" s="71" t="s">
        <v>3</v>
      </c>
      <c r="H82" s="70" t="s">
        <v>4</v>
      </c>
      <c r="I82" s="71" t="s">
        <v>5</v>
      </c>
      <c r="J82" s="71" t="s">
        <v>3</v>
      </c>
    </row>
    <row r="83" spans="1:10" ht="12.75" customHeight="1">
      <c r="A83" s="72"/>
      <c r="B83" s="73"/>
      <c r="C83" s="74"/>
      <c r="D83" s="74"/>
      <c r="E83" s="73"/>
      <c r="F83" s="74"/>
      <c r="G83" s="74"/>
      <c r="H83" s="73"/>
      <c r="I83" s="74"/>
      <c r="J83" s="74"/>
    </row>
    <row r="84" spans="1:10" ht="12.75" customHeight="1">
      <c r="A84" s="58" t="s">
        <v>13</v>
      </c>
      <c r="B84" s="75">
        <v>0</v>
      </c>
      <c r="C84" s="66">
        <v>0</v>
      </c>
      <c r="D84" s="66">
        <f>SUM(B84:C84)</f>
        <v>0</v>
      </c>
      <c r="E84" s="75">
        <v>2</v>
      </c>
      <c r="F84" s="66">
        <v>7</v>
      </c>
      <c r="G84" s="66">
        <f aca="true" t="shared" si="25" ref="G84:G92">SUM(E84:F84)</f>
        <v>9</v>
      </c>
      <c r="H84" s="75">
        <f>SUM(B84,E84)</f>
        <v>2</v>
      </c>
      <c r="I84" s="66">
        <f>SUM(C84,F84)</f>
        <v>7</v>
      </c>
      <c r="J84" s="66">
        <f aca="true" t="shared" si="26" ref="J84:J92">SUM(H84:I84)</f>
        <v>9</v>
      </c>
    </row>
    <row r="85" spans="1:10" ht="12.75" customHeight="1">
      <c r="A85" s="58" t="s">
        <v>14</v>
      </c>
      <c r="B85" s="75">
        <v>6</v>
      </c>
      <c r="C85" s="66">
        <v>10</v>
      </c>
      <c r="D85" s="66">
        <f aca="true" t="shared" si="27" ref="D85:D92">SUM(B85:C85)</f>
        <v>16</v>
      </c>
      <c r="E85" s="75">
        <v>17</v>
      </c>
      <c r="F85" s="66">
        <v>26</v>
      </c>
      <c r="G85" s="66">
        <f t="shared" si="25"/>
        <v>43</v>
      </c>
      <c r="H85" s="75">
        <f aca="true" t="shared" si="28" ref="H85:I92">SUM(B85,E85)</f>
        <v>23</v>
      </c>
      <c r="I85" s="66">
        <f t="shared" si="28"/>
        <v>36</v>
      </c>
      <c r="J85" s="66">
        <f t="shared" si="26"/>
        <v>59</v>
      </c>
    </row>
    <row r="86" spans="1:10" ht="12.75" customHeight="1">
      <c r="A86" s="58" t="s">
        <v>15</v>
      </c>
      <c r="B86" s="75">
        <v>9</v>
      </c>
      <c r="C86" s="66">
        <v>28</v>
      </c>
      <c r="D86" s="66">
        <f t="shared" si="27"/>
        <v>37</v>
      </c>
      <c r="E86" s="75">
        <v>19</v>
      </c>
      <c r="F86" s="66">
        <v>33</v>
      </c>
      <c r="G86" s="66">
        <f t="shared" si="25"/>
        <v>52</v>
      </c>
      <c r="H86" s="75">
        <f t="shared" si="28"/>
        <v>28</v>
      </c>
      <c r="I86" s="66">
        <f t="shared" si="28"/>
        <v>61</v>
      </c>
      <c r="J86" s="66">
        <f t="shared" si="26"/>
        <v>89</v>
      </c>
    </row>
    <row r="87" spans="1:10" ht="12.75" customHeight="1">
      <c r="A87" s="58" t="s">
        <v>16</v>
      </c>
      <c r="B87" s="73">
        <v>20</v>
      </c>
      <c r="C87" s="66">
        <v>35</v>
      </c>
      <c r="D87" s="66">
        <f t="shared" si="27"/>
        <v>55</v>
      </c>
      <c r="E87" s="75">
        <v>10</v>
      </c>
      <c r="F87" s="66">
        <v>19</v>
      </c>
      <c r="G87" s="66">
        <f t="shared" si="25"/>
        <v>29</v>
      </c>
      <c r="H87" s="75">
        <f t="shared" si="28"/>
        <v>30</v>
      </c>
      <c r="I87" s="66">
        <f t="shared" si="28"/>
        <v>54</v>
      </c>
      <c r="J87" s="66">
        <f t="shared" si="26"/>
        <v>84</v>
      </c>
    </row>
    <row r="88" spans="1:10" ht="12.75" customHeight="1">
      <c r="A88" s="58" t="s">
        <v>17</v>
      </c>
      <c r="B88" s="73">
        <v>29</v>
      </c>
      <c r="C88" s="66">
        <v>60</v>
      </c>
      <c r="D88" s="66">
        <f t="shared" si="27"/>
        <v>89</v>
      </c>
      <c r="E88" s="75">
        <v>19</v>
      </c>
      <c r="F88" s="66">
        <v>24</v>
      </c>
      <c r="G88" s="66">
        <f t="shared" si="25"/>
        <v>43</v>
      </c>
      <c r="H88" s="75">
        <f t="shared" si="28"/>
        <v>48</v>
      </c>
      <c r="I88" s="66">
        <f t="shared" si="28"/>
        <v>84</v>
      </c>
      <c r="J88" s="66">
        <f t="shared" si="26"/>
        <v>132</v>
      </c>
    </row>
    <row r="89" spans="1:10" ht="12.75" customHeight="1">
      <c r="A89" s="58" t="s">
        <v>18</v>
      </c>
      <c r="B89" s="73">
        <v>30</v>
      </c>
      <c r="C89" s="66">
        <v>90</v>
      </c>
      <c r="D89" s="66">
        <f t="shared" si="27"/>
        <v>120</v>
      </c>
      <c r="E89" s="75">
        <v>12</v>
      </c>
      <c r="F89" s="66">
        <v>20</v>
      </c>
      <c r="G89" s="66">
        <f t="shared" si="25"/>
        <v>32</v>
      </c>
      <c r="H89" s="75">
        <f t="shared" si="28"/>
        <v>42</v>
      </c>
      <c r="I89" s="66">
        <f t="shared" si="28"/>
        <v>110</v>
      </c>
      <c r="J89" s="66">
        <f t="shared" si="26"/>
        <v>152</v>
      </c>
    </row>
    <row r="90" spans="1:10" ht="12.75" customHeight="1">
      <c r="A90" s="58" t="s">
        <v>19</v>
      </c>
      <c r="B90" s="73">
        <v>16</v>
      </c>
      <c r="C90" s="66">
        <v>75</v>
      </c>
      <c r="D90" s="66">
        <f t="shared" si="27"/>
        <v>91</v>
      </c>
      <c r="E90" s="75">
        <v>13</v>
      </c>
      <c r="F90" s="66">
        <v>9</v>
      </c>
      <c r="G90" s="66">
        <f t="shared" si="25"/>
        <v>22</v>
      </c>
      <c r="H90" s="75">
        <f t="shared" si="28"/>
        <v>29</v>
      </c>
      <c r="I90" s="66">
        <f t="shared" si="28"/>
        <v>84</v>
      </c>
      <c r="J90" s="66">
        <f t="shared" si="26"/>
        <v>113</v>
      </c>
    </row>
    <row r="91" spans="1:10" ht="12.75" customHeight="1">
      <c r="A91" s="58" t="s">
        <v>20</v>
      </c>
      <c r="B91" s="73">
        <v>28</v>
      </c>
      <c r="C91" s="66">
        <v>22</v>
      </c>
      <c r="D91" s="66">
        <f t="shared" si="27"/>
        <v>50</v>
      </c>
      <c r="E91" s="75">
        <v>4</v>
      </c>
      <c r="F91" s="66">
        <v>5</v>
      </c>
      <c r="G91" s="66">
        <f t="shared" si="25"/>
        <v>9</v>
      </c>
      <c r="H91" s="75">
        <f t="shared" si="28"/>
        <v>32</v>
      </c>
      <c r="I91" s="66">
        <f t="shared" si="28"/>
        <v>27</v>
      </c>
      <c r="J91" s="66">
        <f t="shared" si="26"/>
        <v>59</v>
      </c>
    </row>
    <row r="92" spans="1:10" ht="12.75" customHeight="1">
      <c r="A92" s="58" t="s">
        <v>21</v>
      </c>
      <c r="B92" s="73">
        <v>7</v>
      </c>
      <c r="C92" s="66">
        <v>6</v>
      </c>
      <c r="D92" s="76">
        <f t="shared" si="27"/>
        <v>13</v>
      </c>
      <c r="E92" s="75">
        <v>5</v>
      </c>
      <c r="F92" s="66">
        <v>0</v>
      </c>
      <c r="G92" s="76">
        <f t="shared" si="25"/>
        <v>5</v>
      </c>
      <c r="H92" s="75">
        <f t="shared" si="28"/>
        <v>12</v>
      </c>
      <c r="I92" s="66">
        <f t="shared" si="28"/>
        <v>6</v>
      </c>
      <c r="J92" s="76">
        <f t="shared" si="26"/>
        <v>18</v>
      </c>
    </row>
    <row r="93" spans="1:10" ht="12.75" customHeight="1">
      <c r="A93" s="77" t="s">
        <v>3</v>
      </c>
      <c r="B93" s="78">
        <f>SUM(B84:B92)</f>
        <v>145</v>
      </c>
      <c r="C93" s="79">
        <f aca="true" t="shared" si="29" ref="C93:J93">SUM(C84:C92)</f>
        <v>326</v>
      </c>
      <c r="D93" s="79">
        <f t="shared" si="29"/>
        <v>471</v>
      </c>
      <c r="E93" s="78">
        <f t="shared" si="29"/>
        <v>101</v>
      </c>
      <c r="F93" s="79">
        <f t="shared" si="29"/>
        <v>143</v>
      </c>
      <c r="G93" s="79">
        <f t="shared" si="29"/>
        <v>244</v>
      </c>
      <c r="H93" s="78">
        <f t="shared" si="29"/>
        <v>246</v>
      </c>
      <c r="I93" s="79">
        <f t="shared" si="29"/>
        <v>469</v>
      </c>
      <c r="J93" s="79">
        <f t="shared" si="29"/>
        <v>715</v>
      </c>
    </row>
  </sheetData>
  <sheetProtection/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portrait" paperSize="9" scale="80" r:id="rId1"/>
  <headerFooter alignWithMargins="0">
    <oddFooter>&amp;R&amp;A</oddFooter>
  </headerFooter>
  <rowBreaks count="1" manualBreakCount="1">
    <brk id="2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G34" sqref="G34"/>
    </sheetView>
  </sheetViews>
  <sheetFormatPr defaultColWidth="9.140625" defaultRowHeight="12.75"/>
  <cols>
    <col min="1" max="1" width="25.00390625" style="81" customWidth="1"/>
    <col min="2" max="10" width="9.421875" style="81" customWidth="1"/>
    <col min="11" max="16384" width="9.140625" style="81" customWidth="1"/>
  </cols>
  <sheetData>
    <row r="1" spans="1:10" ht="12.75">
      <c r="A1" s="1" t="s">
        <v>24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2.75">
      <c r="A2" s="82" t="s">
        <v>9</v>
      </c>
      <c r="B2" s="82"/>
      <c r="C2" s="83"/>
      <c r="D2" s="83"/>
      <c r="E2" s="83"/>
      <c r="F2" s="82"/>
      <c r="G2" s="82"/>
      <c r="H2" s="83"/>
      <c r="I2" s="82"/>
      <c r="J2" s="82"/>
    </row>
    <row r="3" spans="1:10" ht="12.75">
      <c r="A3" s="82"/>
      <c r="B3" s="82"/>
      <c r="C3" s="82"/>
      <c r="D3" s="83"/>
      <c r="E3" s="83"/>
      <c r="F3" s="82"/>
      <c r="G3" s="82"/>
      <c r="H3" s="83"/>
      <c r="I3" s="82"/>
      <c r="J3" s="82"/>
    </row>
    <row r="4" spans="1:10" ht="12.75">
      <c r="A4" s="82" t="s">
        <v>26</v>
      </c>
      <c r="B4" s="82"/>
      <c r="C4" s="82"/>
      <c r="D4" s="83"/>
      <c r="E4" s="83"/>
      <c r="F4" s="82"/>
      <c r="G4" s="82"/>
      <c r="H4" s="83"/>
      <c r="I4" s="82"/>
      <c r="J4" s="82"/>
    </row>
    <row r="5" spans="1:10" ht="12.75">
      <c r="A5" s="82"/>
      <c r="B5" s="82"/>
      <c r="C5" s="82"/>
      <c r="D5" s="83"/>
      <c r="E5" s="83"/>
      <c r="F5" s="82"/>
      <c r="G5" s="82"/>
      <c r="H5" s="83"/>
      <c r="I5" s="82"/>
      <c r="J5" s="82"/>
    </row>
    <row r="6" spans="1:10" ht="12.75">
      <c r="A6" s="3" t="s">
        <v>29</v>
      </c>
      <c r="B6" s="84"/>
      <c r="C6" s="82"/>
      <c r="D6" s="84"/>
      <c r="E6" s="85"/>
      <c r="F6" s="84"/>
      <c r="G6" s="84"/>
      <c r="H6" s="84"/>
      <c r="I6" s="84"/>
      <c r="J6" s="84"/>
    </row>
    <row r="7" spans="1:10" ht="13.5" thickBot="1">
      <c r="A7" s="80"/>
      <c r="B7" s="80"/>
      <c r="C7" s="80"/>
      <c r="D7" s="80"/>
      <c r="E7" s="80"/>
      <c r="F7" s="80"/>
      <c r="G7" s="80"/>
      <c r="H7" s="80"/>
      <c r="I7" s="80"/>
      <c r="J7" s="80"/>
    </row>
    <row r="8" spans="1:10" ht="12.75">
      <c r="A8" s="86"/>
      <c r="B8" s="87"/>
      <c r="C8" s="86" t="s">
        <v>1</v>
      </c>
      <c r="D8" s="86"/>
      <c r="E8" s="87"/>
      <c r="F8" s="86" t="s">
        <v>2</v>
      </c>
      <c r="G8" s="86"/>
      <c r="H8" s="87"/>
      <c r="I8" s="86" t="s">
        <v>3</v>
      </c>
      <c r="J8" s="86"/>
    </row>
    <row r="9" spans="1:10" ht="12.75">
      <c r="A9" s="88"/>
      <c r="B9" s="259" t="s">
        <v>4</v>
      </c>
      <c r="C9" s="252" t="s">
        <v>5</v>
      </c>
      <c r="D9" s="252" t="s">
        <v>3</v>
      </c>
      <c r="E9" s="259" t="s">
        <v>4</v>
      </c>
      <c r="F9" s="252" t="s">
        <v>5</v>
      </c>
      <c r="G9" s="252" t="s">
        <v>3</v>
      </c>
      <c r="H9" s="259" t="s">
        <v>4</v>
      </c>
      <c r="I9" s="252" t="s">
        <v>5</v>
      </c>
      <c r="J9" s="252" t="s">
        <v>3</v>
      </c>
    </row>
    <row r="10" spans="1:10" ht="12.75">
      <c r="A10" s="89"/>
      <c r="B10" s="90"/>
      <c r="C10" s="91"/>
      <c r="D10" s="91"/>
      <c r="E10" s="90"/>
      <c r="F10" s="91"/>
      <c r="G10" s="91"/>
      <c r="H10" s="90"/>
      <c r="I10" s="91"/>
      <c r="J10" s="91"/>
    </row>
    <row r="11" spans="1:10" ht="12.75">
      <c r="A11" s="2" t="s">
        <v>23</v>
      </c>
      <c r="B11" s="236">
        <v>11</v>
      </c>
      <c r="C11" s="237">
        <v>68</v>
      </c>
      <c r="D11" s="238">
        <f>SUM(B11:C11)</f>
        <v>79</v>
      </c>
      <c r="E11" s="236">
        <v>27</v>
      </c>
      <c r="F11" s="238">
        <v>84</v>
      </c>
      <c r="G11" s="238">
        <f>SUM(E11:F11)</f>
        <v>111</v>
      </c>
      <c r="H11" s="236">
        <f>SUM(B11,E11)</f>
        <v>38</v>
      </c>
      <c r="I11" s="238">
        <f>SUM(C11,F11)</f>
        <v>152</v>
      </c>
      <c r="J11" s="238">
        <f>SUM(H11:I11)</f>
        <v>190</v>
      </c>
    </row>
    <row r="12" spans="1:10" ht="12.75">
      <c r="A12" s="80" t="s">
        <v>6</v>
      </c>
      <c r="B12" s="236">
        <v>14</v>
      </c>
      <c r="C12" s="238">
        <v>92</v>
      </c>
      <c r="D12" s="238">
        <f>SUM(B12:C12)</f>
        <v>106</v>
      </c>
      <c r="E12" s="236">
        <v>28</v>
      </c>
      <c r="F12" s="238">
        <v>86</v>
      </c>
      <c r="G12" s="238">
        <f>SUM(E12:F12)</f>
        <v>114</v>
      </c>
      <c r="H12" s="236">
        <f aca="true" t="shared" si="0" ref="H12:I14">SUM(B12,E12)</f>
        <v>42</v>
      </c>
      <c r="I12" s="238">
        <f t="shared" si="0"/>
        <v>178</v>
      </c>
      <c r="J12" s="238">
        <f>SUM(H12:I12)</f>
        <v>220</v>
      </c>
    </row>
    <row r="13" spans="1:10" ht="12.75">
      <c r="A13" s="80" t="s">
        <v>7</v>
      </c>
      <c r="B13" s="236">
        <v>8</v>
      </c>
      <c r="C13" s="238">
        <v>33</v>
      </c>
      <c r="D13" s="238">
        <f>SUM(B13:C13)</f>
        <v>41</v>
      </c>
      <c r="E13" s="236">
        <v>8</v>
      </c>
      <c r="F13" s="238">
        <v>18</v>
      </c>
      <c r="G13" s="238">
        <f>SUM(E13:F13)</f>
        <v>26</v>
      </c>
      <c r="H13" s="236">
        <f t="shared" si="0"/>
        <v>16</v>
      </c>
      <c r="I13" s="238">
        <f t="shared" si="0"/>
        <v>51</v>
      </c>
      <c r="J13" s="238">
        <f>SUM(H13:I13)</f>
        <v>67</v>
      </c>
    </row>
    <row r="14" spans="1:10" ht="12.75">
      <c r="A14" s="80" t="s">
        <v>8</v>
      </c>
      <c r="B14" s="236">
        <v>8</v>
      </c>
      <c r="C14" s="238">
        <v>34</v>
      </c>
      <c r="D14" s="238">
        <f>SUM(B14:C14)</f>
        <v>42</v>
      </c>
      <c r="E14" s="236">
        <v>8</v>
      </c>
      <c r="F14" s="238">
        <v>28</v>
      </c>
      <c r="G14" s="238">
        <f>SUM(E14:F14)</f>
        <v>36</v>
      </c>
      <c r="H14" s="236">
        <f t="shared" si="0"/>
        <v>16</v>
      </c>
      <c r="I14" s="238">
        <f t="shared" si="0"/>
        <v>62</v>
      </c>
      <c r="J14" s="238">
        <f>SUM(H14:I14)</f>
        <v>78</v>
      </c>
    </row>
    <row r="15" spans="1:10" ht="12.75">
      <c r="A15" s="92" t="s">
        <v>3</v>
      </c>
      <c r="B15" s="239">
        <f>SUM(B11:B14)</f>
        <v>41</v>
      </c>
      <c r="C15" s="240">
        <f aca="true" t="shared" si="1" ref="C15:J15">SUM(C11:C14)</f>
        <v>227</v>
      </c>
      <c r="D15" s="240">
        <f t="shared" si="1"/>
        <v>268</v>
      </c>
      <c r="E15" s="239">
        <f t="shared" si="1"/>
        <v>71</v>
      </c>
      <c r="F15" s="240">
        <f t="shared" si="1"/>
        <v>216</v>
      </c>
      <c r="G15" s="240">
        <f t="shared" si="1"/>
        <v>287</v>
      </c>
      <c r="H15" s="239">
        <f t="shared" si="1"/>
        <v>112</v>
      </c>
      <c r="I15" s="240">
        <f t="shared" si="1"/>
        <v>443</v>
      </c>
      <c r="J15" s="240">
        <f t="shared" si="1"/>
        <v>555</v>
      </c>
    </row>
  </sheetData>
  <sheetProtection/>
  <printOptions horizontalCentered="1"/>
  <pageMargins left="0.3937007874015748" right="0.1968503937007874" top="0.984251968503937" bottom="0.3937007874015748" header="0.5118110236220472" footer="0.5118110236220472"/>
  <pageSetup fitToHeight="1" fitToWidth="1" horizontalDpi="300" verticalDpi="300" orientation="portrait" paperSize="9" scale="91" r:id="rId1"/>
  <headerFooter alignWithMargins="0"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A29" sqref="A29"/>
    </sheetView>
  </sheetViews>
  <sheetFormatPr defaultColWidth="9.140625" defaultRowHeight="12" customHeight="1"/>
  <cols>
    <col min="1" max="1" width="32.421875" style="94" customWidth="1"/>
    <col min="2" max="16384" width="9.140625" style="94" customWidth="1"/>
  </cols>
  <sheetData>
    <row r="1" spans="1:10" ht="12" customHeight="1">
      <c r="A1" s="1" t="s">
        <v>24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12" customHeight="1">
      <c r="A2" s="95" t="s">
        <v>22</v>
      </c>
      <c r="B2" s="96"/>
      <c r="C2" s="96"/>
      <c r="D2" s="96"/>
      <c r="E2" s="97"/>
      <c r="F2" s="97"/>
      <c r="G2" s="96"/>
      <c r="H2" s="96"/>
      <c r="I2" s="96"/>
      <c r="J2" s="96"/>
    </row>
    <row r="3" spans="1:10" ht="12" customHeight="1">
      <c r="A3" s="96"/>
      <c r="B3" s="96"/>
      <c r="C3" s="96"/>
      <c r="D3" s="96"/>
      <c r="E3" s="97"/>
      <c r="F3" s="95"/>
      <c r="G3" s="96"/>
      <c r="H3" s="96"/>
      <c r="I3" s="96"/>
      <c r="J3" s="96"/>
    </row>
    <row r="4" spans="1:10" ht="12" customHeight="1">
      <c r="A4" s="95" t="s">
        <v>26</v>
      </c>
      <c r="B4" s="96"/>
      <c r="C4" s="96"/>
      <c r="D4" s="96"/>
      <c r="E4" s="97"/>
      <c r="F4" s="97"/>
      <c r="G4" s="96"/>
      <c r="H4" s="96"/>
      <c r="I4" s="96"/>
      <c r="J4" s="96"/>
    </row>
    <row r="5" spans="1:10" ht="12" customHeight="1">
      <c r="A5" s="98"/>
      <c r="B5" s="99"/>
      <c r="C5" s="99"/>
      <c r="D5" s="99"/>
      <c r="E5" s="99"/>
      <c r="F5" s="99"/>
      <c r="G5" s="99"/>
      <c r="H5" s="99"/>
      <c r="I5" s="99"/>
      <c r="J5" s="99"/>
    </row>
    <row r="6" spans="1:10" ht="12" customHeight="1">
      <c r="A6" s="3" t="s">
        <v>29</v>
      </c>
      <c r="B6" s="100"/>
      <c r="C6" s="100"/>
      <c r="D6" s="100"/>
      <c r="E6" s="100"/>
      <c r="F6" s="101"/>
      <c r="G6" s="100"/>
      <c r="H6" s="100"/>
      <c r="I6" s="100"/>
      <c r="J6" s="100"/>
    </row>
    <row r="7" spans="1:10" ht="12" customHeight="1">
      <c r="A7" s="95"/>
      <c r="B7" s="100"/>
      <c r="C7" s="100"/>
      <c r="D7" s="100"/>
      <c r="E7" s="100"/>
      <c r="F7" s="101"/>
      <c r="G7" s="100"/>
      <c r="H7" s="100"/>
      <c r="I7" s="100"/>
      <c r="J7" s="100"/>
    </row>
    <row r="8" spans="1:10" ht="12" customHeight="1">
      <c r="A8" s="95" t="s">
        <v>11</v>
      </c>
      <c r="B8" s="100"/>
      <c r="C8" s="100"/>
      <c r="D8" s="100"/>
      <c r="E8" s="100"/>
      <c r="F8" s="101"/>
      <c r="G8" s="100"/>
      <c r="H8" s="100"/>
      <c r="I8" s="100"/>
      <c r="J8" s="100"/>
    </row>
    <row r="9" spans="1:10" ht="12" customHeight="1" thickBot="1">
      <c r="A9" s="93"/>
      <c r="B9" s="99"/>
      <c r="C9" s="99"/>
      <c r="D9" s="99"/>
      <c r="E9" s="99"/>
      <c r="F9" s="99"/>
      <c r="G9" s="99"/>
      <c r="H9" s="99"/>
      <c r="I9" s="99"/>
      <c r="J9" s="99"/>
    </row>
    <row r="10" spans="1:10" ht="12" customHeight="1">
      <c r="A10" s="102"/>
      <c r="B10" s="103" t="s">
        <v>1</v>
      </c>
      <c r="C10" s="104"/>
      <c r="D10" s="104"/>
      <c r="E10" s="103" t="s">
        <v>2</v>
      </c>
      <c r="F10" s="104"/>
      <c r="G10" s="104"/>
      <c r="H10" s="103" t="s">
        <v>3</v>
      </c>
      <c r="I10" s="104"/>
      <c r="J10" s="104"/>
    </row>
    <row r="11" spans="1:10" ht="12" customHeight="1">
      <c r="A11" s="263" t="s">
        <v>12</v>
      </c>
      <c r="B11" s="105" t="s">
        <v>4</v>
      </c>
      <c r="C11" s="106" t="s">
        <v>5</v>
      </c>
      <c r="D11" s="106" t="s">
        <v>3</v>
      </c>
      <c r="E11" s="105" t="s">
        <v>4</v>
      </c>
      <c r="F11" s="106" t="s">
        <v>5</v>
      </c>
      <c r="G11" s="106" t="s">
        <v>3</v>
      </c>
      <c r="H11" s="105" t="s">
        <v>4</v>
      </c>
      <c r="I11" s="106" t="s">
        <v>5</v>
      </c>
      <c r="J11" s="106" t="s">
        <v>3</v>
      </c>
    </row>
    <row r="12" spans="1:10" ht="12" customHeight="1">
      <c r="A12" s="107"/>
      <c r="B12" s="108"/>
      <c r="C12" s="109"/>
      <c r="D12" s="109"/>
      <c r="E12" s="108"/>
      <c r="F12" s="109"/>
      <c r="G12" s="109"/>
      <c r="H12" s="108"/>
      <c r="I12" s="109"/>
      <c r="J12" s="109"/>
    </row>
    <row r="13" spans="1:10" ht="12" customHeight="1">
      <c r="A13" s="93" t="s">
        <v>13</v>
      </c>
      <c r="B13" s="110">
        <f aca="true" t="shared" si="0" ref="B13:J13">SUM(B36,B52,B68,B84)</f>
        <v>0</v>
      </c>
      <c r="C13" s="99">
        <f t="shared" si="0"/>
        <v>0</v>
      </c>
      <c r="D13" s="99">
        <f t="shared" si="0"/>
        <v>0</v>
      </c>
      <c r="E13" s="110">
        <f t="shared" si="0"/>
        <v>13</v>
      </c>
      <c r="F13" s="99">
        <f t="shared" si="0"/>
        <v>19</v>
      </c>
      <c r="G13" s="99">
        <f t="shared" si="0"/>
        <v>32</v>
      </c>
      <c r="H13" s="110">
        <f t="shared" si="0"/>
        <v>13</v>
      </c>
      <c r="I13" s="99">
        <f t="shared" si="0"/>
        <v>19</v>
      </c>
      <c r="J13" s="99">
        <f t="shared" si="0"/>
        <v>32</v>
      </c>
    </row>
    <row r="14" spans="1:10" ht="12" customHeight="1">
      <c r="A14" s="93" t="s">
        <v>14</v>
      </c>
      <c r="B14" s="110">
        <f aca="true" t="shared" si="1" ref="B14:J14">SUM(B37,B53,B69,B85)</f>
        <v>6</v>
      </c>
      <c r="C14" s="99">
        <f t="shared" si="1"/>
        <v>14</v>
      </c>
      <c r="D14" s="99">
        <f t="shared" si="1"/>
        <v>20</v>
      </c>
      <c r="E14" s="110">
        <f t="shared" si="1"/>
        <v>20</v>
      </c>
      <c r="F14" s="99">
        <f t="shared" si="1"/>
        <v>52</v>
      </c>
      <c r="G14" s="99">
        <f t="shared" si="1"/>
        <v>72</v>
      </c>
      <c r="H14" s="110">
        <f t="shared" si="1"/>
        <v>26</v>
      </c>
      <c r="I14" s="99">
        <f t="shared" si="1"/>
        <v>66</v>
      </c>
      <c r="J14" s="99">
        <f t="shared" si="1"/>
        <v>92</v>
      </c>
    </row>
    <row r="15" spans="1:10" ht="12" customHeight="1">
      <c r="A15" s="93" t="s">
        <v>15</v>
      </c>
      <c r="B15" s="110">
        <f aca="true" t="shared" si="2" ref="B15:J15">SUM(B38,B54,B70,B86)</f>
        <v>4</v>
      </c>
      <c r="C15" s="99">
        <f t="shared" si="2"/>
        <v>25</v>
      </c>
      <c r="D15" s="99">
        <f t="shared" si="2"/>
        <v>29</v>
      </c>
      <c r="E15" s="110">
        <f t="shared" si="2"/>
        <v>11</v>
      </c>
      <c r="F15" s="99">
        <f t="shared" si="2"/>
        <v>39</v>
      </c>
      <c r="G15" s="99">
        <f t="shared" si="2"/>
        <v>50</v>
      </c>
      <c r="H15" s="110">
        <f t="shared" si="2"/>
        <v>15</v>
      </c>
      <c r="I15" s="99">
        <f t="shared" si="2"/>
        <v>64</v>
      </c>
      <c r="J15" s="99">
        <f t="shared" si="2"/>
        <v>79</v>
      </c>
    </row>
    <row r="16" spans="1:10" ht="12" customHeight="1">
      <c r="A16" s="93" t="s">
        <v>16</v>
      </c>
      <c r="B16" s="108">
        <f aca="true" t="shared" si="3" ref="B16:J16">SUM(B39,B55,B71,B87)</f>
        <v>5</v>
      </c>
      <c r="C16" s="99">
        <f t="shared" si="3"/>
        <v>35</v>
      </c>
      <c r="D16" s="99">
        <f t="shared" si="3"/>
        <v>40</v>
      </c>
      <c r="E16" s="110">
        <f t="shared" si="3"/>
        <v>12</v>
      </c>
      <c r="F16" s="99">
        <f t="shared" si="3"/>
        <v>29</v>
      </c>
      <c r="G16" s="99">
        <f t="shared" si="3"/>
        <v>41</v>
      </c>
      <c r="H16" s="110">
        <f t="shared" si="3"/>
        <v>17</v>
      </c>
      <c r="I16" s="99">
        <f t="shared" si="3"/>
        <v>64</v>
      </c>
      <c r="J16" s="99">
        <f t="shared" si="3"/>
        <v>81</v>
      </c>
    </row>
    <row r="17" spans="1:10" ht="12" customHeight="1">
      <c r="A17" s="93" t="s">
        <v>17</v>
      </c>
      <c r="B17" s="108">
        <f aca="true" t="shared" si="4" ref="B17:J17">SUM(B40,B56,B72,B88)</f>
        <v>4</v>
      </c>
      <c r="C17" s="99">
        <f t="shared" si="4"/>
        <v>44</v>
      </c>
      <c r="D17" s="99">
        <f t="shared" si="4"/>
        <v>48</v>
      </c>
      <c r="E17" s="110">
        <f t="shared" si="4"/>
        <v>1</v>
      </c>
      <c r="F17" s="99">
        <f t="shared" si="4"/>
        <v>24</v>
      </c>
      <c r="G17" s="99">
        <f t="shared" si="4"/>
        <v>25</v>
      </c>
      <c r="H17" s="110">
        <f t="shared" si="4"/>
        <v>5</v>
      </c>
      <c r="I17" s="99">
        <f t="shared" si="4"/>
        <v>68</v>
      </c>
      <c r="J17" s="99">
        <f t="shared" si="4"/>
        <v>73</v>
      </c>
    </row>
    <row r="18" spans="1:10" ht="12" customHeight="1">
      <c r="A18" s="93" t="s">
        <v>18</v>
      </c>
      <c r="B18" s="108">
        <f aca="true" t="shared" si="5" ref="B18:J18">SUM(B41,B57,B73,B89)</f>
        <v>7</v>
      </c>
      <c r="C18" s="99">
        <f t="shared" si="5"/>
        <v>50</v>
      </c>
      <c r="D18" s="99">
        <f t="shared" si="5"/>
        <v>57</v>
      </c>
      <c r="E18" s="110">
        <f t="shared" si="5"/>
        <v>7</v>
      </c>
      <c r="F18" s="99">
        <f t="shared" si="5"/>
        <v>27</v>
      </c>
      <c r="G18" s="99">
        <f t="shared" si="5"/>
        <v>34</v>
      </c>
      <c r="H18" s="110">
        <f t="shared" si="5"/>
        <v>14</v>
      </c>
      <c r="I18" s="99">
        <f t="shared" si="5"/>
        <v>77</v>
      </c>
      <c r="J18" s="99">
        <f t="shared" si="5"/>
        <v>91</v>
      </c>
    </row>
    <row r="19" spans="1:10" ht="12" customHeight="1">
      <c r="A19" s="93" t="s">
        <v>19</v>
      </c>
      <c r="B19" s="108">
        <f aca="true" t="shared" si="6" ref="B19:J19">SUM(B42,B58,B74,B90)</f>
        <v>10</v>
      </c>
      <c r="C19" s="99">
        <f t="shared" si="6"/>
        <v>38</v>
      </c>
      <c r="D19" s="99">
        <f t="shared" si="6"/>
        <v>48</v>
      </c>
      <c r="E19" s="110">
        <f t="shared" si="6"/>
        <v>2</v>
      </c>
      <c r="F19" s="99">
        <f t="shared" si="6"/>
        <v>22</v>
      </c>
      <c r="G19" s="99">
        <f t="shared" si="6"/>
        <v>24</v>
      </c>
      <c r="H19" s="110">
        <f t="shared" si="6"/>
        <v>12</v>
      </c>
      <c r="I19" s="99">
        <f t="shared" si="6"/>
        <v>60</v>
      </c>
      <c r="J19" s="99">
        <f t="shared" si="6"/>
        <v>72</v>
      </c>
    </row>
    <row r="20" spans="1:10" ht="12" customHeight="1">
      <c r="A20" s="93" t="s">
        <v>20</v>
      </c>
      <c r="B20" s="108">
        <f aca="true" t="shared" si="7" ref="B20:J20">SUM(B43,B59,B75,B91)</f>
        <v>2</v>
      </c>
      <c r="C20" s="99">
        <f t="shared" si="7"/>
        <v>14</v>
      </c>
      <c r="D20" s="99">
        <f t="shared" si="7"/>
        <v>16</v>
      </c>
      <c r="E20" s="110">
        <f t="shared" si="7"/>
        <v>2</v>
      </c>
      <c r="F20" s="99">
        <f t="shared" si="7"/>
        <v>4</v>
      </c>
      <c r="G20" s="99">
        <f t="shared" si="7"/>
        <v>6</v>
      </c>
      <c r="H20" s="110">
        <f t="shared" si="7"/>
        <v>4</v>
      </c>
      <c r="I20" s="99">
        <f t="shared" si="7"/>
        <v>18</v>
      </c>
      <c r="J20" s="99">
        <f t="shared" si="7"/>
        <v>22</v>
      </c>
    </row>
    <row r="21" spans="1:10" ht="12" customHeight="1">
      <c r="A21" s="93" t="s">
        <v>21</v>
      </c>
      <c r="B21" s="108">
        <f aca="true" t="shared" si="8" ref="B21:J21">SUM(B44,B60,B76,B92)</f>
        <v>3</v>
      </c>
      <c r="C21" s="99">
        <f t="shared" si="8"/>
        <v>7</v>
      </c>
      <c r="D21" s="111">
        <f t="shared" si="8"/>
        <v>10</v>
      </c>
      <c r="E21" s="110">
        <f t="shared" si="8"/>
        <v>3</v>
      </c>
      <c r="F21" s="99">
        <f t="shared" si="8"/>
        <v>0</v>
      </c>
      <c r="G21" s="111">
        <f t="shared" si="8"/>
        <v>3</v>
      </c>
      <c r="H21" s="110">
        <f t="shared" si="8"/>
        <v>6</v>
      </c>
      <c r="I21" s="99">
        <f t="shared" si="8"/>
        <v>7</v>
      </c>
      <c r="J21" s="111">
        <f t="shared" si="8"/>
        <v>13</v>
      </c>
    </row>
    <row r="22" spans="1:10" ht="12" customHeight="1">
      <c r="A22" s="112" t="s">
        <v>3</v>
      </c>
      <c r="B22" s="113">
        <f aca="true" t="shared" si="9" ref="B22:J22">SUM(B45,B61,B77,B93)</f>
        <v>41</v>
      </c>
      <c r="C22" s="114">
        <f t="shared" si="9"/>
        <v>227</v>
      </c>
      <c r="D22" s="114">
        <f t="shared" si="9"/>
        <v>268</v>
      </c>
      <c r="E22" s="113">
        <f t="shared" si="9"/>
        <v>71</v>
      </c>
      <c r="F22" s="114">
        <f t="shared" si="9"/>
        <v>216</v>
      </c>
      <c r="G22" s="114">
        <f t="shared" si="9"/>
        <v>287</v>
      </c>
      <c r="H22" s="113">
        <f t="shared" si="9"/>
        <v>112</v>
      </c>
      <c r="I22" s="114">
        <f t="shared" si="9"/>
        <v>443</v>
      </c>
      <c r="J22" s="114">
        <f t="shared" si="9"/>
        <v>555</v>
      </c>
    </row>
    <row r="23" spans="2:10" ht="12" customHeight="1">
      <c r="B23" s="273"/>
      <c r="C23" s="273"/>
      <c r="D23" s="273"/>
      <c r="E23" s="273"/>
      <c r="F23" s="273"/>
      <c r="G23" s="273"/>
      <c r="H23" s="273"/>
      <c r="I23" s="273"/>
      <c r="J23" s="273"/>
    </row>
    <row r="24" spans="1:10" ht="12" customHeight="1">
      <c r="A24" s="1" t="s">
        <v>24</v>
      </c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" customHeight="1">
      <c r="A25" s="95" t="s">
        <v>22</v>
      </c>
      <c r="B25" s="96"/>
      <c r="C25" s="96"/>
      <c r="D25" s="96"/>
      <c r="E25" s="97"/>
      <c r="F25" s="97"/>
      <c r="G25" s="96"/>
      <c r="H25" s="96"/>
      <c r="I25" s="96"/>
      <c r="J25" s="96"/>
    </row>
    <row r="26" spans="1:10" ht="12" customHeight="1">
      <c r="A26" s="96"/>
      <c r="B26" s="96"/>
      <c r="C26" s="96"/>
      <c r="D26" s="96"/>
      <c r="E26" s="97"/>
      <c r="F26" s="95"/>
      <c r="G26" s="96"/>
      <c r="H26" s="96"/>
      <c r="I26" s="96"/>
      <c r="J26" s="96"/>
    </row>
    <row r="27" spans="1:10" ht="12" customHeight="1">
      <c r="A27" s="95" t="s">
        <v>26</v>
      </c>
      <c r="B27" s="96"/>
      <c r="C27" s="96"/>
      <c r="D27" s="96"/>
      <c r="E27" s="97"/>
      <c r="F27" s="97"/>
      <c r="G27" s="96"/>
      <c r="H27" s="96"/>
      <c r="I27" s="96"/>
      <c r="J27" s="96"/>
    </row>
    <row r="28" spans="1:10" ht="12" customHeight="1">
      <c r="A28" s="98"/>
      <c r="B28" s="99"/>
      <c r="C28" s="99"/>
      <c r="D28" s="99"/>
      <c r="E28" s="99"/>
      <c r="F28" s="99"/>
      <c r="G28" s="99"/>
      <c r="H28" s="99"/>
      <c r="I28" s="99"/>
      <c r="J28" s="99"/>
    </row>
    <row r="29" spans="1:10" ht="12" customHeight="1">
      <c r="A29" s="3" t="s">
        <v>29</v>
      </c>
      <c r="B29" s="100"/>
      <c r="C29" s="100"/>
      <c r="D29" s="100"/>
      <c r="E29" s="100"/>
      <c r="F29" s="101"/>
      <c r="G29" s="100"/>
      <c r="H29" s="100"/>
      <c r="I29" s="100"/>
      <c r="J29" s="100"/>
    </row>
    <row r="30" spans="1:10" ht="12" customHeight="1">
      <c r="A30" s="95"/>
      <c r="B30" s="100"/>
      <c r="C30" s="100"/>
      <c r="D30" s="100"/>
      <c r="E30" s="100"/>
      <c r="F30" s="101"/>
      <c r="G30" s="100"/>
      <c r="H30" s="100"/>
      <c r="I30" s="100"/>
      <c r="J30" s="100"/>
    </row>
    <row r="31" spans="1:10" ht="12" customHeight="1">
      <c r="A31" s="95" t="s">
        <v>23</v>
      </c>
      <c r="B31" s="100"/>
      <c r="C31" s="100"/>
      <c r="D31" s="100"/>
      <c r="E31" s="100"/>
      <c r="F31" s="101"/>
      <c r="G31" s="100"/>
      <c r="H31" s="100"/>
      <c r="I31" s="100"/>
      <c r="J31" s="100"/>
    </row>
    <row r="32" spans="1:10" ht="12" customHeight="1" thickBot="1">
      <c r="A32" s="93"/>
      <c r="B32" s="99"/>
      <c r="C32" s="99"/>
      <c r="D32" s="99"/>
      <c r="E32" s="99"/>
      <c r="F32" s="99"/>
      <c r="G32" s="99"/>
      <c r="H32" s="99"/>
      <c r="I32" s="99"/>
      <c r="J32" s="99"/>
    </row>
    <row r="33" spans="1:10" ht="12" customHeight="1">
      <c r="A33" s="102"/>
      <c r="B33" s="103" t="s">
        <v>1</v>
      </c>
      <c r="C33" s="104"/>
      <c r="D33" s="104"/>
      <c r="E33" s="103" t="s">
        <v>2</v>
      </c>
      <c r="F33" s="104"/>
      <c r="G33" s="104"/>
      <c r="H33" s="103" t="s">
        <v>3</v>
      </c>
      <c r="I33" s="104"/>
      <c r="J33" s="104"/>
    </row>
    <row r="34" spans="1:10" ht="12" customHeight="1">
      <c r="A34" s="263" t="s">
        <v>12</v>
      </c>
      <c r="B34" s="105" t="s">
        <v>4</v>
      </c>
      <c r="C34" s="106" t="s">
        <v>5</v>
      </c>
      <c r="D34" s="106" t="s">
        <v>3</v>
      </c>
      <c r="E34" s="105" t="s">
        <v>4</v>
      </c>
      <c r="F34" s="106" t="s">
        <v>5</v>
      </c>
      <c r="G34" s="106" t="s">
        <v>3</v>
      </c>
      <c r="H34" s="105" t="s">
        <v>4</v>
      </c>
      <c r="I34" s="106" t="s">
        <v>5</v>
      </c>
      <c r="J34" s="106" t="s">
        <v>3</v>
      </c>
    </row>
    <row r="35" spans="1:10" ht="12" customHeight="1">
      <c r="A35" s="107"/>
      <c r="B35" s="108"/>
      <c r="C35" s="109"/>
      <c r="D35" s="109"/>
      <c r="E35" s="108"/>
      <c r="F35" s="109"/>
      <c r="G35" s="109"/>
      <c r="H35" s="108"/>
      <c r="I35" s="109"/>
      <c r="J35" s="109"/>
    </row>
    <row r="36" spans="1:10" ht="12" customHeight="1">
      <c r="A36" s="93" t="s">
        <v>13</v>
      </c>
      <c r="B36" s="110">
        <v>0</v>
      </c>
      <c r="C36" s="99">
        <v>0</v>
      </c>
      <c r="D36" s="99">
        <f>SUM(B36:C36)</f>
        <v>0</v>
      </c>
      <c r="E36" s="110">
        <v>6</v>
      </c>
      <c r="F36" s="99">
        <v>5</v>
      </c>
      <c r="G36" s="99">
        <f aca="true" t="shared" si="10" ref="G36:G44">SUM(E36:F36)</f>
        <v>11</v>
      </c>
      <c r="H36" s="110">
        <f>SUM(B36,E36)</f>
        <v>6</v>
      </c>
      <c r="I36" s="99">
        <f>SUM(C36,F36)</f>
        <v>5</v>
      </c>
      <c r="J36" s="99">
        <f aca="true" t="shared" si="11" ref="J36:J44">SUM(H36:I36)</f>
        <v>11</v>
      </c>
    </row>
    <row r="37" spans="1:10" ht="12" customHeight="1">
      <c r="A37" s="93" t="s">
        <v>14</v>
      </c>
      <c r="B37" s="110">
        <v>1</v>
      </c>
      <c r="C37" s="99">
        <v>6</v>
      </c>
      <c r="D37" s="99">
        <f aca="true" t="shared" si="12" ref="D37:D44">SUM(B37:C37)</f>
        <v>7</v>
      </c>
      <c r="E37" s="110">
        <v>7</v>
      </c>
      <c r="F37" s="99">
        <v>21</v>
      </c>
      <c r="G37" s="99">
        <f t="shared" si="10"/>
        <v>28</v>
      </c>
      <c r="H37" s="110">
        <f aca="true" t="shared" si="13" ref="H37:I44">SUM(B37,E37)</f>
        <v>8</v>
      </c>
      <c r="I37" s="99">
        <f t="shared" si="13"/>
        <v>27</v>
      </c>
      <c r="J37" s="99">
        <f t="shared" si="11"/>
        <v>35</v>
      </c>
    </row>
    <row r="38" spans="1:10" ht="12" customHeight="1">
      <c r="A38" s="93" t="s">
        <v>15</v>
      </c>
      <c r="B38" s="110">
        <v>1</v>
      </c>
      <c r="C38" s="99">
        <v>6</v>
      </c>
      <c r="D38" s="99">
        <f t="shared" si="12"/>
        <v>7</v>
      </c>
      <c r="E38" s="110">
        <v>2</v>
      </c>
      <c r="F38" s="99">
        <v>19</v>
      </c>
      <c r="G38" s="99">
        <f t="shared" si="10"/>
        <v>21</v>
      </c>
      <c r="H38" s="110">
        <f t="shared" si="13"/>
        <v>3</v>
      </c>
      <c r="I38" s="99">
        <f t="shared" si="13"/>
        <v>25</v>
      </c>
      <c r="J38" s="99">
        <f t="shared" si="11"/>
        <v>28</v>
      </c>
    </row>
    <row r="39" spans="1:10" ht="12" customHeight="1">
      <c r="A39" s="93" t="s">
        <v>16</v>
      </c>
      <c r="B39" s="108">
        <v>2</v>
      </c>
      <c r="C39" s="99">
        <v>12</v>
      </c>
      <c r="D39" s="99">
        <f t="shared" si="12"/>
        <v>14</v>
      </c>
      <c r="E39" s="110">
        <v>6</v>
      </c>
      <c r="F39" s="99">
        <v>7</v>
      </c>
      <c r="G39" s="99">
        <f t="shared" si="10"/>
        <v>13</v>
      </c>
      <c r="H39" s="110">
        <f t="shared" si="13"/>
        <v>8</v>
      </c>
      <c r="I39" s="99">
        <f t="shared" si="13"/>
        <v>19</v>
      </c>
      <c r="J39" s="99">
        <f t="shared" si="11"/>
        <v>27</v>
      </c>
    </row>
    <row r="40" spans="1:10" ht="12" customHeight="1">
      <c r="A40" s="93" t="s">
        <v>17</v>
      </c>
      <c r="B40" s="108">
        <v>2</v>
      </c>
      <c r="C40" s="99">
        <v>14</v>
      </c>
      <c r="D40" s="99">
        <f t="shared" si="12"/>
        <v>16</v>
      </c>
      <c r="E40" s="110">
        <v>0</v>
      </c>
      <c r="F40" s="99">
        <v>10</v>
      </c>
      <c r="G40" s="99">
        <f t="shared" si="10"/>
        <v>10</v>
      </c>
      <c r="H40" s="110">
        <f t="shared" si="13"/>
        <v>2</v>
      </c>
      <c r="I40" s="99">
        <f t="shared" si="13"/>
        <v>24</v>
      </c>
      <c r="J40" s="99">
        <f t="shared" si="11"/>
        <v>26</v>
      </c>
    </row>
    <row r="41" spans="1:10" ht="12" customHeight="1">
      <c r="A41" s="93" t="s">
        <v>18</v>
      </c>
      <c r="B41" s="108">
        <v>2</v>
      </c>
      <c r="C41" s="99">
        <v>16</v>
      </c>
      <c r="D41" s="99">
        <f t="shared" si="12"/>
        <v>18</v>
      </c>
      <c r="E41" s="110">
        <v>3</v>
      </c>
      <c r="F41" s="99">
        <v>10</v>
      </c>
      <c r="G41" s="99">
        <f t="shared" si="10"/>
        <v>13</v>
      </c>
      <c r="H41" s="110">
        <f t="shared" si="13"/>
        <v>5</v>
      </c>
      <c r="I41" s="99">
        <f t="shared" si="13"/>
        <v>26</v>
      </c>
      <c r="J41" s="99">
        <f t="shared" si="11"/>
        <v>31</v>
      </c>
    </row>
    <row r="42" spans="1:10" ht="12" customHeight="1">
      <c r="A42" s="93" t="s">
        <v>19</v>
      </c>
      <c r="B42" s="108">
        <v>3</v>
      </c>
      <c r="C42" s="99">
        <v>10</v>
      </c>
      <c r="D42" s="99">
        <f t="shared" si="12"/>
        <v>13</v>
      </c>
      <c r="E42" s="110">
        <v>1</v>
      </c>
      <c r="F42" s="99">
        <v>10</v>
      </c>
      <c r="G42" s="99">
        <f t="shared" si="10"/>
        <v>11</v>
      </c>
      <c r="H42" s="110">
        <f t="shared" si="13"/>
        <v>4</v>
      </c>
      <c r="I42" s="99">
        <f t="shared" si="13"/>
        <v>20</v>
      </c>
      <c r="J42" s="99">
        <f t="shared" si="11"/>
        <v>24</v>
      </c>
    </row>
    <row r="43" spans="1:10" ht="12" customHeight="1">
      <c r="A43" s="93" t="s">
        <v>20</v>
      </c>
      <c r="B43" s="108">
        <v>0</v>
      </c>
      <c r="C43" s="99">
        <v>2</v>
      </c>
      <c r="D43" s="99">
        <f t="shared" si="12"/>
        <v>2</v>
      </c>
      <c r="E43" s="110">
        <v>0</v>
      </c>
      <c r="F43" s="99">
        <v>2</v>
      </c>
      <c r="G43" s="99">
        <f t="shared" si="10"/>
        <v>2</v>
      </c>
      <c r="H43" s="110">
        <f t="shared" si="13"/>
        <v>0</v>
      </c>
      <c r="I43" s="99">
        <f t="shared" si="13"/>
        <v>4</v>
      </c>
      <c r="J43" s="99">
        <f t="shared" si="11"/>
        <v>4</v>
      </c>
    </row>
    <row r="44" spans="1:10" ht="12" customHeight="1">
      <c r="A44" s="93" t="s">
        <v>21</v>
      </c>
      <c r="B44" s="108">
        <v>0</v>
      </c>
      <c r="C44" s="99">
        <v>2</v>
      </c>
      <c r="D44" s="111">
        <f t="shared" si="12"/>
        <v>2</v>
      </c>
      <c r="E44" s="110">
        <v>2</v>
      </c>
      <c r="F44" s="99">
        <v>0</v>
      </c>
      <c r="G44" s="111">
        <f t="shared" si="10"/>
        <v>2</v>
      </c>
      <c r="H44" s="110">
        <f t="shared" si="13"/>
        <v>2</v>
      </c>
      <c r="I44" s="99">
        <f t="shared" si="13"/>
        <v>2</v>
      </c>
      <c r="J44" s="111">
        <f t="shared" si="11"/>
        <v>4</v>
      </c>
    </row>
    <row r="45" spans="1:10" ht="12" customHeight="1">
      <c r="A45" s="112" t="s">
        <v>3</v>
      </c>
      <c r="B45" s="113">
        <f>SUM(B36:B44)</f>
        <v>11</v>
      </c>
      <c r="C45" s="114">
        <f aca="true" t="shared" si="14" ref="C45:J45">SUM(C36:C44)</f>
        <v>68</v>
      </c>
      <c r="D45" s="114">
        <f t="shared" si="14"/>
        <v>79</v>
      </c>
      <c r="E45" s="113">
        <f t="shared" si="14"/>
        <v>27</v>
      </c>
      <c r="F45" s="114">
        <f t="shared" si="14"/>
        <v>84</v>
      </c>
      <c r="G45" s="114">
        <f t="shared" si="14"/>
        <v>111</v>
      </c>
      <c r="H45" s="113">
        <f t="shared" si="14"/>
        <v>38</v>
      </c>
      <c r="I45" s="114">
        <f t="shared" si="14"/>
        <v>152</v>
      </c>
      <c r="J45" s="114">
        <f t="shared" si="14"/>
        <v>190</v>
      </c>
    </row>
    <row r="47" spans="1:10" ht="12" customHeight="1">
      <c r="A47" s="95" t="s">
        <v>6</v>
      </c>
      <c r="B47" s="100"/>
      <c r="C47" s="100"/>
      <c r="D47" s="100"/>
      <c r="E47" s="100"/>
      <c r="F47" s="101"/>
      <c r="G47" s="100"/>
      <c r="H47" s="100"/>
      <c r="I47" s="100"/>
      <c r="J47" s="100"/>
    </row>
    <row r="48" spans="1:10" ht="12" customHeight="1" thickBot="1">
      <c r="A48" s="93"/>
      <c r="B48" s="99"/>
      <c r="C48" s="99"/>
      <c r="D48" s="99"/>
      <c r="E48" s="99"/>
      <c r="F48" s="99"/>
      <c r="G48" s="99"/>
      <c r="H48" s="99"/>
      <c r="I48" s="99"/>
      <c r="J48" s="99"/>
    </row>
    <row r="49" spans="1:10" ht="12" customHeight="1">
      <c r="A49" s="102"/>
      <c r="B49" s="103" t="s">
        <v>1</v>
      </c>
      <c r="C49" s="104"/>
      <c r="D49" s="104"/>
      <c r="E49" s="103" t="s">
        <v>2</v>
      </c>
      <c r="F49" s="104"/>
      <c r="G49" s="104"/>
      <c r="H49" s="103" t="s">
        <v>3</v>
      </c>
      <c r="I49" s="104"/>
      <c r="J49" s="104"/>
    </row>
    <row r="50" spans="1:10" ht="12" customHeight="1">
      <c r="A50" s="263" t="s">
        <v>12</v>
      </c>
      <c r="B50" s="105" t="s">
        <v>4</v>
      </c>
      <c r="C50" s="106" t="s">
        <v>5</v>
      </c>
      <c r="D50" s="106" t="s">
        <v>3</v>
      </c>
      <c r="E50" s="105" t="s">
        <v>4</v>
      </c>
      <c r="F50" s="106" t="s">
        <v>5</v>
      </c>
      <c r="G50" s="106" t="s">
        <v>3</v>
      </c>
      <c r="H50" s="105" t="s">
        <v>4</v>
      </c>
      <c r="I50" s="106" t="s">
        <v>5</v>
      </c>
      <c r="J50" s="106" t="s">
        <v>3</v>
      </c>
    </row>
    <row r="51" spans="1:10" ht="12" customHeight="1">
      <c r="A51" s="107"/>
      <c r="B51" s="108"/>
      <c r="C51" s="109"/>
      <c r="D51" s="109"/>
      <c r="E51" s="108"/>
      <c r="F51" s="109"/>
      <c r="G51" s="109"/>
      <c r="H51" s="108"/>
      <c r="I51" s="109"/>
      <c r="J51" s="109"/>
    </row>
    <row r="52" spans="1:10" ht="12" customHeight="1">
      <c r="A52" s="93" t="s">
        <v>13</v>
      </c>
      <c r="B52" s="110">
        <v>0</v>
      </c>
      <c r="C52" s="99">
        <v>0</v>
      </c>
      <c r="D52" s="99">
        <f>SUM(B52:C52)</f>
        <v>0</v>
      </c>
      <c r="E52" s="110">
        <v>7</v>
      </c>
      <c r="F52" s="99">
        <v>6</v>
      </c>
      <c r="G52" s="99">
        <f aca="true" t="shared" si="15" ref="G52:G60">SUM(E52:F52)</f>
        <v>13</v>
      </c>
      <c r="H52" s="110">
        <f>SUM(B52,E52)</f>
        <v>7</v>
      </c>
      <c r="I52" s="99">
        <f>SUM(C52,F52)</f>
        <v>6</v>
      </c>
      <c r="J52" s="99">
        <f aca="true" t="shared" si="16" ref="J52:J60">SUM(H52:I52)</f>
        <v>13</v>
      </c>
    </row>
    <row r="53" spans="1:10" ht="12" customHeight="1">
      <c r="A53" s="93" t="s">
        <v>14</v>
      </c>
      <c r="B53" s="110">
        <v>2</v>
      </c>
      <c r="C53" s="99">
        <v>4</v>
      </c>
      <c r="D53" s="99">
        <f aca="true" t="shared" si="17" ref="D53:D60">SUM(B53:C53)</f>
        <v>6</v>
      </c>
      <c r="E53" s="110">
        <v>6</v>
      </c>
      <c r="F53" s="99">
        <v>21</v>
      </c>
      <c r="G53" s="99">
        <f t="shared" si="15"/>
        <v>27</v>
      </c>
      <c r="H53" s="110">
        <f aca="true" t="shared" si="18" ref="H53:I60">SUM(B53,E53)</f>
        <v>8</v>
      </c>
      <c r="I53" s="99">
        <f t="shared" si="18"/>
        <v>25</v>
      </c>
      <c r="J53" s="99">
        <f t="shared" si="16"/>
        <v>33</v>
      </c>
    </row>
    <row r="54" spans="1:10" ht="12" customHeight="1">
      <c r="A54" s="93" t="s">
        <v>15</v>
      </c>
      <c r="B54" s="110">
        <v>2</v>
      </c>
      <c r="C54" s="99">
        <v>7</v>
      </c>
      <c r="D54" s="99">
        <f t="shared" si="17"/>
        <v>9</v>
      </c>
      <c r="E54" s="110">
        <v>6</v>
      </c>
      <c r="F54" s="99">
        <v>12</v>
      </c>
      <c r="G54" s="99">
        <f t="shared" si="15"/>
        <v>18</v>
      </c>
      <c r="H54" s="110">
        <f t="shared" si="18"/>
        <v>8</v>
      </c>
      <c r="I54" s="99">
        <f t="shared" si="18"/>
        <v>19</v>
      </c>
      <c r="J54" s="99">
        <f t="shared" si="16"/>
        <v>27</v>
      </c>
    </row>
    <row r="55" spans="1:10" ht="12" customHeight="1">
      <c r="A55" s="93" t="s">
        <v>16</v>
      </c>
      <c r="B55" s="108">
        <v>2</v>
      </c>
      <c r="C55" s="99">
        <v>14</v>
      </c>
      <c r="D55" s="99">
        <f t="shared" si="17"/>
        <v>16</v>
      </c>
      <c r="E55" s="110">
        <v>3</v>
      </c>
      <c r="F55" s="99">
        <v>18</v>
      </c>
      <c r="G55" s="99">
        <f t="shared" si="15"/>
        <v>21</v>
      </c>
      <c r="H55" s="110">
        <f t="shared" si="18"/>
        <v>5</v>
      </c>
      <c r="I55" s="99">
        <f t="shared" si="18"/>
        <v>32</v>
      </c>
      <c r="J55" s="99">
        <f t="shared" si="16"/>
        <v>37</v>
      </c>
    </row>
    <row r="56" spans="1:10" ht="12" customHeight="1">
      <c r="A56" s="93" t="s">
        <v>17</v>
      </c>
      <c r="B56" s="108">
        <v>2</v>
      </c>
      <c r="C56" s="99">
        <v>24</v>
      </c>
      <c r="D56" s="99">
        <f t="shared" si="17"/>
        <v>26</v>
      </c>
      <c r="E56" s="110">
        <v>0</v>
      </c>
      <c r="F56" s="99">
        <v>8</v>
      </c>
      <c r="G56" s="99">
        <f t="shared" si="15"/>
        <v>8</v>
      </c>
      <c r="H56" s="110">
        <f t="shared" si="18"/>
        <v>2</v>
      </c>
      <c r="I56" s="99">
        <f t="shared" si="18"/>
        <v>32</v>
      </c>
      <c r="J56" s="99">
        <f t="shared" si="16"/>
        <v>34</v>
      </c>
    </row>
    <row r="57" spans="1:10" ht="12" customHeight="1">
      <c r="A57" s="93" t="s">
        <v>18</v>
      </c>
      <c r="B57" s="108">
        <v>3</v>
      </c>
      <c r="C57" s="99">
        <v>22</v>
      </c>
      <c r="D57" s="99">
        <f t="shared" si="17"/>
        <v>25</v>
      </c>
      <c r="E57" s="110">
        <v>3</v>
      </c>
      <c r="F57" s="99">
        <v>12</v>
      </c>
      <c r="G57" s="99">
        <f t="shared" si="15"/>
        <v>15</v>
      </c>
      <c r="H57" s="110">
        <f t="shared" si="18"/>
        <v>6</v>
      </c>
      <c r="I57" s="99">
        <f t="shared" si="18"/>
        <v>34</v>
      </c>
      <c r="J57" s="99">
        <f t="shared" si="16"/>
        <v>40</v>
      </c>
    </row>
    <row r="58" spans="1:10" ht="12" customHeight="1">
      <c r="A58" s="93" t="s">
        <v>19</v>
      </c>
      <c r="B58" s="108">
        <v>3</v>
      </c>
      <c r="C58" s="99">
        <v>14</v>
      </c>
      <c r="D58" s="99">
        <f t="shared" si="17"/>
        <v>17</v>
      </c>
      <c r="E58" s="110">
        <v>1</v>
      </c>
      <c r="F58" s="99">
        <v>7</v>
      </c>
      <c r="G58" s="99">
        <f t="shared" si="15"/>
        <v>8</v>
      </c>
      <c r="H58" s="110">
        <f t="shared" si="18"/>
        <v>4</v>
      </c>
      <c r="I58" s="99">
        <f t="shared" si="18"/>
        <v>21</v>
      </c>
      <c r="J58" s="99">
        <f t="shared" si="16"/>
        <v>25</v>
      </c>
    </row>
    <row r="59" spans="1:10" ht="12" customHeight="1">
      <c r="A59" s="93" t="s">
        <v>20</v>
      </c>
      <c r="B59" s="108">
        <v>0</v>
      </c>
      <c r="C59" s="99">
        <v>5</v>
      </c>
      <c r="D59" s="99">
        <f t="shared" si="17"/>
        <v>5</v>
      </c>
      <c r="E59" s="110">
        <v>1</v>
      </c>
      <c r="F59" s="99">
        <v>2</v>
      </c>
      <c r="G59" s="99">
        <f t="shared" si="15"/>
        <v>3</v>
      </c>
      <c r="H59" s="110">
        <f t="shared" si="18"/>
        <v>1</v>
      </c>
      <c r="I59" s="99">
        <f t="shared" si="18"/>
        <v>7</v>
      </c>
      <c r="J59" s="99">
        <f t="shared" si="16"/>
        <v>8</v>
      </c>
    </row>
    <row r="60" spans="1:10" ht="12" customHeight="1">
      <c r="A60" s="93" t="s">
        <v>21</v>
      </c>
      <c r="B60" s="108">
        <v>0</v>
      </c>
      <c r="C60" s="99">
        <v>2</v>
      </c>
      <c r="D60" s="111">
        <f t="shared" si="17"/>
        <v>2</v>
      </c>
      <c r="E60" s="110">
        <v>1</v>
      </c>
      <c r="F60" s="99">
        <v>0</v>
      </c>
      <c r="G60" s="111">
        <f t="shared" si="15"/>
        <v>1</v>
      </c>
      <c r="H60" s="110">
        <f t="shared" si="18"/>
        <v>1</v>
      </c>
      <c r="I60" s="99">
        <f t="shared" si="18"/>
        <v>2</v>
      </c>
      <c r="J60" s="111">
        <f t="shared" si="16"/>
        <v>3</v>
      </c>
    </row>
    <row r="61" spans="1:10" ht="12" customHeight="1">
      <c r="A61" s="112" t="s">
        <v>3</v>
      </c>
      <c r="B61" s="113">
        <f>SUM(B52:B60)</f>
        <v>14</v>
      </c>
      <c r="C61" s="114">
        <f aca="true" t="shared" si="19" ref="C61:J61">SUM(C52:C60)</f>
        <v>92</v>
      </c>
      <c r="D61" s="114">
        <f t="shared" si="19"/>
        <v>106</v>
      </c>
      <c r="E61" s="113">
        <f t="shared" si="19"/>
        <v>28</v>
      </c>
      <c r="F61" s="114">
        <f t="shared" si="19"/>
        <v>86</v>
      </c>
      <c r="G61" s="114">
        <f t="shared" si="19"/>
        <v>114</v>
      </c>
      <c r="H61" s="113">
        <f t="shared" si="19"/>
        <v>42</v>
      </c>
      <c r="I61" s="114">
        <f t="shared" si="19"/>
        <v>178</v>
      </c>
      <c r="J61" s="114">
        <f t="shared" si="19"/>
        <v>220</v>
      </c>
    </row>
    <row r="63" spans="1:10" ht="12" customHeight="1">
      <c r="A63" s="95" t="s">
        <v>7</v>
      </c>
      <c r="B63" s="100"/>
      <c r="C63" s="100"/>
      <c r="D63" s="100"/>
      <c r="E63" s="100"/>
      <c r="F63" s="101"/>
      <c r="G63" s="100"/>
      <c r="H63" s="100"/>
      <c r="I63" s="100"/>
      <c r="J63" s="100"/>
    </row>
    <row r="64" spans="1:10" ht="12" customHeight="1" thickBot="1">
      <c r="A64" s="93"/>
      <c r="B64" s="99"/>
      <c r="C64" s="99"/>
      <c r="D64" s="99"/>
      <c r="E64" s="99"/>
      <c r="F64" s="99"/>
      <c r="G64" s="99"/>
      <c r="H64" s="99"/>
      <c r="I64" s="99"/>
      <c r="J64" s="99"/>
    </row>
    <row r="65" spans="1:10" ht="12" customHeight="1">
      <c r="A65" s="102"/>
      <c r="B65" s="103" t="s">
        <v>1</v>
      </c>
      <c r="C65" s="104"/>
      <c r="D65" s="104"/>
      <c r="E65" s="103" t="s">
        <v>2</v>
      </c>
      <c r="F65" s="104"/>
      <c r="G65" s="104"/>
      <c r="H65" s="103" t="s">
        <v>3</v>
      </c>
      <c r="I65" s="104"/>
      <c r="J65" s="104"/>
    </row>
    <row r="66" spans="1:10" ht="12" customHeight="1">
      <c r="A66" s="263" t="s">
        <v>12</v>
      </c>
      <c r="B66" s="105" t="s">
        <v>4</v>
      </c>
      <c r="C66" s="106" t="s">
        <v>5</v>
      </c>
      <c r="D66" s="106" t="s">
        <v>3</v>
      </c>
      <c r="E66" s="105" t="s">
        <v>4</v>
      </c>
      <c r="F66" s="106" t="s">
        <v>5</v>
      </c>
      <c r="G66" s="106" t="s">
        <v>3</v>
      </c>
      <c r="H66" s="105" t="s">
        <v>4</v>
      </c>
      <c r="I66" s="106" t="s">
        <v>5</v>
      </c>
      <c r="J66" s="106" t="s">
        <v>3</v>
      </c>
    </row>
    <row r="67" spans="1:10" ht="12" customHeight="1">
      <c r="A67" s="107"/>
      <c r="B67" s="108"/>
      <c r="C67" s="109"/>
      <c r="D67" s="109"/>
      <c r="E67" s="108"/>
      <c r="F67" s="109"/>
      <c r="G67" s="109"/>
      <c r="H67" s="108"/>
      <c r="I67" s="109"/>
      <c r="J67" s="109"/>
    </row>
    <row r="68" spans="1:10" ht="12" customHeight="1">
      <c r="A68" s="93" t="s">
        <v>13</v>
      </c>
      <c r="B68" s="110">
        <v>0</v>
      </c>
      <c r="C68" s="99">
        <v>0</v>
      </c>
      <c r="D68" s="99">
        <f>SUM(B68:C68)</f>
        <v>0</v>
      </c>
      <c r="E68" s="110">
        <v>0</v>
      </c>
      <c r="F68" s="99">
        <v>4</v>
      </c>
      <c r="G68" s="99">
        <f aca="true" t="shared" si="20" ref="G68:G76">SUM(E68:F68)</f>
        <v>4</v>
      </c>
      <c r="H68" s="110">
        <f>SUM(B68,E68)</f>
        <v>0</v>
      </c>
      <c r="I68" s="99">
        <f>SUM(C68,F68)</f>
        <v>4</v>
      </c>
      <c r="J68" s="99">
        <f aca="true" t="shared" si="21" ref="J68:J76">SUM(H68:I68)</f>
        <v>4</v>
      </c>
    </row>
    <row r="69" spans="1:10" ht="12" customHeight="1">
      <c r="A69" s="93" t="s">
        <v>14</v>
      </c>
      <c r="B69" s="110">
        <v>2</v>
      </c>
      <c r="C69" s="99">
        <v>2</v>
      </c>
      <c r="D69" s="99">
        <f aca="true" t="shared" si="22" ref="D69:D76">SUM(B69:C69)</f>
        <v>4</v>
      </c>
      <c r="E69" s="110">
        <v>5</v>
      </c>
      <c r="F69" s="99">
        <v>6</v>
      </c>
      <c r="G69" s="99">
        <f t="shared" si="20"/>
        <v>11</v>
      </c>
      <c r="H69" s="110">
        <f aca="true" t="shared" si="23" ref="H69:I76">SUM(B69,E69)</f>
        <v>7</v>
      </c>
      <c r="I69" s="99">
        <f t="shared" si="23"/>
        <v>8</v>
      </c>
      <c r="J69" s="99">
        <f t="shared" si="21"/>
        <v>15</v>
      </c>
    </row>
    <row r="70" spans="1:10" ht="12" customHeight="1">
      <c r="A70" s="93" t="s">
        <v>15</v>
      </c>
      <c r="B70" s="110">
        <v>0</v>
      </c>
      <c r="C70" s="99">
        <v>7</v>
      </c>
      <c r="D70" s="99">
        <f t="shared" si="22"/>
        <v>7</v>
      </c>
      <c r="E70" s="110">
        <v>0</v>
      </c>
      <c r="F70" s="99">
        <v>1</v>
      </c>
      <c r="G70" s="99">
        <f t="shared" si="20"/>
        <v>1</v>
      </c>
      <c r="H70" s="110">
        <f t="shared" si="23"/>
        <v>0</v>
      </c>
      <c r="I70" s="99">
        <f t="shared" si="23"/>
        <v>8</v>
      </c>
      <c r="J70" s="99">
        <f t="shared" si="21"/>
        <v>8</v>
      </c>
    </row>
    <row r="71" spans="1:10" ht="12" customHeight="1">
      <c r="A71" s="93" t="s">
        <v>16</v>
      </c>
      <c r="B71" s="108">
        <v>0</v>
      </c>
      <c r="C71" s="99">
        <v>5</v>
      </c>
      <c r="D71" s="99">
        <f t="shared" si="22"/>
        <v>5</v>
      </c>
      <c r="E71" s="110">
        <v>2</v>
      </c>
      <c r="F71" s="99">
        <v>0</v>
      </c>
      <c r="G71" s="99">
        <f t="shared" si="20"/>
        <v>2</v>
      </c>
      <c r="H71" s="110">
        <f t="shared" si="23"/>
        <v>2</v>
      </c>
      <c r="I71" s="99">
        <f t="shared" si="23"/>
        <v>5</v>
      </c>
      <c r="J71" s="99">
        <f t="shared" si="21"/>
        <v>7</v>
      </c>
    </row>
    <row r="72" spans="1:10" ht="12" customHeight="1">
      <c r="A72" s="93" t="s">
        <v>17</v>
      </c>
      <c r="B72" s="108">
        <v>0</v>
      </c>
      <c r="C72" s="99">
        <v>4</v>
      </c>
      <c r="D72" s="99">
        <f t="shared" si="22"/>
        <v>4</v>
      </c>
      <c r="E72" s="110">
        <v>0</v>
      </c>
      <c r="F72" s="99">
        <v>1</v>
      </c>
      <c r="G72" s="99">
        <f t="shared" si="20"/>
        <v>1</v>
      </c>
      <c r="H72" s="110">
        <f t="shared" si="23"/>
        <v>0</v>
      </c>
      <c r="I72" s="99">
        <f t="shared" si="23"/>
        <v>5</v>
      </c>
      <c r="J72" s="99">
        <f t="shared" si="21"/>
        <v>5</v>
      </c>
    </row>
    <row r="73" spans="1:10" ht="12" customHeight="1">
      <c r="A73" s="93" t="s">
        <v>18</v>
      </c>
      <c r="B73" s="108">
        <v>1</v>
      </c>
      <c r="C73" s="99">
        <v>5</v>
      </c>
      <c r="D73" s="99">
        <f t="shared" si="22"/>
        <v>6</v>
      </c>
      <c r="E73" s="110">
        <v>0</v>
      </c>
      <c r="F73" s="99">
        <v>3</v>
      </c>
      <c r="G73" s="99">
        <f t="shared" si="20"/>
        <v>3</v>
      </c>
      <c r="H73" s="110">
        <f t="shared" si="23"/>
        <v>1</v>
      </c>
      <c r="I73" s="99">
        <f t="shared" si="23"/>
        <v>8</v>
      </c>
      <c r="J73" s="99">
        <f t="shared" si="21"/>
        <v>9</v>
      </c>
    </row>
    <row r="74" spans="1:10" ht="12" customHeight="1">
      <c r="A74" s="93" t="s">
        <v>19</v>
      </c>
      <c r="B74" s="108">
        <v>4</v>
      </c>
      <c r="C74" s="99">
        <v>4</v>
      </c>
      <c r="D74" s="99">
        <f t="shared" si="22"/>
        <v>8</v>
      </c>
      <c r="E74" s="110">
        <v>0</v>
      </c>
      <c r="F74" s="99">
        <v>3</v>
      </c>
      <c r="G74" s="99">
        <f t="shared" si="20"/>
        <v>3</v>
      </c>
      <c r="H74" s="110">
        <f t="shared" si="23"/>
        <v>4</v>
      </c>
      <c r="I74" s="99">
        <f t="shared" si="23"/>
        <v>7</v>
      </c>
      <c r="J74" s="99">
        <f t="shared" si="21"/>
        <v>11</v>
      </c>
    </row>
    <row r="75" spans="1:10" ht="12" customHeight="1">
      <c r="A75" s="93" t="s">
        <v>20</v>
      </c>
      <c r="B75" s="108">
        <v>1</v>
      </c>
      <c r="C75" s="99">
        <v>4</v>
      </c>
      <c r="D75" s="99">
        <f t="shared" si="22"/>
        <v>5</v>
      </c>
      <c r="E75" s="110">
        <v>1</v>
      </c>
      <c r="F75" s="99">
        <v>0</v>
      </c>
      <c r="G75" s="99">
        <f t="shared" si="20"/>
        <v>1</v>
      </c>
      <c r="H75" s="110">
        <f t="shared" si="23"/>
        <v>2</v>
      </c>
      <c r="I75" s="99">
        <f t="shared" si="23"/>
        <v>4</v>
      </c>
      <c r="J75" s="99">
        <f t="shared" si="21"/>
        <v>6</v>
      </c>
    </row>
    <row r="76" spans="1:10" ht="12" customHeight="1">
      <c r="A76" s="93" t="s">
        <v>21</v>
      </c>
      <c r="B76" s="108">
        <v>0</v>
      </c>
      <c r="C76" s="99">
        <v>2</v>
      </c>
      <c r="D76" s="111">
        <f t="shared" si="22"/>
        <v>2</v>
      </c>
      <c r="E76" s="110">
        <v>0</v>
      </c>
      <c r="F76" s="99">
        <v>0</v>
      </c>
      <c r="G76" s="111">
        <f t="shared" si="20"/>
        <v>0</v>
      </c>
      <c r="H76" s="110">
        <f t="shared" si="23"/>
        <v>0</v>
      </c>
      <c r="I76" s="99">
        <f t="shared" si="23"/>
        <v>2</v>
      </c>
      <c r="J76" s="111">
        <f t="shared" si="21"/>
        <v>2</v>
      </c>
    </row>
    <row r="77" spans="1:10" ht="12" customHeight="1">
      <c r="A77" s="112" t="s">
        <v>3</v>
      </c>
      <c r="B77" s="113">
        <f>SUM(B68:B76)</f>
        <v>8</v>
      </c>
      <c r="C77" s="114">
        <f aca="true" t="shared" si="24" ref="C77:J77">SUM(C68:C76)</f>
        <v>33</v>
      </c>
      <c r="D77" s="114">
        <f t="shared" si="24"/>
        <v>41</v>
      </c>
      <c r="E77" s="113">
        <f t="shared" si="24"/>
        <v>8</v>
      </c>
      <c r="F77" s="114">
        <f t="shared" si="24"/>
        <v>18</v>
      </c>
      <c r="G77" s="114">
        <f t="shared" si="24"/>
        <v>26</v>
      </c>
      <c r="H77" s="113">
        <f t="shared" si="24"/>
        <v>16</v>
      </c>
      <c r="I77" s="114">
        <f t="shared" si="24"/>
        <v>51</v>
      </c>
      <c r="J77" s="114">
        <f t="shared" si="24"/>
        <v>67</v>
      </c>
    </row>
    <row r="79" spans="1:10" ht="12" customHeight="1">
      <c r="A79" s="95" t="s">
        <v>8</v>
      </c>
      <c r="B79" s="100"/>
      <c r="C79" s="100"/>
      <c r="D79" s="100"/>
      <c r="E79" s="100"/>
      <c r="F79" s="101"/>
      <c r="G79" s="100"/>
      <c r="H79" s="100"/>
      <c r="I79" s="100"/>
      <c r="J79" s="100"/>
    </row>
    <row r="80" spans="1:10" ht="12" customHeight="1" thickBot="1">
      <c r="A80" s="93"/>
      <c r="B80" s="99"/>
      <c r="C80" s="99"/>
      <c r="D80" s="99"/>
      <c r="E80" s="99"/>
      <c r="F80" s="99"/>
      <c r="G80" s="99"/>
      <c r="H80" s="99"/>
      <c r="I80" s="99"/>
      <c r="J80" s="99"/>
    </row>
    <row r="81" spans="1:10" ht="12" customHeight="1">
      <c r="A81" s="102"/>
      <c r="B81" s="103" t="s">
        <v>1</v>
      </c>
      <c r="C81" s="104"/>
      <c r="D81" s="104"/>
      <c r="E81" s="103" t="s">
        <v>2</v>
      </c>
      <c r="F81" s="104"/>
      <c r="G81" s="104"/>
      <c r="H81" s="103" t="s">
        <v>3</v>
      </c>
      <c r="I81" s="104"/>
      <c r="J81" s="104"/>
    </row>
    <row r="82" spans="1:10" ht="12" customHeight="1">
      <c r="A82" s="263" t="s">
        <v>12</v>
      </c>
      <c r="B82" s="105" t="s">
        <v>4</v>
      </c>
      <c r="C82" s="106" t="s">
        <v>5</v>
      </c>
      <c r="D82" s="106" t="s">
        <v>3</v>
      </c>
      <c r="E82" s="105" t="s">
        <v>4</v>
      </c>
      <c r="F82" s="106" t="s">
        <v>5</v>
      </c>
      <c r="G82" s="106" t="s">
        <v>3</v>
      </c>
      <c r="H82" s="105" t="s">
        <v>4</v>
      </c>
      <c r="I82" s="106" t="s">
        <v>5</v>
      </c>
      <c r="J82" s="106" t="s">
        <v>3</v>
      </c>
    </row>
    <row r="83" spans="1:10" ht="12" customHeight="1">
      <c r="A83" s="107"/>
      <c r="B83" s="108"/>
      <c r="C83" s="109"/>
      <c r="D83" s="109"/>
      <c r="E83" s="108"/>
      <c r="F83" s="109"/>
      <c r="G83" s="109"/>
      <c r="H83" s="108"/>
      <c r="I83" s="109"/>
      <c r="J83" s="109"/>
    </row>
    <row r="84" spans="1:10" ht="12" customHeight="1">
      <c r="A84" s="93" t="s">
        <v>13</v>
      </c>
      <c r="B84" s="110">
        <v>0</v>
      </c>
      <c r="C84" s="99">
        <v>0</v>
      </c>
      <c r="D84" s="99">
        <f>SUM(B84:C84)</f>
        <v>0</v>
      </c>
      <c r="E84" s="110">
        <v>0</v>
      </c>
      <c r="F84" s="99">
        <v>4</v>
      </c>
      <c r="G84" s="99">
        <f aca="true" t="shared" si="25" ref="G84:G92">SUM(E84:F84)</f>
        <v>4</v>
      </c>
      <c r="H84" s="110">
        <f>SUM(B84,E84)</f>
        <v>0</v>
      </c>
      <c r="I84" s="99">
        <f>SUM(C84,F84)</f>
        <v>4</v>
      </c>
      <c r="J84" s="99">
        <f aca="true" t="shared" si="26" ref="J84:J92">SUM(H84:I84)</f>
        <v>4</v>
      </c>
    </row>
    <row r="85" spans="1:10" ht="12" customHeight="1">
      <c r="A85" s="93" t="s">
        <v>14</v>
      </c>
      <c r="B85" s="110">
        <v>1</v>
      </c>
      <c r="C85" s="99">
        <v>2</v>
      </c>
      <c r="D85" s="99">
        <f aca="true" t="shared" si="27" ref="D85:D92">SUM(B85:C85)</f>
        <v>3</v>
      </c>
      <c r="E85" s="110">
        <v>2</v>
      </c>
      <c r="F85" s="99">
        <v>4</v>
      </c>
      <c r="G85" s="99">
        <f t="shared" si="25"/>
        <v>6</v>
      </c>
      <c r="H85" s="110">
        <f aca="true" t="shared" si="28" ref="H85:I92">SUM(B85,E85)</f>
        <v>3</v>
      </c>
      <c r="I85" s="99">
        <f t="shared" si="28"/>
        <v>6</v>
      </c>
      <c r="J85" s="99">
        <f t="shared" si="26"/>
        <v>9</v>
      </c>
    </row>
    <row r="86" spans="1:10" ht="12" customHeight="1">
      <c r="A86" s="93" t="s">
        <v>15</v>
      </c>
      <c r="B86" s="110">
        <v>1</v>
      </c>
      <c r="C86" s="99">
        <v>5</v>
      </c>
      <c r="D86" s="99">
        <f t="shared" si="27"/>
        <v>6</v>
      </c>
      <c r="E86" s="110">
        <v>3</v>
      </c>
      <c r="F86" s="99">
        <v>7</v>
      </c>
      <c r="G86" s="99">
        <f t="shared" si="25"/>
        <v>10</v>
      </c>
      <c r="H86" s="110">
        <f t="shared" si="28"/>
        <v>4</v>
      </c>
      <c r="I86" s="99">
        <f t="shared" si="28"/>
        <v>12</v>
      </c>
      <c r="J86" s="99">
        <f t="shared" si="26"/>
        <v>16</v>
      </c>
    </row>
    <row r="87" spans="1:10" ht="12" customHeight="1">
      <c r="A87" s="93" t="s">
        <v>16</v>
      </c>
      <c r="B87" s="108">
        <v>1</v>
      </c>
      <c r="C87" s="99">
        <v>4</v>
      </c>
      <c r="D87" s="99">
        <f t="shared" si="27"/>
        <v>5</v>
      </c>
      <c r="E87" s="110">
        <v>1</v>
      </c>
      <c r="F87" s="99">
        <v>4</v>
      </c>
      <c r="G87" s="99">
        <f t="shared" si="25"/>
        <v>5</v>
      </c>
      <c r="H87" s="110">
        <f t="shared" si="28"/>
        <v>2</v>
      </c>
      <c r="I87" s="99">
        <f t="shared" si="28"/>
        <v>8</v>
      </c>
      <c r="J87" s="99">
        <f t="shared" si="26"/>
        <v>10</v>
      </c>
    </row>
    <row r="88" spans="1:10" ht="12" customHeight="1">
      <c r="A88" s="93" t="s">
        <v>17</v>
      </c>
      <c r="B88" s="108">
        <v>0</v>
      </c>
      <c r="C88" s="99">
        <v>2</v>
      </c>
      <c r="D88" s="99">
        <f t="shared" si="27"/>
        <v>2</v>
      </c>
      <c r="E88" s="110">
        <v>1</v>
      </c>
      <c r="F88" s="99">
        <v>5</v>
      </c>
      <c r="G88" s="99">
        <f t="shared" si="25"/>
        <v>6</v>
      </c>
      <c r="H88" s="110">
        <f t="shared" si="28"/>
        <v>1</v>
      </c>
      <c r="I88" s="99">
        <f t="shared" si="28"/>
        <v>7</v>
      </c>
      <c r="J88" s="99">
        <f t="shared" si="26"/>
        <v>8</v>
      </c>
    </row>
    <row r="89" spans="1:10" ht="12" customHeight="1">
      <c r="A89" s="93" t="s">
        <v>18</v>
      </c>
      <c r="B89" s="108">
        <v>1</v>
      </c>
      <c r="C89" s="99">
        <v>7</v>
      </c>
      <c r="D89" s="99">
        <f t="shared" si="27"/>
        <v>8</v>
      </c>
      <c r="E89" s="110">
        <v>1</v>
      </c>
      <c r="F89" s="99">
        <v>2</v>
      </c>
      <c r="G89" s="99">
        <f t="shared" si="25"/>
        <v>3</v>
      </c>
      <c r="H89" s="110">
        <f t="shared" si="28"/>
        <v>2</v>
      </c>
      <c r="I89" s="99">
        <f t="shared" si="28"/>
        <v>9</v>
      </c>
      <c r="J89" s="99">
        <f t="shared" si="26"/>
        <v>11</v>
      </c>
    </row>
    <row r="90" spans="1:10" ht="12" customHeight="1">
      <c r="A90" s="93" t="s">
        <v>19</v>
      </c>
      <c r="B90" s="108">
        <v>0</v>
      </c>
      <c r="C90" s="99">
        <v>10</v>
      </c>
      <c r="D90" s="99">
        <f t="shared" si="27"/>
        <v>10</v>
      </c>
      <c r="E90" s="110">
        <v>0</v>
      </c>
      <c r="F90" s="99">
        <v>2</v>
      </c>
      <c r="G90" s="99">
        <f t="shared" si="25"/>
        <v>2</v>
      </c>
      <c r="H90" s="110">
        <f t="shared" si="28"/>
        <v>0</v>
      </c>
      <c r="I90" s="99">
        <f t="shared" si="28"/>
        <v>12</v>
      </c>
      <c r="J90" s="99">
        <f t="shared" si="26"/>
        <v>12</v>
      </c>
    </row>
    <row r="91" spans="1:10" ht="12" customHeight="1">
      <c r="A91" s="93" t="s">
        <v>20</v>
      </c>
      <c r="B91" s="108">
        <v>1</v>
      </c>
      <c r="C91" s="99">
        <v>3</v>
      </c>
      <c r="D91" s="99">
        <f t="shared" si="27"/>
        <v>4</v>
      </c>
      <c r="E91" s="110">
        <v>0</v>
      </c>
      <c r="F91" s="99">
        <v>0</v>
      </c>
      <c r="G91" s="99">
        <f t="shared" si="25"/>
        <v>0</v>
      </c>
      <c r="H91" s="110">
        <f t="shared" si="28"/>
        <v>1</v>
      </c>
      <c r="I91" s="99">
        <f t="shared" si="28"/>
        <v>3</v>
      </c>
      <c r="J91" s="99">
        <f t="shared" si="26"/>
        <v>4</v>
      </c>
    </row>
    <row r="92" spans="1:10" ht="12" customHeight="1">
      <c r="A92" s="93" t="s">
        <v>21</v>
      </c>
      <c r="B92" s="108">
        <v>3</v>
      </c>
      <c r="C92" s="99">
        <v>1</v>
      </c>
      <c r="D92" s="111">
        <f t="shared" si="27"/>
        <v>4</v>
      </c>
      <c r="E92" s="110">
        <v>0</v>
      </c>
      <c r="F92" s="99">
        <v>0</v>
      </c>
      <c r="G92" s="111">
        <f t="shared" si="25"/>
        <v>0</v>
      </c>
      <c r="H92" s="110">
        <f t="shared" si="28"/>
        <v>3</v>
      </c>
      <c r="I92" s="99">
        <f t="shared" si="28"/>
        <v>1</v>
      </c>
      <c r="J92" s="111">
        <f t="shared" si="26"/>
        <v>4</v>
      </c>
    </row>
    <row r="93" spans="1:10" ht="12" customHeight="1">
      <c r="A93" s="112" t="s">
        <v>3</v>
      </c>
      <c r="B93" s="113">
        <f>SUM(B84:B92)</f>
        <v>8</v>
      </c>
      <c r="C93" s="114">
        <f aca="true" t="shared" si="29" ref="C93:J93">SUM(C84:C92)</f>
        <v>34</v>
      </c>
      <c r="D93" s="114">
        <f t="shared" si="29"/>
        <v>42</v>
      </c>
      <c r="E93" s="113">
        <f t="shared" si="29"/>
        <v>8</v>
      </c>
      <c r="F93" s="114">
        <f t="shared" si="29"/>
        <v>28</v>
      </c>
      <c r="G93" s="114">
        <f t="shared" si="29"/>
        <v>36</v>
      </c>
      <c r="H93" s="113">
        <f t="shared" si="29"/>
        <v>16</v>
      </c>
      <c r="I93" s="114">
        <f t="shared" si="29"/>
        <v>62</v>
      </c>
      <c r="J93" s="114">
        <f t="shared" si="29"/>
        <v>78</v>
      </c>
    </row>
  </sheetData>
  <sheetProtection/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portrait" paperSize="9" scale="80" r:id="rId1"/>
  <headerFooter alignWithMargins="0">
    <oddFooter>&amp;R&amp;A</oddFooter>
  </headerFooter>
  <rowBreaks count="1" manualBreakCount="1">
    <brk id="2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26.8515625" style="137" customWidth="1"/>
    <col min="2" max="16384" width="9.140625" style="137" customWidth="1"/>
  </cols>
  <sheetData>
    <row r="1" s="116" customFormat="1" ht="12.75">
      <c r="A1" s="1" t="s">
        <v>24</v>
      </c>
    </row>
    <row r="2" spans="1:10" s="116" customFormat="1" ht="12.75">
      <c r="A2" s="117" t="s">
        <v>0</v>
      </c>
      <c r="B2" s="118"/>
      <c r="C2" s="119"/>
      <c r="D2" s="118"/>
      <c r="E2" s="119"/>
      <c r="F2" s="119"/>
      <c r="G2" s="118"/>
      <c r="H2" s="119"/>
      <c r="I2" s="118"/>
      <c r="J2" s="118"/>
    </row>
    <row r="3" spans="1:10" s="116" customFormat="1" ht="12.75">
      <c r="A3" s="117"/>
      <c r="B3" s="118"/>
      <c r="C3" s="117"/>
      <c r="D3" s="118"/>
      <c r="E3" s="119"/>
      <c r="F3" s="119"/>
      <c r="G3" s="118"/>
      <c r="H3" s="119"/>
      <c r="I3" s="118"/>
      <c r="J3" s="118"/>
    </row>
    <row r="4" spans="1:10" s="116" customFormat="1" ht="12.75">
      <c r="A4" s="117" t="s">
        <v>25</v>
      </c>
      <c r="B4" s="118"/>
      <c r="C4" s="117"/>
      <c r="D4" s="118"/>
      <c r="E4" s="119"/>
      <c r="F4" s="119"/>
      <c r="G4" s="118"/>
      <c r="H4" s="119"/>
      <c r="I4" s="118"/>
      <c r="J4" s="118"/>
    </row>
    <row r="5" spans="1:10" s="116" customFormat="1" ht="12.75">
      <c r="A5" s="117"/>
      <c r="B5" s="118"/>
      <c r="C5" s="117"/>
      <c r="D5" s="118"/>
      <c r="E5" s="119"/>
      <c r="F5" s="119"/>
      <c r="G5" s="118"/>
      <c r="H5" s="119"/>
      <c r="I5" s="118"/>
      <c r="J5" s="118"/>
    </row>
    <row r="6" spans="1:10" s="116" customFormat="1" ht="12.75">
      <c r="A6" s="117" t="s">
        <v>30</v>
      </c>
      <c r="B6" s="118"/>
      <c r="C6" s="117"/>
      <c r="D6" s="118"/>
      <c r="E6" s="118"/>
      <c r="F6" s="118"/>
      <c r="G6" s="118"/>
      <c r="H6" s="118"/>
      <c r="I6" s="118"/>
      <c r="J6" s="118"/>
    </row>
    <row r="7" s="116" customFormat="1" ht="13.5" thickBot="1"/>
    <row r="8" spans="1:10" s="116" customFormat="1" ht="12.75">
      <c r="A8" s="120"/>
      <c r="B8" s="121"/>
      <c r="C8" s="122" t="s">
        <v>1</v>
      </c>
      <c r="D8" s="123"/>
      <c r="E8" s="121"/>
      <c r="F8" s="122" t="s">
        <v>2</v>
      </c>
      <c r="G8" s="123"/>
      <c r="H8" s="121"/>
      <c r="I8" s="122" t="s">
        <v>3</v>
      </c>
      <c r="J8" s="123"/>
    </row>
    <row r="9" spans="1:10" s="116" customFormat="1" ht="12.75">
      <c r="A9" s="124"/>
      <c r="B9" s="253" t="s">
        <v>4</v>
      </c>
      <c r="C9" s="254" t="s">
        <v>5</v>
      </c>
      <c r="D9" s="254" t="s">
        <v>3</v>
      </c>
      <c r="E9" s="253" t="s">
        <v>4</v>
      </c>
      <c r="F9" s="254" t="s">
        <v>5</v>
      </c>
      <c r="G9" s="254" t="s">
        <v>3</v>
      </c>
      <c r="H9" s="253" t="s">
        <v>4</v>
      </c>
      <c r="I9" s="254" t="s">
        <v>5</v>
      </c>
      <c r="J9" s="254" t="s">
        <v>3</v>
      </c>
    </row>
    <row r="10" spans="1:10" s="116" customFormat="1" ht="12.75">
      <c r="A10" s="125"/>
      <c r="B10" s="126"/>
      <c r="C10" s="127"/>
      <c r="D10" s="127"/>
      <c r="E10" s="126"/>
      <c r="F10" s="127"/>
      <c r="G10" s="127"/>
      <c r="H10" s="126"/>
      <c r="I10" s="127"/>
      <c r="J10" s="127"/>
    </row>
    <row r="11" spans="1:10" s="116" customFormat="1" ht="12.75">
      <c r="A11" s="2" t="s">
        <v>23</v>
      </c>
      <c r="B11" s="128">
        <v>58</v>
      </c>
      <c r="C11" s="129">
        <v>41</v>
      </c>
      <c r="D11" s="129">
        <f>SUM(B11:C11)</f>
        <v>99</v>
      </c>
      <c r="E11" s="130">
        <v>69</v>
      </c>
      <c r="F11" s="129">
        <v>44</v>
      </c>
      <c r="G11" s="129">
        <f>SUM(E11:F11)</f>
        <v>113</v>
      </c>
      <c r="H11" s="130">
        <f>SUM(B11,E11)</f>
        <v>127</v>
      </c>
      <c r="I11" s="129">
        <f>SUM(C11,F11)</f>
        <v>85</v>
      </c>
      <c r="J11" s="129">
        <f>SUM(H11:I11)</f>
        <v>212</v>
      </c>
    </row>
    <row r="12" spans="1:10" s="116" customFormat="1" ht="12.75">
      <c r="A12" s="116" t="s">
        <v>6</v>
      </c>
      <c r="B12" s="128">
        <v>94</v>
      </c>
      <c r="C12" s="131">
        <v>96</v>
      </c>
      <c r="D12" s="129">
        <f>SUM(B12:C12)</f>
        <v>190</v>
      </c>
      <c r="E12" s="130">
        <v>91</v>
      </c>
      <c r="F12" s="129">
        <v>76</v>
      </c>
      <c r="G12" s="129">
        <f>SUM(E12:F12)</f>
        <v>167</v>
      </c>
      <c r="H12" s="130">
        <f aca="true" t="shared" si="0" ref="H12:I14">SUM(B12,E12)</f>
        <v>185</v>
      </c>
      <c r="I12" s="129">
        <f t="shared" si="0"/>
        <v>172</v>
      </c>
      <c r="J12" s="129">
        <f>SUM(H12:I12)</f>
        <v>357</v>
      </c>
    </row>
    <row r="13" spans="1:10" s="116" customFormat="1" ht="12.75">
      <c r="A13" s="116" t="s">
        <v>7</v>
      </c>
      <c r="B13" s="128">
        <v>23</v>
      </c>
      <c r="C13" s="132">
        <v>25</v>
      </c>
      <c r="D13" s="129">
        <f>SUM(B13:C13)</f>
        <v>48</v>
      </c>
      <c r="E13" s="128">
        <v>23</v>
      </c>
      <c r="F13" s="132">
        <v>19</v>
      </c>
      <c r="G13" s="129">
        <f>SUM(E13:F13)</f>
        <v>42</v>
      </c>
      <c r="H13" s="130">
        <f t="shared" si="0"/>
        <v>46</v>
      </c>
      <c r="I13" s="129">
        <f t="shared" si="0"/>
        <v>44</v>
      </c>
      <c r="J13" s="129">
        <f>SUM(H13:I13)</f>
        <v>90</v>
      </c>
    </row>
    <row r="14" spans="1:10" s="116" customFormat="1" ht="12.75">
      <c r="A14" s="116" t="s">
        <v>8</v>
      </c>
      <c r="B14" s="128">
        <f>12+1</f>
        <v>13</v>
      </c>
      <c r="C14" s="131">
        <f>15+4</f>
        <v>19</v>
      </c>
      <c r="D14" s="129">
        <f>SUM(B14:C14)</f>
        <v>32</v>
      </c>
      <c r="E14" s="130">
        <f>15+1</f>
        <v>16</v>
      </c>
      <c r="F14" s="129">
        <f>12+4</f>
        <v>16</v>
      </c>
      <c r="G14" s="129">
        <f>SUM(E14:F14)</f>
        <v>32</v>
      </c>
      <c r="H14" s="130">
        <f t="shared" si="0"/>
        <v>29</v>
      </c>
      <c r="I14" s="129">
        <f t="shared" si="0"/>
        <v>35</v>
      </c>
      <c r="J14" s="129">
        <f>SUM(H14:I14)</f>
        <v>64</v>
      </c>
    </row>
    <row r="15" spans="1:10" s="115" customFormat="1" ht="12.75">
      <c r="A15" s="133" t="s">
        <v>3</v>
      </c>
      <c r="B15" s="134">
        <f>SUM(B11:B14)</f>
        <v>188</v>
      </c>
      <c r="C15" s="135">
        <f aca="true" t="shared" si="1" ref="C15:J15">SUM(C11:C14)</f>
        <v>181</v>
      </c>
      <c r="D15" s="135">
        <f t="shared" si="1"/>
        <v>369</v>
      </c>
      <c r="E15" s="136">
        <f t="shared" si="1"/>
        <v>199</v>
      </c>
      <c r="F15" s="135">
        <f t="shared" si="1"/>
        <v>155</v>
      </c>
      <c r="G15" s="135">
        <f t="shared" si="1"/>
        <v>354</v>
      </c>
      <c r="H15" s="136">
        <f t="shared" si="1"/>
        <v>387</v>
      </c>
      <c r="I15" s="135">
        <f t="shared" si="1"/>
        <v>336</v>
      </c>
      <c r="J15" s="135">
        <f t="shared" si="1"/>
        <v>723</v>
      </c>
    </row>
  </sheetData>
  <sheetProtection/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300" verticalDpi="300" orientation="portrait" paperSize="9" scale="89" r:id="rId1"/>
  <headerFooter alignWithMargins="0"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26.57421875" style="158" customWidth="1"/>
    <col min="2" max="16384" width="9.140625" style="158" customWidth="1"/>
  </cols>
  <sheetData>
    <row r="1" spans="1:10" s="139" customFormat="1" ht="12.75">
      <c r="A1" s="1" t="s">
        <v>24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s="144" customFormat="1" ht="12.75">
      <c r="A2" s="141" t="s">
        <v>9</v>
      </c>
      <c r="B2" s="142"/>
      <c r="C2" s="143"/>
      <c r="D2" s="142"/>
      <c r="E2" s="143"/>
      <c r="F2" s="143"/>
      <c r="G2" s="142"/>
      <c r="H2" s="143"/>
      <c r="I2" s="142"/>
      <c r="J2" s="142"/>
    </row>
    <row r="3" spans="1:10" s="144" customFormat="1" ht="12.75">
      <c r="A3" s="141"/>
      <c r="B3" s="142"/>
      <c r="C3" s="141"/>
      <c r="D3" s="142"/>
      <c r="E3" s="143"/>
      <c r="F3" s="143"/>
      <c r="G3" s="142"/>
      <c r="H3" s="143"/>
      <c r="I3" s="142"/>
      <c r="J3" s="142"/>
    </row>
    <row r="4" spans="1:10" s="144" customFormat="1" ht="12.75">
      <c r="A4" s="141" t="s">
        <v>28</v>
      </c>
      <c r="B4" s="142"/>
      <c r="C4" s="141"/>
      <c r="D4" s="142"/>
      <c r="E4" s="143"/>
      <c r="F4" s="143"/>
      <c r="G4" s="142"/>
      <c r="H4" s="143"/>
      <c r="I4" s="142"/>
      <c r="J4" s="142"/>
    </row>
    <row r="5" spans="1:10" s="144" customFormat="1" ht="12.75">
      <c r="A5" s="141"/>
      <c r="B5" s="142"/>
      <c r="C5" s="141"/>
      <c r="D5" s="142"/>
      <c r="E5" s="143"/>
      <c r="F5" s="143"/>
      <c r="G5" s="142"/>
      <c r="H5" s="143"/>
      <c r="I5" s="142"/>
      <c r="J5" s="142"/>
    </row>
    <row r="6" spans="1:10" s="144" customFormat="1" ht="12.75">
      <c r="A6" s="117" t="s">
        <v>30</v>
      </c>
      <c r="B6" s="142"/>
      <c r="C6" s="141"/>
      <c r="D6" s="142"/>
      <c r="E6" s="143"/>
      <c r="F6" s="143"/>
      <c r="G6" s="142"/>
      <c r="H6" s="143"/>
      <c r="I6" s="142"/>
      <c r="J6" s="142"/>
    </row>
    <row r="7" spans="1:10" s="144" customFormat="1" ht="13.5" thickBot="1">
      <c r="A7" s="141"/>
      <c r="B7" s="142"/>
      <c r="C7" s="141"/>
      <c r="D7" s="142"/>
      <c r="E7" s="143"/>
      <c r="F7" s="143"/>
      <c r="G7" s="142"/>
      <c r="H7" s="143"/>
      <c r="I7" s="142"/>
      <c r="J7" s="142"/>
    </row>
    <row r="8" spans="1:10" s="144" customFormat="1" ht="12.75">
      <c r="A8" s="145"/>
      <c r="B8" s="146"/>
      <c r="C8" s="147" t="s">
        <v>1</v>
      </c>
      <c r="D8" s="148"/>
      <c r="E8" s="146"/>
      <c r="F8" s="147" t="s">
        <v>2</v>
      </c>
      <c r="G8" s="148"/>
      <c r="H8" s="146"/>
      <c r="I8" s="147" t="s">
        <v>3</v>
      </c>
      <c r="J8" s="148"/>
    </row>
    <row r="9" spans="1:10" s="144" customFormat="1" ht="12.75">
      <c r="A9" s="149"/>
      <c r="B9" s="255" t="s">
        <v>4</v>
      </c>
      <c r="C9" s="150" t="s">
        <v>5</v>
      </c>
      <c r="D9" s="150" t="s">
        <v>3</v>
      </c>
      <c r="E9" s="255" t="s">
        <v>4</v>
      </c>
      <c r="F9" s="150" t="s">
        <v>5</v>
      </c>
      <c r="G9" s="150" t="s">
        <v>3</v>
      </c>
      <c r="H9" s="255" t="s">
        <v>4</v>
      </c>
      <c r="I9" s="150" t="s">
        <v>5</v>
      </c>
      <c r="J9" s="150" t="s">
        <v>3</v>
      </c>
    </row>
    <row r="10" spans="1:10" s="144" customFormat="1" ht="12.75">
      <c r="A10" s="151"/>
      <c r="B10" s="152"/>
      <c r="C10" s="153"/>
      <c r="D10" s="153"/>
      <c r="E10" s="152"/>
      <c r="F10" s="153"/>
      <c r="G10" s="153"/>
      <c r="H10" s="152"/>
      <c r="I10" s="153"/>
      <c r="J10" s="153"/>
    </row>
    <row r="11" spans="1:10" s="144" customFormat="1" ht="12.75">
      <c r="A11" s="2" t="s">
        <v>23</v>
      </c>
      <c r="B11" s="154">
        <v>1</v>
      </c>
      <c r="C11" s="155">
        <v>6</v>
      </c>
      <c r="D11" s="155">
        <f>SUM(B11:C11)</f>
        <v>7</v>
      </c>
      <c r="E11" s="154">
        <v>1</v>
      </c>
      <c r="F11" s="155">
        <v>3</v>
      </c>
      <c r="G11" s="155">
        <f>SUM(E11:F11)</f>
        <v>4</v>
      </c>
      <c r="H11" s="154">
        <f>SUM(B11,E11)</f>
        <v>2</v>
      </c>
      <c r="I11" s="155">
        <f>SUM(C11,F11)</f>
        <v>9</v>
      </c>
      <c r="J11" s="155">
        <f>SUM(H11:I11)</f>
        <v>11</v>
      </c>
    </row>
    <row r="12" spans="1:10" s="144" customFormat="1" ht="12.75">
      <c r="A12" s="144" t="s">
        <v>6</v>
      </c>
      <c r="B12" s="154">
        <v>3</v>
      </c>
      <c r="C12" s="155">
        <v>6</v>
      </c>
      <c r="D12" s="155">
        <f>SUM(B12:C12)</f>
        <v>9</v>
      </c>
      <c r="E12" s="154">
        <v>1</v>
      </c>
      <c r="F12" s="155">
        <v>7</v>
      </c>
      <c r="G12" s="155">
        <f>SUM(E12:F12)</f>
        <v>8</v>
      </c>
      <c r="H12" s="154">
        <f aca="true" t="shared" si="0" ref="H12:I14">SUM(B12,E12)</f>
        <v>4</v>
      </c>
      <c r="I12" s="155">
        <f t="shared" si="0"/>
        <v>13</v>
      </c>
      <c r="J12" s="155">
        <f>SUM(H12:I12)</f>
        <v>17</v>
      </c>
    </row>
    <row r="13" spans="1:10" s="144" customFormat="1" ht="12.75">
      <c r="A13" s="144" t="s">
        <v>7</v>
      </c>
      <c r="B13" s="154">
        <v>0</v>
      </c>
      <c r="C13" s="155">
        <v>4</v>
      </c>
      <c r="D13" s="155">
        <f>SUM(B13:C13)</f>
        <v>4</v>
      </c>
      <c r="E13" s="154">
        <v>0</v>
      </c>
      <c r="F13" s="155">
        <v>1</v>
      </c>
      <c r="G13" s="155">
        <f>SUM(E13:F13)</f>
        <v>1</v>
      </c>
      <c r="H13" s="154">
        <f t="shared" si="0"/>
        <v>0</v>
      </c>
      <c r="I13" s="155">
        <f t="shared" si="0"/>
        <v>5</v>
      </c>
      <c r="J13" s="155">
        <f>SUM(H13:I13)</f>
        <v>5</v>
      </c>
    </row>
    <row r="14" spans="1:10" s="144" customFormat="1" ht="12.75">
      <c r="A14" s="144" t="s">
        <v>8</v>
      </c>
      <c r="B14" s="154">
        <f>1+0</f>
        <v>1</v>
      </c>
      <c r="C14" s="155">
        <f>0+1</f>
        <v>1</v>
      </c>
      <c r="D14" s="155">
        <f>SUM(B14:C14)</f>
        <v>2</v>
      </c>
      <c r="E14" s="154">
        <f>1+0</f>
        <v>1</v>
      </c>
      <c r="F14" s="155">
        <f>4+0</f>
        <v>4</v>
      </c>
      <c r="G14" s="155">
        <f>SUM(E14:F14)</f>
        <v>5</v>
      </c>
      <c r="H14" s="154">
        <f t="shared" si="0"/>
        <v>2</v>
      </c>
      <c r="I14" s="155">
        <f t="shared" si="0"/>
        <v>5</v>
      </c>
      <c r="J14" s="155">
        <f>SUM(H14:I14)</f>
        <v>7</v>
      </c>
    </row>
    <row r="15" spans="1:10" s="139" customFormat="1" ht="12.75">
      <c r="A15" s="140" t="s">
        <v>3</v>
      </c>
      <c r="B15" s="156">
        <f>SUM(B11:B14)</f>
        <v>5</v>
      </c>
      <c r="C15" s="157">
        <f aca="true" t="shared" si="1" ref="C15:J15">SUM(C11:C14)</f>
        <v>17</v>
      </c>
      <c r="D15" s="157">
        <f t="shared" si="1"/>
        <v>22</v>
      </c>
      <c r="E15" s="156">
        <f t="shared" si="1"/>
        <v>3</v>
      </c>
      <c r="F15" s="157">
        <f t="shared" si="1"/>
        <v>15</v>
      </c>
      <c r="G15" s="157">
        <f t="shared" si="1"/>
        <v>18</v>
      </c>
      <c r="H15" s="156">
        <f t="shared" si="1"/>
        <v>8</v>
      </c>
      <c r="I15" s="157">
        <f t="shared" si="1"/>
        <v>32</v>
      </c>
      <c r="J15" s="157">
        <f t="shared" si="1"/>
        <v>40</v>
      </c>
    </row>
  </sheetData>
  <sheetProtection/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300" verticalDpi="300" orientation="portrait" paperSize="9" scale="89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Vermeulen</dc:creator>
  <cp:keywords/>
  <dc:description/>
  <cp:lastModifiedBy>Unknown</cp:lastModifiedBy>
  <cp:lastPrinted>2007-07-06T08:02:28Z</cp:lastPrinted>
  <dcterms:created xsi:type="dcterms:W3CDTF">1999-11-09T10:44:13Z</dcterms:created>
  <dcterms:modified xsi:type="dcterms:W3CDTF">2012-04-18T10:33:10Z</dcterms:modified>
  <cp:category/>
  <cp:version/>
  <cp:contentType/>
  <cp:contentStatus/>
</cp:coreProperties>
</file>