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4" yWindow="65524" windowWidth="7776" windowHeight="9036" tabRatio="762" activeTab="0"/>
  </bookViews>
  <sheets>
    <sheet name="INHOUD" sheetId="1" r:id="rId1"/>
    <sheet name="11ALG01" sheetId="2" r:id="rId2"/>
    <sheet name="11ALG02" sheetId="3" r:id="rId3"/>
    <sheet name="11ALG03" sheetId="4" r:id="rId4"/>
    <sheet name="11ALG04" sheetId="5" r:id="rId5"/>
    <sheet name="11ALG05" sheetId="6" r:id="rId6"/>
    <sheet name="11ALG06" sheetId="7" r:id="rId7"/>
    <sheet name="11ALG07" sheetId="8" r:id="rId8"/>
    <sheet name="11ALG08" sheetId="9" r:id="rId9"/>
    <sheet name="11ALG09" sheetId="10" r:id="rId10"/>
    <sheet name="11ALG10" sheetId="11" r:id="rId11"/>
    <sheet name="11ALG11" sheetId="12" r:id="rId12"/>
    <sheet name="11ALG12" sheetId="13" r:id="rId13"/>
    <sheet name="11ALG13" sheetId="14" r:id="rId14"/>
  </sheets>
  <externalReferences>
    <externalReference r:id="rId17"/>
  </externalReferences>
  <definedNames>
    <definedName name="_xlnm.Print_Area" localSheetId="3">'11ALG03'!$A$1:$Q$45</definedName>
    <definedName name="_xlnm.Print_Area" localSheetId="6">'11ALG06'!$A$1:$AE$74</definedName>
    <definedName name="_xlnm.Print_Area" localSheetId="8">'11ALG08'!$A$1:$H$39</definedName>
    <definedName name="_xlnm.Print_Area" localSheetId="13">'11ALG13'!$A$1:$F$59</definedName>
  </definedNames>
  <calcPr fullCalcOnLoad="1"/>
</workbook>
</file>

<file path=xl/sharedStrings.xml><?xml version="1.0" encoding="utf-8"?>
<sst xmlns="http://schemas.openxmlformats.org/spreadsheetml/2006/main" count="854" uniqueCount="360">
  <si>
    <t xml:space="preserve">(1) Het aantal unieke inschrijvingen in een opleiding wordt geteld. Unieke inschrijving in een opleiding: iemand die zich gedurende een referteperiode twee of meer keer inschrijft in dezelfde opleiding en binnen hetzelfde stelsel, wordt slechts éénmaal geteld. Wanneer hij/zij zich twee (of meer) keer inschrijft in dezelfde opleiding, maar in een verschillend stelsel (de ene keer lineair, de andere keer modulair), dan wordt hij tweemaal geteld. Wanneer hij/zij zich in twee verschillende opleidingen -al dan niet binnen hetzelfde studiegebied- inschrijft, wordt hij tweemaal geteld.
</t>
  </si>
  <si>
    <t>Gemeen-</t>
  </si>
  <si>
    <t>Privaat-</t>
  </si>
  <si>
    <t>Provincie</t>
  </si>
  <si>
    <t>Gemeente</t>
  </si>
  <si>
    <t>Vlaamse</t>
  </si>
  <si>
    <t>Intercom-</t>
  </si>
  <si>
    <t>Jongens</t>
  </si>
  <si>
    <t>Meisjes</t>
  </si>
  <si>
    <t>Totaal</t>
  </si>
  <si>
    <t>schaps-</t>
  </si>
  <si>
    <t>rechtelijk</t>
  </si>
  <si>
    <t>munale</t>
  </si>
  <si>
    <t>onderwijs</t>
  </si>
  <si>
    <t>rechts-</t>
  </si>
  <si>
    <t>persoon</t>
  </si>
  <si>
    <t>commissie</t>
  </si>
  <si>
    <t>BASISONDERWIJS</t>
  </si>
  <si>
    <t>Kleuteronderwijs</t>
  </si>
  <si>
    <t xml:space="preserve">   Gewoon</t>
  </si>
  <si>
    <t xml:space="preserve">   Buitengewoon</t>
  </si>
  <si>
    <t>Totaal kleuteronderwijs</t>
  </si>
  <si>
    <t>Lager onderwijs</t>
  </si>
  <si>
    <t>Totaal lager onderwijs</t>
  </si>
  <si>
    <t>TOTAAL BASISONDERWIJS</t>
  </si>
  <si>
    <t>SECUNDAIR ONDERWIJS</t>
  </si>
  <si>
    <t>1ste graad</t>
  </si>
  <si>
    <t xml:space="preserve">   1ste leerjaar A</t>
  </si>
  <si>
    <t xml:space="preserve">   1ste leerjaar B</t>
  </si>
  <si>
    <t xml:space="preserve">   2de leerjaar</t>
  </si>
  <si>
    <t xml:space="preserve">   2de leerjaar BVJ</t>
  </si>
  <si>
    <t>Totaal 1ste graad</t>
  </si>
  <si>
    <t>2de graad</t>
  </si>
  <si>
    <t xml:space="preserve">   Algemeen</t>
  </si>
  <si>
    <t xml:space="preserve">   Technisch</t>
  </si>
  <si>
    <t xml:space="preserve">   Kunst</t>
  </si>
  <si>
    <t xml:space="preserve">   Beroeps</t>
  </si>
  <si>
    <t>Totaal 2de graad</t>
  </si>
  <si>
    <t>3de graad</t>
  </si>
  <si>
    <t>Totaal 3de graad</t>
  </si>
  <si>
    <t>4de graad</t>
  </si>
  <si>
    <t>Totaal 4de graad</t>
  </si>
  <si>
    <t>Totaal gewoon secundair</t>
  </si>
  <si>
    <t>Totaal buitengewoon secundair</t>
  </si>
  <si>
    <t>TOTAAL SECUNDAIR ONDERWIJS</t>
  </si>
  <si>
    <t>TOTAAL BASIS- EN SECUNDAIR ONDERWIJS</t>
  </si>
  <si>
    <t>ALGEMEEN TOTAAL</t>
  </si>
  <si>
    <t>SCHOOLBEVOLKING IN HET VOLTIJDS BASIS- EN SECUNDAIR ONDERWIJS NAAR PROVINCIE EN GESLACHT</t>
  </si>
  <si>
    <t>Antwerpen</t>
  </si>
  <si>
    <t>Vlaams-Brabant</t>
  </si>
  <si>
    <t>Brussels Hoofd-</t>
  </si>
  <si>
    <t>West-Vlaanderen</t>
  </si>
  <si>
    <t>Oost-Vlaanderen</t>
  </si>
  <si>
    <t>Henegouwen</t>
  </si>
  <si>
    <t>Limburg</t>
  </si>
  <si>
    <t>stedelijk Gewest</t>
  </si>
  <si>
    <t>J</t>
  </si>
  <si>
    <t>M</t>
  </si>
  <si>
    <t>T</t>
  </si>
  <si>
    <t>Secundair onderwijs</t>
  </si>
  <si>
    <t>Vlaamse Gemeenschapscommissie</t>
  </si>
  <si>
    <t>Intercommunale</t>
  </si>
  <si>
    <t>Buitengewoon secundair onderwijs</t>
  </si>
  <si>
    <t>Privaatrechtelijk</t>
  </si>
  <si>
    <t>Gewoon kleuteronderwijs</t>
  </si>
  <si>
    <t>Gewoon lager onderwijs</t>
  </si>
  <si>
    <t>Buitengewoon kleuteronderwijs</t>
  </si>
  <si>
    <t>Buitengewoon lager onderwijs</t>
  </si>
  <si>
    <t>SCHOOLBEVOLKING IN HET VOLTIJDS BASIS- EN SECUNDAIR ONDERWIJS</t>
  </si>
  <si>
    <t>PER ONDERWIJSNIVEAU, PROVINCIE EN ARRONDISSEMENT</t>
  </si>
  <si>
    <t>Gewoon</t>
  </si>
  <si>
    <t>Buiten-</t>
  </si>
  <si>
    <t>kleuter-</t>
  </si>
  <si>
    <t>gewoon</t>
  </si>
  <si>
    <t>lager</t>
  </si>
  <si>
    <t xml:space="preserve">secundair </t>
  </si>
  <si>
    <t>basis- en</t>
  </si>
  <si>
    <t>secundair</t>
  </si>
  <si>
    <t>Provincie Antwerpen</t>
  </si>
  <si>
    <t xml:space="preserve">   Arrondissement Antwerpen</t>
  </si>
  <si>
    <t xml:space="preserve">   Arrondissement Turnhout</t>
  </si>
  <si>
    <t>Provincie Vlaams-Brabant</t>
  </si>
  <si>
    <t xml:space="preserve">   Arrondissement Halle-Vilvoorde</t>
  </si>
  <si>
    <t xml:space="preserve">   Arrondissement Leuven</t>
  </si>
  <si>
    <t>Brussels Hoofdstedelijk Gewest</t>
  </si>
  <si>
    <t>Provincie West-Vlaanderen</t>
  </si>
  <si>
    <t xml:space="preserve">   Arrondissement Brugge</t>
  </si>
  <si>
    <t xml:space="preserve">   Arrondissement Diksmuide</t>
  </si>
  <si>
    <t xml:space="preserve">   Arrondissement Ieper</t>
  </si>
  <si>
    <t xml:space="preserve">   Arrondissement Kortrijk</t>
  </si>
  <si>
    <t xml:space="preserve">   Arrondissement Oostende</t>
  </si>
  <si>
    <t xml:space="preserve">   Arrondissement Roeselare</t>
  </si>
  <si>
    <t xml:space="preserve">   Arrondissement Tielt</t>
  </si>
  <si>
    <t xml:space="preserve">   Arrondissement Veurne</t>
  </si>
  <si>
    <t>Provincie Oost-Vlaanderen</t>
  </si>
  <si>
    <t xml:space="preserve">   Arrondissement Aalst</t>
  </si>
  <si>
    <t xml:space="preserve">   Arrondissement Dendermonde</t>
  </si>
  <si>
    <t xml:space="preserve">   Arrondissement Eeklo</t>
  </si>
  <si>
    <t xml:space="preserve">   Arrondissement Gent</t>
  </si>
  <si>
    <t xml:space="preserve">   Arrondissement Oudenaarde</t>
  </si>
  <si>
    <t xml:space="preserve">   Arrondissement Sint-Niklaas</t>
  </si>
  <si>
    <t>Provincie Henegouwen</t>
  </si>
  <si>
    <t xml:space="preserve">   Arrondissement Moeskroen</t>
  </si>
  <si>
    <t>Provincie Limburg</t>
  </si>
  <si>
    <t xml:space="preserve">   Arrondissement Hasselt</t>
  </si>
  <si>
    <t xml:space="preserve">   Arrondissement Maaseik</t>
  </si>
  <si>
    <t xml:space="preserve">   Arrondissement Tongeren</t>
  </si>
  <si>
    <t>Gewoon onderwijs</t>
  </si>
  <si>
    <t>Buitengewoon onderwijs</t>
  </si>
  <si>
    <t>Geboortejaar</t>
  </si>
  <si>
    <t>V</t>
  </si>
  <si>
    <t xml:space="preserve"> </t>
  </si>
  <si>
    <t>Gemeenschaps-</t>
  </si>
  <si>
    <t>rechtspersoon</t>
  </si>
  <si>
    <t>VOLWASSENENONDERWIJS</t>
  </si>
  <si>
    <t xml:space="preserve">     Beeldende kunst</t>
  </si>
  <si>
    <t xml:space="preserve">     Muziek, Woordkunst en Dans</t>
  </si>
  <si>
    <t>Aantal leerlingen in het geïntegreerd onderwijs</t>
  </si>
  <si>
    <t>type 1</t>
  </si>
  <si>
    <t>type 2</t>
  </si>
  <si>
    <t>type 3</t>
  </si>
  <si>
    <t>type 4</t>
  </si>
  <si>
    <t>type 6</t>
  </si>
  <si>
    <t>type 7</t>
  </si>
  <si>
    <t>type 8</t>
  </si>
  <si>
    <t>Gemeenschapsonderwijs</t>
  </si>
  <si>
    <t>Gesubsidieerd Vrij Onderwijs</t>
  </si>
  <si>
    <t>Gesubsidieerd Officieel Onderwijs</t>
  </si>
  <si>
    <t>Type</t>
  </si>
  <si>
    <t xml:space="preserve">Aantal </t>
  </si>
  <si>
    <t xml:space="preserve">Aard </t>
  </si>
  <si>
    <t>Aard</t>
  </si>
  <si>
    <t>leerlingen</t>
  </si>
  <si>
    <t>handicap</t>
  </si>
  <si>
    <t>integratie</t>
  </si>
  <si>
    <t xml:space="preserve">Totaal </t>
  </si>
  <si>
    <t>Hoger onderwijs</t>
  </si>
  <si>
    <t>GP: gedeeltelijke integratie, permanent.</t>
  </si>
  <si>
    <t>GT: gedeeltelijke integratie, tijdelijk.</t>
  </si>
  <si>
    <t>Evolutie van het aantal leerlingen in het geïntegreerd onderwijs</t>
  </si>
  <si>
    <t>1991-1992</t>
  </si>
  <si>
    <t>1992-1993</t>
  </si>
  <si>
    <t>1993-1994</t>
  </si>
  <si>
    <t>1994-1995</t>
  </si>
  <si>
    <t>1995-1996</t>
  </si>
  <si>
    <t>1996-1997</t>
  </si>
  <si>
    <t>1997-1998</t>
  </si>
  <si>
    <t>1998-1999</t>
  </si>
  <si>
    <t>1999-2000</t>
  </si>
  <si>
    <t>2000-2001</t>
  </si>
  <si>
    <t>Schooljaar</t>
  </si>
  <si>
    <t>%</t>
  </si>
  <si>
    <t>2001-2002</t>
  </si>
  <si>
    <t>Privaatrechtelijk rechtspersoon</t>
  </si>
  <si>
    <t>Gewoon basisonderwijs</t>
  </si>
  <si>
    <t>Totaal gewoon onderwijs</t>
  </si>
  <si>
    <t>Buitengewoon basisonderwijs</t>
  </si>
  <si>
    <t>Totaal buitengewoon onderwijs</t>
  </si>
  <si>
    <t>Anderstalige nieuwkomers</t>
  </si>
  <si>
    <t xml:space="preserve">   Arrondissement Mechelen</t>
  </si>
  <si>
    <t>VOLTIJDS BASIS- EN SECUNDAIR ONDERWIJS</t>
  </si>
  <si>
    <t xml:space="preserve">SCHOOLBEVOLKING NAAR GEBOORTEJAAR, ONDERWIJSNIVEAU EN GESLACHT  </t>
  </si>
  <si>
    <t>2002-2003</t>
  </si>
  <si>
    <t>VP: volledige integratie, permanent.</t>
  </si>
  <si>
    <t xml:space="preserve">modulair onderwijs op het </t>
  </si>
  <si>
    <t>niveau van de 2de en 3de graad</t>
  </si>
  <si>
    <t>GEINTEGREERD ONDERWIJS</t>
  </si>
  <si>
    <t>2003-2004</t>
  </si>
  <si>
    <t>begeleid vanuit het buitengewoon basisonderwijs</t>
  </si>
  <si>
    <t>begeleid vanuit het buitengewoon secundair onderwijs</t>
  </si>
  <si>
    <t>2004-2005</t>
  </si>
  <si>
    <t>==</t>
  </si>
  <si>
    <t xml:space="preserve">Gesubsidieerd </t>
  </si>
  <si>
    <t>Vrij Onderwijs (VGO)</t>
  </si>
  <si>
    <t>Officieel Onderwijs (OGO)</t>
  </si>
  <si>
    <t>2005-2006</t>
  </si>
  <si>
    <t>SCHOOLBEVOLKING IN HET VOLTIJDS BASIS- EN SECUNDAIR ONDERWIJS NAAR ONDERWIJSNIVEAU EN SOORT INRICHTENDE MACHT</t>
  </si>
  <si>
    <t>onderwijs (GO)</t>
  </si>
  <si>
    <t>SCHOOLBEVOLKING IN HET VOLTIJDS ONDERWIJS NAAR SOORT INRICHTENDE MACHT EN GESLACHT</t>
  </si>
  <si>
    <t>2006-2007</t>
  </si>
  <si>
    <t>2007-2008</t>
  </si>
  <si>
    <t xml:space="preserve">Onderwijsnet van de </t>
  </si>
  <si>
    <t>(1) De leerlingenaantallen in deze tabellen zijn reeds opgenomen in de tabellen van het gewoon basis- en secundair onderwijs.</t>
  </si>
  <si>
    <t>school voor gewoon onderwijs</t>
  </si>
  <si>
    <t>begeleidende school (BuSO)</t>
  </si>
  <si>
    <t>begeleidende school (BuBa)</t>
  </si>
  <si>
    <t>Aantal leerlingen in het geïntegreerd onderwijs, per onderwijsniveau (gewoon onderwijs) van de leerling</t>
  </si>
  <si>
    <t>ingedeeld naar onderwijsnet van de begeleidende school (BuBa)</t>
  </si>
  <si>
    <t>ingedeeld naar onderwijsnet van de begeleidende school (BuSO)</t>
  </si>
  <si>
    <t>DEELTIJDS KUNSTONDERWIJS (1)</t>
  </si>
  <si>
    <t>begeleid vanuit het buitengewoon basisonderwijs, naar onderwijsnet van de begeleidende school (1)</t>
  </si>
  <si>
    <t>begeleid vanuit het buitengewoon secundair onderwijs, naar onderwijsnet van de begeleidende school (1)</t>
  </si>
  <si>
    <t>begeleid vanuit het buitengewoon basisonderwijs, naar onderwijsnet van de school voor gewoon onderwijs (1)</t>
  </si>
  <si>
    <t>begeleid vanuit het buitengewoon secundair onderwijs, naar onderwijsnet van de school voor gewoon onderwijs (1)</t>
  </si>
  <si>
    <t>VT: volledige integratie, tijdelijk.</t>
  </si>
  <si>
    <t>2008-2009</t>
  </si>
  <si>
    <t>(1) De telling is gebaseerd op het aantal financierbare leerlingen op 1 februari. Wie meer dan één studierichting volgt, wordt meer dan éénmaal geteld.</t>
  </si>
  <si>
    <t xml:space="preserve">     Secundair volwassenenonderwijs (1)</t>
  </si>
  <si>
    <t xml:space="preserve">     Hoger beroepsonderwijs van het volwassenenonderwijs (1)</t>
  </si>
  <si>
    <t>SCHOOLBEVOLKING IN HET DEELTIJDS SECUNDAIR ONDERWIJS</t>
  </si>
  <si>
    <t>Totaal DBSO</t>
  </si>
  <si>
    <t>2009-2010</t>
  </si>
  <si>
    <t>FRANSTALIG ONDERWIJS</t>
  </si>
  <si>
    <t>in Franstalige scholen onder de bevoegdheid van het Vlaams Ministerie van Onderwijs en Vorming (1)(2)</t>
  </si>
  <si>
    <t xml:space="preserve">   Gewoon onderwijs</t>
  </si>
  <si>
    <t xml:space="preserve">   Buitengewoon onderwijs</t>
  </si>
  <si>
    <t>Algemeen  totaal</t>
  </si>
  <si>
    <t>(1) Deze leerlingenaantallen werden niet in de tabellen van het Nederlandstalig onderwijs opgenomen.</t>
  </si>
  <si>
    <t>(2) De leerlingen in het buitengewoon onderwijs van het type 5 zijn niet in deze tabel opgenomen om dubbeltellingen te vermijden.</t>
  </si>
  <si>
    <t xml:space="preserve">in Franstalige afdelingen van Nederlandstalige scholen </t>
  </si>
  <si>
    <t>onder de bevoegdheid van het Vlaams Ministerie van Onderwijs en Vorming (1)(2)</t>
  </si>
  <si>
    <t xml:space="preserve">     Basiseducatie (3)</t>
  </si>
  <si>
    <t xml:space="preserve">     Specifieke lerarenopleiding (1)(2)</t>
  </si>
  <si>
    <t>Algemene overzichtstabel basis-, secundair en hoger onderwijs</t>
  </si>
  <si>
    <t>Basis- en secundair onderwijs naar provincie</t>
  </si>
  <si>
    <t>Basis- en secundair onderwijs naar soort inrichtende macht</t>
  </si>
  <si>
    <t>Basis- en secundair onderwijs naar arrondissement</t>
  </si>
  <si>
    <t>Basis- en secundair onderwijs naar geboortejaar</t>
  </si>
  <si>
    <t>Aantal leerlingen in Franstalige scholen en Franstalige afdelingen van Nederlandstalige scholen</t>
  </si>
  <si>
    <t>Geïntegreerd onderwijs per type en onderwijsnet</t>
  </si>
  <si>
    <t>Geïntegreerd onderwijs per onderwijsniveau van de leerling, aard handicap en aard integratie</t>
  </si>
  <si>
    <t>Geïntegreerd onderwijs: evolutie per onderwijsnet</t>
  </si>
  <si>
    <t>AANTAL CURSISTEN IN HBO5 verpleegkunde</t>
  </si>
  <si>
    <t>Deeltijds beroepssecundair onderwijs</t>
  </si>
  <si>
    <t>Volwassenenonderwijs en deeltijds kunstonderwijs</t>
  </si>
  <si>
    <t>SCHOOLBEVOLKING: OVERZICHTSTABELLEN</t>
  </si>
  <si>
    <t>2010-2011</t>
  </si>
  <si>
    <t>Gewoon secundair onderwijs</t>
  </si>
  <si>
    <t>Lineair</t>
  </si>
  <si>
    <t>Modulair</t>
  </si>
  <si>
    <t>SCHOOLBEVOLKING VOLWASSENENONDERWIJS</t>
  </si>
  <si>
    <t xml:space="preserve">(2) Vanaf 1/9/2009 werden de vroegere GPB-opleidingen vervangen door de Specifieke lerarenopleidingen. In tegenstelling tot de GPB-opleidingen behoren de Specifieke lerarenopleidingen niet tot het hoger beroepsonderwijs van het volwassenenonderwijs. </t>
  </si>
  <si>
    <t>SCHOOLBEVOLKING DEELTIJDS KUNSTONDERWIJS</t>
  </si>
  <si>
    <r>
      <t xml:space="preserve">(3) Het betreft het aantal unieke inschrijvingen in een opleiding. </t>
    </r>
    <r>
      <rPr>
        <b/>
        <sz val="9"/>
        <rFont val="Arial"/>
        <family val="2"/>
      </rPr>
      <t>Dit aantal is niet gelijk aan het aantal financierbare cursisten.</t>
    </r>
  </si>
  <si>
    <t>11ALG01</t>
  </si>
  <si>
    <t>11ALG02</t>
  </si>
  <si>
    <t>11ALG03</t>
  </si>
  <si>
    <t>11ALG04</t>
  </si>
  <si>
    <t>11ALG05</t>
  </si>
  <si>
    <t>11ALG07</t>
  </si>
  <si>
    <t>11ALG08</t>
  </si>
  <si>
    <t>11ALG10</t>
  </si>
  <si>
    <t>11ALG11</t>
  </si>
  <si>
    <t>11ALG12</t>
  </si>
  <si>
    <t>11ALG13</t>
  </si>
  <si>
    <t>Schooljaar 2011-2012</t>
  </si>
  <si>
    <t>2011-2012</t>
  </si>
  <si>
    <t>1971 en vorige</t>
  </si>
  <si>
    <t>195 ernstig lichamelijk</t>
  </si>
  <si>
    <t>571 matig lichamelijk</t>
  </si>
  <si>
    <t>195  VP</t>
  </si>
  <si>
    <t>571 VP</t>
  </si>
  <si>
    <t>68 ernstig visueel</t>
  </si>
  <si>
    <t>39 matig visueel</t>
  </si>
  <si>
    <t>68 VP</t>
  </si>
  <si>
    <t>39 VP</t>
  </si>
  <si>
    <t>27 ernstig auditief</t>
  </si>
  <si>
    <t>27 VP</t>
  </si>
  <si>
    <t>860 VP</t>
  </si>
  <si>
    <t>860 matig auditief</t>
  </si>
  <si>
    <t>1.760 VP</t>
  </si>
  <si>
    <t>17 normaal begaafd</t>
  </si>
  <si>
    <t>17 VP</t>
  </si>
  <si>
    <t>143 ernstig visueel</t>
  </si>
  <si>
    <t>40 matig visueel</t>
  </si>
  <si>
    <t>40 VP</t>
  </si>
  <si>
    <t>143 VP</t>
  </si>
  <si>
    <t>153 ernstig auditief</t>
  </si>
  <si>
    <t>2.630 matig auditief</t>
  </si>
  <si>
    <t>153 VP</t>
  </si>
  <si>
    <t>2.630 VP</t>
  </si>
  <si>
    <t>70 ernstig lichamelijk</t>
  </si>
  <si>
    <t>21 matig lichamelijk</t>
  </si>
  <si>
    <t>70 VP</t>
  </si>
  <si>
    <t>21 VP</t>
  </si>
  <si>
    <t>47 ernstig visueel</t>
  </si>
  <si>
    <t>3 matig visueel</t>
  </si>
  <si>
    <t>47 VP</t>
  </si>
  <si>
    <t>3 VP</t>
  </si>
  <si>
    <t>101 ernstig auditief</t>
  </si>
  <si>
    <t>101 VP</t>
  </si>
  <si>
    <t>247 VP +  1 VT</t>
  </si>
  <si>
    <t>248 matig auditief</t>
  </si>
  <si>
    <t>489 VP + 1 VT</t>
  </si>
  <si>
    <t>1 VP</t>
  </si>
  <si>
    <t>148 ernstig visueel</t>
  </si>
  <si>
    <t>148 VP</t>
  </si>
  <si>
    <t>217  normaal begaafd</t>
  </si>
  <si>
    <t>217 VP</t>
  </si>
  <si>
    <t>658 ernstig lichamelijk</t>
  </si>
  <si>
    <t>700 matig lichamelijk</t>
  </si>
  <si>
    <t>658 VP</t>
  </si>
  <si>
    <t>691 VP + 9 VT</t>
  </si>
  <si>
    <t>2.576 matig auditief</t>
  </si>
  <si>
    <t>2.570 VP + 6 VT</t>
  </si>
  <si>
    <t>5.038 VP + 15 VT</t>
  </si>
  <si>
    <t xml:space="preserve">     Op 1 februari 2012 telde het buitengewoon secundair onderwijs van de gemeenschap 35 leerlingen in het type 5.</t>
  </si>
  <si>
    <t>638 ernstig lichamelijk</t>
  </si>
  <si>
    <t>1.111 matig lichamelijk</t>
  </si>
  <si>
    <t xml:space="preserve">638 VP </t>
  </si>
  <si>
    <t>1.111 VP</t>
  </si>
  <si>
    <t>25 matig visueel</t>
  </si>
  <si>
    <t>25 VP</t>
  </si>
  <si>
    <t>728 VP</t>
  </si>
  <si>
    <t>728 ernstig auditief</t>
  </si>
  <si>
    <t xml:space="preserve">     Op 1 februari 2012 telde het buitengewoon kleuteronderwijs 3 leerlingen en het buitengewoon lager onderwijs 5 leerlingen in het type 5 van het gemeenschapsonderwijs.</t>
  </si>
  <si>
    <t>11ALG09</t>
  </si>
  <si>
    <t>Huisonderwijs</t>
  </si>
  <si>
    <t>HUISONDERWIJS</t>
  </si>
  <si>
    <t xml:space="preserve">Huisonderwijs binnen het basisonderwijs </t>
  </si>
  <si>
    <t>3 jaar</t>
  </si>
  <si>
    <t>-</t>
  </si>
  <si>
    <t>4 jaar</t>
  </si>
  <si>
    <t>5 jaar</t>
  </si>
  <si>
    <t>6 jaar</t>
  </si>
  <si>
    <t>7 jaar</t>
  </si>
  <si>
    <t>8 jaar</t>
  </si>
  <si>
    <t>9 jaar</t>
  </si>
  <si>
    <t>10 jaar</t>
  </si>
  <si>
    <t>11 jaar</t>
  </si>
  <si>
    <t xml:space="preserve">Huisonderwijs binnen het secundair onderwijs </t>
  </si>
  <si>
    <t>12 jaar</t>
  </si>
  <si>
    <t>13 jaar</t>
  </si>
  <si>
    <t>14 jaar</t>
  </si>
  <si>
    <t>15 jaar</t>
  </si>
  <si>
    <t>16 jaar</t>
  </si>
  <si>
    <t>17 jaar</t>
  </si>
  <si>
    <t>202 VP</t>
  </si>
  <si>
    <t>4.934 VP</t>
  </si>
  <si>
    <t>11ALG06</t>
  </si>
  <si>
    <r>
      <t>Eén student kan meerdere inschrijvingen hebben</t>
    </r>
    <r>
      <rPr>
        <sz val="9"/>
        <rFont val="Arial"/>
        <family val="2"/>
      </rPr>
      <t xml:space="preserve">. </t>
    </r>
  </si>
  <si>
    <t xml:space="preserve">(2) Het betreft alle inschrijvingen van studenten met een diplomacontract en dit in een instelling van het hoger onderwijs in het huidige academiejaar. </t>
  </si>
  <si>
    <t>(1) De gegevens van het hoger beroepsonderwijs van het volwassenenonderwijs vindt u in Deel I, hoofdstuk 7.3. van dit jaarboek.</t>
  </si>
  <si>
    <t>TOTAAL HOGER ONDERWIJS</t>
  </si>
  <si>
    <t xml:space="preserve">   Academische opleidingen en basisopleidingen van twee cycli</t>
  </si>
  <si>
    <t>Universitair onderwijs</t>
  </si>
  <si>
    <t xml:space="preserve">   Academische opleidingen</t>
  </si>
  <si>
    <t xml:space="preserve">   Professioneel gerichte bachelor</t>
  </si>
  <si>
    <t>Hogescholenonderwijs</t>
  </si>
  <si>
    <t>HOGER ONDERWIJS (2)</t>
  </si>
  <si>
    <t>Vrouwen</t>
  </si>
  <si>
    <t>Mannen</t>
  </si>
  <si>
    <t>AANTAL INSCHRIJVINGEN IN HET HOGER ONDERWIJS</t>
  </si>
  <si>
    <t>HBO5 verpleegkunde (1)</t>
  </si>
  <si>
    <t>(2) Staat voor opleidingen zowel voor de hogescholen, als voor de universiteiten.</t>
  </si>
  <si>
    <t>(1) Staat voor professioneel en academisch gericht bachelor, master en basisopleidingen in afbouw.</t>
  </si>
  <si>
    <t>Algemeen totaal</t>
  </si>
  <si>
    <t>Schakelprogramma</t>
  </si>
  <si>
    <t>Voorbereidingsprogramma</t>
  </si>
  <si>
    <t>Doctoraatsopleiding</t>
  </si>
  <si>
    <t>Academische graad van doctor</t>
  </si>
  <si>
    <t>Specifieke lerarenopleiding na master (2)</t>
  </si>
  <si>
    <t>Specifieke lerarenopleiding na professioneel gerichte bachelor</t>
  </si>
  <si>
    <t xml:space="preserve">Master na master (2) </t>
  </si>
  <si>
    <t>Bachelor na bachelor</t>
  </si>
  <si>
    <t>BAMA en Basisopleidingen (1)</t>
  </si>
  <si>
    <t>AANTAL INSCHRIJVINGEN MET EEN DIPLOMACONTRACT NAAR GEBOORTEJAAR, SOORT OPLEIDING EN GESLACHT</t>
  </si>
  <si>
    <t>HOGER ONDERWIJS</t>
  </si>
  <si>
    <t>Academiejaar 2011-2012</t>
  </si>
  <si>
    <t>Hoger onderwijs (diplomacontracten) naar soort opleiding en geboortejaar</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</si>
</sst>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quot;-&quot;"/>
    <numFmt numFmtId="165" formatCode="#,##0;\-0;&quot;-&quot;"/>
    <numFmt numFmtId="166" formatCode="0.0"/>
    <numFmt numFmtId="167" formatCode="#,##0.0"/>
    <numFmt numFmtId="168" formatCode="0.000000"/>
    <numFmt numFmtId="169" formatCode="0.000%"/>
    <numFmt numFmtId="170" formatCode="0.0%"/>
    <numFmt numFmtId="171" formatCode="0.0000%"/>
    <numFmt numFmtId="172" formatCode="00.00.00.000"/>
    <numFmt numFmtId="173" formatCode="#,##0;0;\-"/>
  </numFmts>
  <fonts count="49">
    <font>
      <sz val="10"/>
      <name val="Arial"/>
      <family val="0"/>
    </font>
    <font>
      <sz val="11"/>
      <color indexed="8"/>
      <name val="Calibri"/>
      <family val="2"/>
    </font>
    <font>
      <b/>
      <sz val="9"/>
      <name val="Arial"/>
      <family val="2"/>
    </font>
    <font>
      <sz val="9"/>
      <name val="Arial"/>
      <family val="2"/>
    </font>
    <font>
      <sz val="10"/>
      <name val="Helv"/>
      <family val="0"/>
    </font>
    <font>
      <sz val="11"/>
      <name val="Optimum"/>
      <family val="0"/>
    </font>
    <font>
      <sz val="10"/>
      <name val="MS Sans Serif"/>
      <family val="2"/>
    </font>
    <font>
      <sz val="8"/>
      <name val="Arial"/>
      <family val="2"/>
    </font>
    <font>
      <sz val="10"/>
      <name val="Optimum"/>
      <family val="0"/>
    </font>
    <font>
      <b/>
      <sz val="8"/>
      <name val="Arial Narrow"/>
      <family val="2"/>
    </font>
    <font>
      <b/>
      <i/>
      <sz val="8"/>
      <name val="Arial"/>
      <family val="2"/>
    </font>
    <font>
      <b/>
      <i/>
      <sz val="8"/>
      <color indexed="8"/>
      <name val="Arial Narrow"/>
      <family val="2"/>
    </font>
    <font>
      <b/>
      <sz val="12"/>
      <name val="Arial"/>
      <family val="2"/>
    </font>
    <font>
      <sz val="7"/>
      <color indexed="9"/>
      <name val="Arial"/>
      <family val="2"/>
    </font>
    <font>
      <sz val="9"/>
      <name val="MS Sans Serif"/>
      <family val="2"/>
    </font>
    <font>
      <b/>
      <i/>
      <sz val="9"/>
      <name val="Arial"/>
      <family val="2"/>
    </font>
    <font>
      <b/>
      <i/>
      <sz val="9"/>
      <color indexed="9"/>
      <name val="Arial"/>
      <family val="2"/>
    </font>
    <font>
      <b/>
      <sz val="9"/>
      <color indexed="10"/>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1"/>
      <color indexed="63"/>
      <name val="Calibri"/>
      <family val="2"/>
    </font>
    <font>
      <i/>
      <sz val="11"/>
      <color indexed="23"/>
      <name val="Calibri"/>
      <family val="2"/>
    </font>
    <font>
      <sz val="11"/>
      <color indexed="10"/>
      <name val="Calibri"/>
      <family val="2"/>
    </font>
    <font>
      <sz val="10"/>
      <color indexed="8"/>
      <name val="Arial"/>
      <family val="0"/>
    </font>
    <font>
      <b/>
      <u val="single"/>
      <sz val="10"/>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1"/>
      <color rgb="FF3F3F3F"/>
      <name val="Calibri"/>
      <family val="2"/>
    </font>
    <font>
      <i/>
      <sz val="11"/>
      <color rgb="FF7F7F7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style="thin"/>
      <right/>
      <top style="medium"/>
      <bottom/>
    </border>
    <border>
      <left/>
      <right/>
      <top/>
      <bottom style="thin"/>
    </border>
    <border>
      <left style="thin"/>
      <right/>
      <top/>
      <bottom style="thin"/>
    </border>
    <border>
      <left style="thin"/>
      <right/>
      <top/>
      <bottom/>
    </border>
    <border>
      <left/>
      <right/>
      <top style="thin"/>
      <bottom/>
    </border>
    <border>
      <left/>
      <right style="thin"/>
      <top style="thin"/>
      <bottom/>
    </border>
    <border>
      <left/>
      <right style="thin"/>
      <top/>
      <bottom style="thin"/>
    </border>
    <border>
      <left style="thin"/>
      <right style="thin"/>
      <top/>
      <bottom/>
    </border>
    <border>
      <left style="thin"/>
      <right style="thin"/>
      <top style="thin"/>
      <bottom/>
    </border>
    <border>
      <left/>
      <right style="thin"/>
      <top/>
      <bottom/>
    </border>
    <border>
      <left style="thin"/>
      <right style="thin"/>
      <top style="medium"/>
      <bottom/>
    </border>
    <border>
      <left style="thin"/>
      <right style="thin"/>
      <top/>
      <bottom style="thin"/>
    </border>
    <border>
      <left style="thin"/>
      <right/>
      <top style="medium"/>
      <bottom style="thin"/>
    </border>
    <border>
      <left/>
      <right/>
      <top style="medium"/>
      <bottom style="thin"/>
    </border>
    <border>
      <left style="thin">
        <color indexed="8"/>
      </left>
      <right/>
      <top style="medium"/>
      <bottom/>
    </border>
    <border>
      <left style="medium">
        <color indexed="8"/>
      </left>
      <right/>
      <top style="medium"/>
      <bottom/>
    </border>
    <border>
      <left style="thin">
        <color indexed="8"/>
      </left>
      <right style="medium"/>
      <top style="medium"/>
      <bottom/>
    </border>
    <border>
      <left style="thin">
        <color indexed="8"/>
      </left>
      <right/>
      <top/>
      <bottom/>
    </border>
    <border>
      <left style="thin">
        <color indexed="8"/>
      </left>
      <right style="medium"/>
      <top/>
      <bottom/>
    </border>
    <border>
      <left style="thin">
        <color indexed="8"/>
      </left>
      <right/>
      <top style="thin"/>
      <bottom/>
    </border>
    <border>
      <left style="medium"/>
      <right/>
      <top style="thin"/>
      <bottom/>
    </border>
    <border>
      <left style="thin">
        <color indexed="8"/>
      </left>
      <right style="medium"/>
      <top style="thin"/>
      <bottom/>
    </border>
    <border>
      <left style="medium"/>
      <right style="thin">
        <color indexed="8"/>
      </right>
      <top/>
      <bottom style="thin">
        <color indexed="8"/>
      </bottom>
    </border>
    <border>
      <left style="thin">
        <color indexed="8"/>
      </left>
      <right style="medium"/>
      <top/>
      <bottom style="thin">
        <color indexed="8"/>
      </bottom>
    </border>
    <border>
      <left style="thin">
        <color indexed="8"/>
      </left>
      <right/>
      <top style="thin">
        <color indexed="8"/>
      </top>
      <bottom/>
    </border>
    <border>
      <left style="medium"/>
      <right/>
      <top style="thin">
        <color indexed="8"/>
      </top>
      <bottom/>
    </border>
    <border>
      <left style="thin">
        <color indexed="8"/>
      </left>
      <right style="medium"/>
      <top style="thin">
        <color indexed="8"/>
      </top>
      <bottom/>
    </border>
    <border>
      <left/>
      <right/>
      <top style="thin">
        <color indexed="8"/>
      </top>
      <bottom/>
    </border>
    <border>
      <left style="medium"/>
      <right style="thin">
        <color indexed="8"/>
      </right>
      <top/>
      <bottom/>
    </border>
    <border>
      <left style="thin">
        <color indexed="8"/>
      </left>
      <right/>
      <top/>
      <bottom style="thin">
        <color indexed="8"/>
      </bottom>
    </border>
    <border>
      <left style="medium"/>
      <right/>
      <top/>
      <bottom style="thin">
        <color indexed="8"/>
      </bottom>
    </border>
    <border>
      <left/>
      <right/>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style="medium"/>
      <right/>
      <top style="thin">
        <color indexed="8"/>
      </top>
      <bottom style="thin">
        <color indexed="8"/>
      </bottom>
    </border>
    <border>
      <left style="thin">
        <color indexed="8"/>
      </left>
      <right style="medium"/>
      <top style="thin">
        <color indexed="8"/>
      </top>
      <bottom style="thin">
        <color indexed="8"/>
      </bottom>
    </border>
    <border>
      <left style="medium"/>
      <right style="thin"/>
      <top/>
      <bottom/>
    </border>
    <border>
      <left style="thin"/>
      <right style="medium"/>
      <top/>
      <bottom/>
    </border>
    <border>
      <left style="thin"/>
      <right/>
      <top style="thin">
        <color indexed="8"/>
      </top>
      <bottom/>
    </border>
    <border>
      <left/>
      <right/>
      <top style="thin"/>
      <bottom style="thin"/>
    </border>
    <border>
      <left style="thin">
        <color indexed="8"/>
      </left>
      <right/>
      <top style="thin"/>
      <bottom style="thin"/>
    </border>
    <border>
      <left style="thin"/>
      <right/>
      <top style="thin"/>
      <bottom style="thin"/>
    </border>
    <border>
      <left style="medium"/>
      <right/>
      <top style="thin"/>
      <bottom style="thin"/>
    </border>
    <border>
      <left style="thin">
        <color indexed="8"/>
      </left>
      <right style="medium"/>
      <top style="thin"/>
      <bottom style="thin"/>
    </border>
    <border>
      <left/>
      <right style="thin">
        <color indexed="8"/>
      </right>
      <top style="medium"/>
      <bottom style="thin"/>
    </border>
    <border>
      <left style="thin">
        <color indexed="8"/>
      </left>
      <right/>
      <top style="medium"/>
      <bottom style="thin"/>
    </border>
    <border>
      <left style="medium"/>
      <right/>
      <top style="medium"/>
      <bottom style="thin"/>
    </border>
    <border>
      <left style="thin">
        <color indexed="8"/>
      </left>
      <right style="medium"/>
      <top style="medium"/>
      <bottom style="thin"/>
    </border>
    <border>
      <left/>
      <right style="thin">
        <color indexed="8"/>
      </right>
      <top/>
      <bottom style="thin">
        <color indexed="8"/>
      </bottom>
    </border>
    <border>
      <left/>
      <right style="thin"/>
      <top style="thin">
        <color indexed="8"/>
      </top>
      <bottom style="thin">
        <color indexed="8"/>
      </bottom>
    </border>
    <border>
      <left/>
      <right style="thin"/>
      <top style="thin">
        <color indexed="8"/>
      </top>
      <bottom/>
    </border>
    <border>
      <left/>
      <right style="thin">
        <color indexed="8"/>
      </right>
      <top/>
      <bottom/>
    </border>
    <border>
      <left/>
      <right style="thin">
        <color indexed="8"/>
      </right>
      <top style="medium">
        <color indexed="8"/>
      </top>
      <bottom/>
    </border>
    <border>
      <left style="thin">
        <color indexed="8"/>
      </left>
      <right/>
      <top style="medium">
        <color indexed="8"/>
      </top>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style="thin"/>
      <bottom/>
    </border>
    <border>
      <left/>
      <right style="thin"/>
      <top style="thin"/>
      <bottom style="thin"/>
    </border>
    <border>
      <left/>
      <right style="thin"/>
      <top style="medium"/>
      <bottom/>
    </border>
    <border>
      <left/>
      <right style="medium"/>
      <top/>
      <bottom/>
    </border>
    <border>
      <left/>
      <right style="medium"/>
      <top style="thin">
        <color indexed="8"/>
      </top>
      <bottom/>
    </border>
    <border>
      <left/>
      <right style="medium"/>
      <top/>
      <bottom style="thin">
        <color indexed="8"/>
      </bottom>
    </border>
    <border>
      <left style="medium"/>
      <right style="thin"/>
      <top style="thin">
        <color indexed="8"/>
      </top>
      <bottom/>
    </border>
    <border>
      <left style="medium"/>
      <right style="thin"/>
      <top/>
      <bottom style="thin">
        <color indexed="8"/>
      </bottom>
    </border>
    <border>
      <left style="thin">
        <color indexed="8"/>
      </left>
      <right style="medium"/>
      <top/>
      <bottom style="thin"/>
    </border>
    <border>
      <left style="medium"/>
      <right/>
      <top/>
      <bottom style="thin"/>
    </border>
    <border>
      <left/>
      <right/>
      <top/>
      <bottom style="dotted"/>
    </border>
    <border>
      <left/>
      <right/>
      <top style="dotted"/>
      <bottom style="dotted"/>
    </border>
    <border>
      <left style="thin"/>
      <right/>
      <top style="dotted"/>
      <bottom style="dotted"/>
    </border>
    <border>
      <left style="thin"/>
      <right/>
      <top/>
      <bottom style="dotted"/>
    </border>
    <border>
      <left style="medium">
        <color indexed="8"/>
      </left>
      <right/>
      <top style="medium"/>
      <bottom style="thin"/>
    </border>
    <border>
      <left style="thin"/>
      <right/>
      <top/>
      <bottom style="thin">
        <color indexed="8"/>
      </bottom>
    </border>
    <border>
      <left/>
      <right style="thin">
        <color indexed="8"/>
      </right>
      <top style="medium"/>
      <bottom/>
    </border>
    <border>
      <left style="thin">
        <color indexed="8"/>
      </left>
      <right/>
      <top style="medium">
        <color indexed="8"/>
      </top>
      <bottom style="thin">
        <color indexed="8"/>
      </bottom>
    </border>
    <border>
      <left/>
      <right style="thin">
        <color indexed="8"/>
      </right>
      <top style="medium">
        <color indexed="8"/>
      </top>
      <bottom style="thin">
        <color indexed="8"/>
      </bottom>
    </border>
    <border>
      <left/>
      <right style="thin"/>
      <top style="medium"/>
      <bottom style="thin"/>
    </border>
    <border>
      <left/>
      <right/>
      <top style="medium">
        <color indexed="8"/>
      </top>
      <bottom style="thin">
        <color indexed="8"/>
      </bottom>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4" fillId="0" borderId="0" applyFont="0" applyFill="0" applyBorder="0" applyAlignment="0" applyProtection="0"/>
    <xf numFmtId="166" fontId="8" fillId="0" borderId="0" applyFont="0" applyFill="0" applyBorder="0" applyAlignment="0" applyProtection="0"/>
    <xf numFmtId="168" fontId="8" fillId="0" borderId="0" applyFon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3" fontId="6" fillId="0" borderId="0" applyFont="0" applyFill="0" applyBorder="0" applyAlignment="0" applyProtection="0"/>
    <xf numFmtId="4" fontId="4" fillId="0" borderId="0" applyFont="0" applyFill="0" applyBorder="0" applyAlignment="0" applyProtection="0"/>
    <xf numFmtId="0" fontId="38" fillId="0" borderId="3" applyNumberFormat="0" applyFill="0" applyAlignment="0" applyProtection="0"/>
    <xf numFmtId="0" fontId="39" fillId="28" borderId="0" applyNumberFormat="0" applyBorder="0" applyAlignment="0" applyProtection="0"/>
    <xf numFmtId="3" fontId="7" fillId="1" borderId="4" applyBorder="0">
      <alignment/>
      <protection/>
    </xf>
    <xf numFmtId="0" fontId="40"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7" fontId="6" fillId="0" borderId="0" applyFont="0" applyFill="0" applyBorder="0" applyAlignment="0" applyProtection="0"/>
    <xf numFmtId="2" fontId="6"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9" fillId="1" borderId="8">
      <alignment horizontal="center" vertical="top" textRotation="90"/>
      <protection/>
    </xf>
    <xf numFmtId="0" fontId="44" fillId="30" borderId="0" applyNumberFormat="0" applyBorder="0" applyAlignment="0" applyProtection="0"/>
    <xf numFmtId="4" fontId="4" fillId="0" borderId="0" applyFont="0" applyFill="0" applyBorder="0" applyAlignment="0" applyProtection="0"/>
    <xf numFmtId="0" fontId="10" fillId="0" borderId="9">
      <alignment/>
      <protection/>
    </xf>
    <xf numFmtId="0" fontId="0" fillId="31" borderId="10" applyNumberFormat="0" applyFont="0" applyAlignment="0" applyProtection="0"/>
    <xf numFmtId="0" fontId="45" fillId="32" borderId="0" applyNumberFormat="0" applyBorder="0" applyAlignment="0" applyProtection="0"/>
    <xf numFmtId="170" fontId="6" fillId="0" borderId="0" applyFont="0" applyFill="0" applyBorder="0" applyAlignment="0" applyProtection="0"/>
    <xf numFmtId="10" fontId="6" fillId="0" borderId="0">
      <alignment/>
      <protection/>
    </xf>
    <xf numFmtId="169" fontId="6" fillId="0" borderId="0" applyFont="0" applyFill="0" applyBorder="0" applyAlignment="0" applyProtection="0"/>
    <xf numFmtId="171" fontId="8" fillId="0" borderId="0" applyFont="0" applyFill="0" applyBorder="0" applyAlignment="0" applyProtection="0"/>
    <xf numFmtId="9" fontId="0" fillId="0" borderId="0" applyFont="0" applyFill="0" applyBorder="0" applyAlignment="0" applyProtection="0"/>
    <xf numFmtId="0" fontId="6"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5" fillId="0" borderId="0">
      <alignment/>
      <protection/>
    </xf>
    <xf numFmtId="0" fontId="6" fillId="0" borderId="0">
      <alignment/>
      <protection/>
    </xf>
    <xf numFmtId="0" fontId="11" fillId="0" borderId="9" applyBorder="0" applyAlignment="0">
      <protection/>
    </xf>
    <xf numFmtId="0" fontId="12" fillId="0" borderId="0">
      <alignment/>
      <protection/>
    </xf>
    <xf numFmtId="0" fontId="13" fillId="33" borderId="9" applyBorder="0">
      <alignment/>
      <protection/>
    </xf>
    <xf numFmtId="0" fontId="46" fillId="26" borderId="1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508">
    <xf numFmtId="0" fontId="0" fillId="0" borderId="0" xfId="0" applyAlignment="1">
      <alignment/>
    </xf>
    <xf numFmtId="0" fontId="3" fillId="0" borderId="0" xfId="0" applyFont="1" applyBorder="1" applyAlignment="1">
      <alignment/>
    </xf>
    <xf numFmtId="0" fontId="3" fillId="0" borderId="0" xfId="0" applyFont="1" applyAlignment="1">
      <alignment/>
    </xf>
    <xf numFmtId="0" fontId="2" fillId="0" borderId="0" xfId="70" applyFont="1">
      <alignment/>
      <protection/>
    </xf>
    <xf numFmtId="0" fontId="2" fillId="0" borderId="0" xfId="70" applyFont="1" applyAlignment="1">
      <alignment horizontal="center"/>
      <protection/>
    </xf>
    <xf numFmtId="0" fontId="3" fillId="0" borderId="0" xfId="70" applyFont="1" applyAlignment="1">
      <alignment horizontal="center"/>
      <protection/>
    </xf>
    <xf numFmtId="0" fontId="3" fillId="0" borderId="0" xfId="70" applyFont="1">
      <alignment/>
      <protection/>
    </xf>
    <xf numFmtId="0" fontId="2" fillId="0" borderId="0" xfId="70" applyFont="1" applyAlignment="1">
      <alignment horizontal="centerContinuous"/>
      <protection/>
    </xf>
    <xf numFmtId="0" fontId="3" fillId="0" borderId="0" xfId="70" applyFont="1" applyAlignment="1">
      <alignment horizontal="centerContinuous"/>
      <protection/>
    </xf>
    <xf numFmtId="0" fontId="3" fillId="0" borderId="12" xfId="70" applyFont="1" applyBorder="1">
      <alignment/>
      <protection/>
    </xf>
    <xf numFmtId="0" fontId="3" fillId="0" borderId="13" xfId="70" applyFont="1" applyBorder="1" applyAlignment="1">
      <alignment horizontal="center"/>
      <protection/>
    </xf>
    <xf numFmtId="0" fontId="3" fillId="0" borderId="14" xfId="70" applyFont="1" applyBorder="1">
      <alignment/>
      <protection/>
    </xf>
    <xf numFmtId="0" fontId="3" fillId="0" borderId="15" xfId="70" applyFont="1" applyBorder="1">
      <alignment/>
      <protection/>
    </xf>
    <xf numFmtId="0" fontId="3" fillId="0" borderId="15" xfId="70" applyFont="1" applyBorder="1" applyAlignment="1">
      <alignment horizontal="center"/>
      <protection/>
    </xf>
    <xf numFmtId="0" fontId="3" fillId="0" borderId="0" xfId="70" applyFont="1" applyBorder="1">
      <alignment/>
      <protection/>
    </xf>
    <xf numFmtId="0" fontId="3" fillId="0" borderId="16" xfId="70" applyFont="1" applyBorder="1">
      <alignment/>
      <protection/>
    </xf>
    <xf numFmtId="0" fontId="3" fillId="0" borderId="16" xfId="70" applyFont="1" applyBorder="1" applyAlignment="1">
      <alignment horizontal="center"/>
      <protection/>
    </xf>
    <xf numFmtId="164" fontId="3" fillId="0" borderId="16" xfId="70" applyNumberFormat="1" applyFont="1" applyBorder="1" applyAlignment="1">
      <alignment horizontal="center"/>
      <protection/>
    </xf>
    <xf numFmtId="0" fontId="2" fillId="0" borderId="0" xfId="70" applyFont="1" applyAlignment="1">
      <alignment horizontal="right"/>
      <protection/>
    </xf>
    <xf numFmtId="164" fontId="2" fillId="0" borderId="4" xfId="70" applyNumberFormat="1" applyFont="1" applyBorder="1" applyAlignment="1">
      <alignment horizontal="center"/>
      <protection/>
    </xf>
    <xf numFmtId="164" fontId="2" fillId="0" borderId="0" xfId="70" applyNumberFormat="1" applyFont="1" applyBorder="1" applyAlignment="1">
      <alignment horizontal="center"/>
      <protection/>
    </xf>
    <xf numFmtId="0" fontId="3" fillId="0" borderId="0" xfId="70" applyFont="1" applyAlignment="1">
      <alignment horizontal="left"/>
      <protection/>
    </xf>
    <xf numFmtId="0" fontId="2" fillId="0" borderId="0" xfId="72" applyFont="1">
      <alignment/>
      <protection/>
    </xf>
    <xf numFmtId="0" fontId="3" fillId="0" borderId="0" xfId="72" applyFont="1" applyAlignment="1">
      <alignment horizontal="center"/>
      <protection/>
    </xf>
    <xf numFmtId="0" fontId="3" fillId="0" borderId="0" xfId="72" applyFont="1">
      <alignment/>
      <protection/>
    </xf>
    <xf numFmtId="0" fontId="3" fillId="0" borderId="0" xfId="72" applyFont="1" applyAlignment="1">
      <alignment horizontal="centerContinuous"/>
      <protection/>
    </xf>
    <xf numFmtId="0" fontId="3" fillId="0" borderId="12" xfId="72" applyFont="1" applyBorder="1">
      <alignment/>
      <protection/>
    </xf>
    <xf numFmtId="0" fontId="2" fillId="0" borderId="0" xfId="72" applyFont="1" applyBorder="1" applyAlignment="1">
      <alignment horizontal="center"/>
      <protection/>
    </xf>
    <xf numFmtId="3" fontId="3" fillId="0" borderId="0" xfId="0" applyNumberFormat="1" applyFont="1" applyAlignment="1">
      <alignment/>
    </xf>
    <xf numFmtId="165" fontId="3" fillId="0" borderId="16" xfId="0" applyNumberFormat="1" applyFont="1" applyBorder="1" applyAlignment="1">
      <alignment/>
    </xf>
    <xf numFmtId="165" fontId="3" fillId="0" borderId="0" xfId="0" applyNumberFormat="1" applyFont="1" applyAlignment="1">
      <alignment/>
    </xf>
    <xf numFmtId="3" fontId="2" fillId="0" borderId="0" xfId="0" applyNumberFormat="1" applyFont="1" applyFill="1" applyAlignment="1">
      <alignment horizontal="right"/>
    </xf>
    <xf numFmtId="165" fontId="2" fillId="0" borderId="4" xfId="0" applyNumberFormat="1" applyFont="1" applyFill="1" applyBorder="1" applyAlignment="1">
      <alignment/>
    </xf>
    <xf numFmtId="165" fontId="2" fillId="0" borderId="17" xfId="0" applyNumberFormat="1" applyFont="1" applyFill="1" applyBorder="1" applyAlignment="1">
      <alignment/>
    </xf>
    <xf numFmtId="2" fontId="2" fillId="0" borderId="17" xfId="0" applyNumberFormat="1" applyFont="1" applyFill="1" applyBorder="1" applyAlignment="1">
      <alignment/>
    </xf>
    <xf numFmtId="165" fontId="2" fillId="0" borderId="16" xfId="0" applyNumberFormat="1" applyFont="1" applyFill="1" applyBorder="1" applyAlignment="1">
      <alignment/>
    </xf>
    <xf numFmtId="165" fontId="2" fillId="0" borderId="0" xfId="0" applyNumberFormat="1" applyFont="1" applyFill="1" applyBorder="1" applyAlignment="1">
      <alignment/>
    </xf>
    <xf numFmtId="2" fontId="2" fillId="0" borderId="0" xfId="0" applyNumberFormat="1" applyFont="1" applyFill="1" applyBorder="1" applyAlignment="1">
      <alignment/>
    </xf>
    <xf numFmtId="165" fontId="2" fillId="0" borderId="0" xfId="0" applyNumberFormat="1" applyFont="1" applyFill="1" applyAlignment="1">
      <alignment/>
    </xf>
    <xf numFmtId="2" fontId="2" fillId="0" borderId="0" xfId="0" applyNumberFormat="1" applyFont="1" applyFill="1" applyAlignment="1">
      <alignment/>
    </xf>
    <xf numFmtId="0" fontId="2" fillId="0" borderId="0" xfId="0" applyFont="1" applyFill="1" applyBorder="1" applyAlignment="1">
      <alignment horizontal="right"/>
    </xf>
    <xf numFmtId="3" fontId="2" fillId="0" borderId="0" xfId="0" applyNumberFormat="1" applyFont="1" applyFill="1" applyBorder="1" applyAlignment="1">
      <alignment horizontal="right"/>
    </xf>
    <xf numFmtId="165" fontId="2" fillId="0" borderId="4" xfId="0" applyNumberFormat="1" applyFont="1" applyFill="1" applyBorder="1" applyAlignment="1">
      <alignment horizontal="right"/>
    </xf>
    <xf numFmtId="165" fontId="2" fillId="0" borderId="17" xfId="0" applyNumberFormat="1" applyFont="1" applyFill="1" applyBorder="1" applyAlignment="1">
      <alignment horizontal="right"/>
    </xf>
    <xf numFmtId="164" fontId="2" fillId="0" borderId="17" xfId="0" applyNumberFormat="1" applyFont="1" applyFill="1" applyBorder="1" applyAlignment="1">
      <alignment horizontal="right"/>
    </xf>
    <xf numFmtId="165" fontId="2" fillId="0" borderId="16" xfId="0" applyNumberFormat="1" applyFont="1" applyFill="1" applyBorder="1" applyAlignment="1">
      <alignment horizontal="right"/>
    </xf>
    <xf numFmtId="165" fontId="2" fillId="0" borderId="0" xfId="0" applyNumberFormat="1" applyFont="1" applyFill="1" applyBorder="1" applyAlignment="1">
      <alignment horizontal="right"/>
    </xf>
    <xf numFmtId="165" fontId="2" fillId="0" borderId="0" xfId="0" applyNumberFormat="1" applyFont="1" applyFill="1" applyAlignment="1">
      <alignment horizontal="right"/>
    </xf>
    <xf numFmtId="2" fontId="2" fillId="0" borderId="17" xfId="0" applyNumberFormat="1" applyFont="1" applyFill="1" applyBorder="1" applyAlignment="1">
      <alignment horizontal="right"/>
    </xf>
    <xf numFmtId="165" fontId="2" fillId="0" borderId="15" xfId="0" applyNumberFormat="1" applyFont="1" applyFill="1" applyBorder="1" applyAlignment="1">
      <alignment/>
    </xf>
    <xf numFmtId="165" fontId="2" fillId="0" borderId="14" xfId="0" applyNumberFormat="1" applyFont="1" applyFill="1" applyBorder="1" applyAlignment="1">
      <alignment/>
    </xf>
    <xf numFmtId="2" fontId="2" fillId="0" borderId="14" xfId="0" applyNumberFormat="1" applyFont="1" applyFill="1" applyBorder="1" applyAlignment="1">
      <alignment/>
    </xf>
    <xf numFmtId="165" fontId="2" fillId="0" borderId="18" xfId="0" applyNumberFormat="1" applyFont="1" applyFill="1" applyBorder="1" applyAlignment="1">
      <alignment horizontal="right"/>
    </xf>
    <xf numFmtId="2" fontId="2" fillId="0" borderId="19" xfId="0" applyNumberFormat="1" applyFont="1" applyFill="1" applyBorder="1" applyAlignment="1">
      <alignment/>
    </xf>
    <xf numFmtId="3" fontId="2" fillId="0" borderId="18" xfId="0" applyNumberFormat="1" applyFont="1" applyFill="1" applyBorder="1" applyAlignment="1">
      <alignment horizontal="right"/>
    </xf>
    <xf numFmtId="0" fontId="3" fillId="0" borderId="0" xfId="0" applyFont="1" applyFill="1" applyBorder="1" applyAlignment="1">
      <alignment horizontal="right"/>
    </xf>
    <xf numFmtId="164" fontId="3" fillId="0" borderId="20" xfId="70" applyNumberFormat="1" applyFont="1" applyBorder="1" applyAlignment="1">
      <alignment horizontal="center"/>
      <protection/>
    </xf>
    <xf numFmtId="164" fontId="2" fillId="0" borderId="21" xfId="70" applyNumberFormat="1" applyFont="1" applyBorder="1" applyAlignment="1">
      <alignment horizontal="center"/>
      <protection/>
    </xf>
    <xf numFmtId="164" fontId="3" fillId="0" borderId="20" xfId="70" applyNumberFormat="1" applyFont="1" applyBorder="1">
      <alignment/>
      <protection/>
    </xf>
    <xf numFmtId="1" fontId="2" fillId="0" borderId="17" xfId="0" applyNumberFormat="1" applyFont="1" applyFill="1" applyBorder="1" applyAlignment="1">
      <alignment/>
    </xf>
    <xf numFmtId="1" fontId="2" fillId="0" borderId="0" xfId="0" applyNumberFormat="1" applyFont="1" applyFill="1" applyBorder="1" applyAlignment="1">
      <alignment/>
    </xf>
    <xf numFmtId="1" fontId="2" fillId="0" borderId="14" xfId="0" applyNumberFormat="1" applyFont="1" applyFill="1" applyBorder="1" applyAlignment="1">
      <alignment/>
    </xf>
    <xf numFmtId="0" fontId="3" fillId="0" borderId="16" xfId="0" applyFont="1" applyFill="1" applyBorder="1" applyAlignment="1">
      <alignment/>
    </xf>
    <xf numFmtId="0" fontId="3" fillId="0" borderId="0" xfId="0" applyFont="1" applyFill="1" applyBorder="1" applyAlignment="1">
      <alignment/>
    </xf>
    <xf numFmtId="0" fontId="3" fillId="0" borderId="22" xfId="0" applyFont="1" applyFill="1" applyBorder="1" applyAlignment="1">
      <alignment/>
    </xf>
    <xf numFmtId="0" fontId="3" fillId="0" borderId="14" xfId="0" applyFont="1" applyFill="1" applyBorder="1" applyAlignment="1">
      <alignment horizontal="right"/>
    </xf>
    <xf numFmtId="0" fontId="2" fillId="0" borderId="0" xfId="0" applyFont="1" applyFill="1" applyAlignment="1">
      <alignment horizontal="right"/>
    </xf>
    <xf numFmtId="0" fontId="2" fillId="0" borderId="0" xfId="0" applyFont="1" applyFill="1" applyBorder="1" applyAlignment="1">
      <alignment/>
    </xf>
    <xf numFmtId="0" fontId="2" fillId="0" borderId="0" xfId="0" applyFont="1" applyFill="1" applyAlignment="1">
      <alignment/>
    </xf>
    <xf numFmtId="0" fontId="3" fillId="0" borderId="23" xfId="72" applyFont="1" applyBorder="1" applyAlignment="1">
      <alignment horizontal="center"/>
      <protection/>
    </xf>
    <xf numFmtId="0" fontId="3" fillId="0" borderId="12" xfId="72" applyFont="1" applyBorder="1" applyAlignment="1">
      <alignment horizontal="center"/>
      <protection/>
    </xf>
    <xf numFmtId="0" fontId="3" fillId="0" borderId="24" xfId="72" applyFont="1" applyBorder="1" applyAlignment="1">
      <alignment horizontal="center"/>
      <protection/>
    </xf>
    <xf numFmtId="0" fontId="3" fillId="0" borderId="14" xfId="72" applyFont="1" applyBorder="1" applyAlignment="1">
      <alignment horizontal="center"/>
      <protection/>
    </xf>
    <xf numFmtId="0" fontId="3" fillId="0" borderId="0" xfId="72" applyFont="1" applyBorder="1" applyAlignment="1">
      <alignment horizontal="center"/>
      <protection/>
    </xf>
    <xf numFmtId="0" fontId="3" fillId="0" borderId="20" xfId="72" applyFont="1" applyBorder="1" applyAlignment="1">
      <alignment horizontal="right"/>
      <protection/>
    </xf>
    <xf numFmtId="0" fontId="3" fillId="0" borderId="0" xfId="72" applyFont="1" applyBorder="1" applyAlignment="1">
      <alignment horizontal="right"/>
      <protection/>
    </xf>
    <xf numFmtId="3" fontId="3" fillId="0" borderId="0" xfId="72" applyNumberFormat="1" applyFont="1" applyBorder="1" applyAlignment="1">
      <alignment horizontal="right"/>
      <protection/>
    </xf>
    <xf numFmtId="164" fontId="3" fillId="0" borderId="20" xfId="70" applyNumberFormat="1" applyFont="1" applyBorder="1" applyAlignment="1">
      <alignment horizontal="right"/>
      <protection/>
    </xf>
    <xf numFmtId="0" fontId="3" fillId="0" borderId="0" xfId="70" applyFont="1" applyBorder="1" applyAlignment="1">
      <alignment horizontal="center"/>
      <protection/>
    </xf>
    <xf numFmtId="164" fontId="3" fillId="0" borderId="0" xfId="70" applyNumberFormat="1" applyFont="1" applyBorder="1" applyAlignment="1">
      <alignment horizontal="right"/>
      <protection/>
    </xf>
    <xf numFmtId="2" fontId="3" fillId="0" borderId="0" xfId="0" applyNumberFormat="1" applyFont="1" applyFill="1" applyBorder="1" applyAlignment="1">
      <alignment/>
    </xf>
    <xf numFmtId="0" fontId="3" fillId="0" borderId="0" xfId="0" applyFont="1" applyFill="1" applyAlignment="1">
      <alignment/>
    </xf>
    <xf numFmtId="3" fontId="3" fillId="0" borderId="0" xfId="0" applyNumberFormat="1" applyFont="1" applyFill="1" applyAlignment="1">
      <alignment/>
    </xf>
    <xf numFmtId="165" fontId="3" fillId="0" borderId="16" xfId="0" applyNumberFormat="1" applyFont="1" applyFill="1" applyBorder="1" applyAlignment="1">
      <alignment/>
    </xf>
    <xf numFmtId="165" fontId="3" fillId="0" borderId="0" xfId="0" applyNumberFormat="1" applyFont="1" applyFill="1" applyAlignment="1">
      <alignment/>
    </xf>
    <xf numFmtId="2" fontId="3" fillId="0" borderId="0" xfId="0" applyNumberFormat="1" applyFont="1" applyFill="1" applyAlignment="1">
      <alignment/>
    </xf>
    <xf numFmtId="164" fontId="2" fillId="0" borderId="16" xfId="0" applyNumberFormat="1" applyFont="1" applyFill="1" applyBorder="1" applyAlignment="1">
      <alignment/>
    </xf>
    <xf numFmtId="164" fontId="2" fillId="0" borderId="0" xfId="0" applyNumberFormat="1" applyFont="1" applyFill="1" applyAlignment="1">
      <alignment/>
    </xf>
    <xf numFmtId="164" fontId="2" fillId="0" borderId="0" xfId="0" applyNumberFormat="1" applyFont="1" applyFill="1" applyBorder="1" applyAlignment="1">
      <alignment/>
    </xf>
    <xf numFmtId="0" fontId="3" fillId="0" borderId="12" xfId="0" applyFont="1" applyFill="1" applyBorder="1" applyAlignment="1">
      <alignment/>
    </xf>
    <xf numFmtId="3" fontId="3" fillId="0" borderId="25" xfId="0" applyNumberFormat="1" applyFont="1" applyFill="1" applyBorder="1" applyAlignment="1">
      <alignment horizontal="centerContinuous"/>
    </xf>
    <xf numFmtId="3" fontId="3" fillId="0" borderId="26" xfId="0" applyNumberFormat="1" applyFont="1" applyFill="1" applyBorder="1" applyAlignment="1">
      <alignment horizontal="centerContinuous"/>
    </xf>
    <xf numFmtId="3" fontId="3" fillId="0" borderId="15" xfId="0" applyNumberFormat="1" applyFont="1" applyFill="1" applyBorder="1" applyAlignment="1">
      <alignment horizontal="right"/>
    </xf>
    <xf numFmtId="3" fontId="3" fillId="0" borderId="14" xfId="0" applyNumberFormat="1" applyFont="1" applyFill="1" applyBorder="1" applyAlignment="1">
      <alignment horizontal="right"/>
    </xf>
    <xf numFmtId="0" fontId="3" fillId="0" borderId="0" xfId="0" applyFont="1" applyFill="1" applyAlignment="1">
      <alignment horizontal="right"/>
    </xf>
    <xf numFmtId="3" fontId="3" fillId="0" borderId="16" xfId="0" applyNumberFormat="1" applyFont="1" applyFill="1" applyBorder="1" applyAlignment="1">
      <alignment horizontal="centerContinuous"/>
    </xf>
    <xf numFmtId="3" fontId="3" fillId="0" borderId="0" xfId="0" applyNumberFormat="1" applyFont="1" applyFill="1" applyBorder="1" applyAlignment="1">
      <alignment horizontal="centerContinuous"/>
    </xf>
    <xf numFmtId="165" fontId="3" fillId="0" borderId="16" xfId="0" applyNumberFormat="1" applyFont="1" applyFill="1" applyBorder="1" applyAlignment="1">
      <alignment horizontal="right"/>
    </xf>
    <xf numFmtId="165" fontId="3" fillId="0" borderId="0" xfId="0" applyNumberFormat="1" applyFont="1" applyFill="1" applyAlignment="1">
      <alignment horizontal="right"/>
    </xf>
    <xf numFmtId="164" fontId="3" fillId="0" borderId="0" xfId="0" applyNumberFormat="1" applyFont="1" applyFill="1" applyAlignment="1">
      <alignment horizontal="right"/>
    </xf>
    <xf numFmtId="165" fontId="3" fillId="0" borderId="0" xfId="0" applyNumberFormat="1" applyFont="1" applyFill="1" applyBorder="1" applyAlignment="1">
      <alignment/>
    </xf>
    <xf numFmtId="1" fontId="3" fillId="0" borderId="0" xfId="0" applyNumberFormat="1" applyFont="1" applyFill="1" applyBorder="1" applyAlignment="1">
      <alignment/>
    </xf>
    <xf numFmtId="2" fontId="3" fillId="0" borderId="0" xfId="0" applyNumberFormat="1" applyFont="1" applyFill="1" applyAlignment="1">
      <alignment horizontal="right"/>
    </xf>
    <xf numFmtId="4" fontId="2" fillId="0" borderId="0" xfId="0" applyNumberFormat="1" applyFont="1" applyFill="1" applyAlignment="1">
      <alignment horizontal="right"/>
    </xf>
    <xf numFmtId="164" fontId="3" fillId="0" borderId="0" xfId="0" applyNumberFormat="1" applyFont="1" applyFill="1" applyBorder="1" applyAlignment="1">
      <alignment/>
    </xf>
    <xf numFmtId="164" fontId="3" fillId="0" borderId="0" xfId="0" applyNumberFormat="1" applyFont="1" applyFill="1" applyBorder="1" applyAlignment="1">
      <alignment horizontal="right"/>
    </xf>
    <xf numFmtId="164" fontId="3" fillId="0" borderId="20" xfId="0" applyNumberFormat="1" applyFont="1" applyFill="1" applyBorder="1" applyAlignment="1">
      <alignment/>
    </xf>
    <xf numFmtId="164" fontId="2" fillId="0" borderId="0" xfId="70" applyNumberFormat="1" applyFont="1" applyFill="1" applyBorder="1" applyAlignment="1">
      <alignment horizontal="center"/>
      <protection/>
    </xf>
    <xf numFmtId="0" fontId="2" fillId="0" borderId="0" xfId="70" applyFont="1" applyFill="1" applyAlignment="1">
      <alignment horizontal="right"/>
      <protection/>
    </xf>
    <xf numFmtId="0" fontId="2" fillId="0" borderId="0" xfId="70" applyFont="1" applyFill="1" applyAlignment="1">
      <alignment horizontal="center"/>
      <protection/>
    </xf>
    <xf numFmtId="0" fontId="3" fillId="0" borderId="0" xfId="70" applyFont="1" applyFill="1" applyBorder="1" applyAlignment="1">
      <alignment horizontal="center"/>
      <protection/>
    </xf>
    <xf numFmtId="164" fontId="3" fillId="0" borderId="20" xfId="70" applyNumberFormat="1" applyFont="1" applyFill="1" applyBorder="1" applyAlignment="1">
      <alignment horizontal="right"/>
      <protection/>
    </xf>
    <xf numFmtId="164" fontId="3" fillId="0" borderId="0" xfId="70" applyNumberFormat="1" applyFont="1" applyFill="1" applyBorder="1" applyAlignment="1">
      <alignment horizontal="right"/>
      <protection/>
    </xf>
    <xf numFmtId="0" fontId="3" fillId="0" borderId="0" xfId="72" applyFont="1" applyFill="1">
      <alignment/>
      <protection/>
    </xf>
    <xf numFmtId="0" fontId="3" fillId="0" borderId="0" xfId="72" applyFont="1" applyFill="1" applyAlignment="1">
      <alignment horizontal="center"/>
      <protection/>
    </xf>
    <xf numFmtId="0" fontId="2" fillId="0" borderId="0" xfId="72" applyFont="1" applyFill="1" applyAlignment="1">
      <alignment horizontal="center"/>
      <protection/>
    </xf>
    <xf numFmtId="0" fontId="3" fillId="0" borderId="12" xfId="72" applyFont="1" applyFill="1" applyBorder="1">
      <alignment/>
      <protection/>
    </xf>
    <xf numFmtId="0" fontId="3" fillId="0" borderId="23" xfId="72" applyFont="1" applyFill="1" applyBorder="1" applyAlignment="1">
      <alignment horizontal="center"/>
      <protection/>
    </xf>
    <xf numFmtId="0" fontId="3" fillId="0" borderId="12" xfId="72" applyFont="1" applyFill="1" applyBorder="1" applyAlignment="1">
      <alignment horizontal="center"/>
      <protection/>
    </xf>
    <xf numFmtId="0" fontId="3" fillId="0" borderId="14" xfId="72" applyFont="1" applyFill="1" applyBorder="1" applyAlignment="1">
      <alignment horizontal="center"/>
      <protection/>
    </xf>
    <xf numFmtId="0" fontId="3" fillId="0" borderId="24" xfId="72" applyFont="1" applyFill="1" applyBorder="1" applyAlignment="1">
      <alignment horizontal="center"/>
      <protection/>
    </xf>
    <xf numFmtId="0" fontId="3" fillId="0" borderId="0" xfId="72" applyFont="1" applyFill="1" applyBorder="1" applyAlignment="1">
      <alignment horizontal="center"/>
      <protection/>
    </xf>
    <xf numFmtId="0" fontId="3" fillId="0" borderId="20" xfId="72" applyFont="1" applyFill="1" applyBorder="1" applyAlignment="1">
      <alignment horizontal="right"/>
      <protection/>
    </xf>
    <xf numFmtId="0" fontId="3" fillId="0" borderId="0" xfId="72" applyFont="1" applyFill="1" applyBorder="1" applyAlignment="1">
      <alignment horizontal="right"/>
      <protection/>
    </xf>
    <xf numFmtId="3" fontId="3" fillId="0" borderId="0" xfId="72" applyNumberFormat="1" applyFont="1" applyFill="1" applyBorder="1" applyAlignment="1">
      <alignment horizontal="right"/>
      <protection/>
    </xf>
    <xf numFmtId="0" fontId="12" fillId="0" borderId="0" xfId="0" applyFont="1" applyAlignment="1">
      <alignment/>
    </xf>
    <xf numFmtId="164" fontId="3" fillId="0" borderId="16" xfId="0" applyNumberFormat="1" applyFont="1" applyFill="1" applyBorder="1" applyAlignment="1">
      <alignment/>
    </xf>
    <xf numFmtId="164" fontId="3" fillId="0" borderId="0" xfId="0" applyNumberFormat="1" applyFont="1" applyFill="1" applyAlignment="1">
      <alignment/>
    </xf>
    <xf numFmtId="0" fontId="2" fillId="0" borderId="0" xfId="0" applyFont="1" applyFill="1" applyBorder="1" applyAlignment="1">
      <alignment horizontal="center"/>
    </xf>
    <xf numFmtId="0" fontId="2" fillId="0" borderId="12" xfId="0" applyFont="1" applyFill="1" applyBorder="1" applyAlignment="1">
      <alignment/>
    </xf>
    <xf numFmtId="0" fontId="3" fillId="0" borderId="27" xfId="0" applyFont="1" applyFill="1" applyBorder="1" applyAlignment="1">
      <alignment horizontal="center"/>
    </xf>
    <xf numFmtId="0" fontId="3" fillId="0" borderId="28" xfId="0" applyFont="1" applyFill="1" applyBorder="1" applyAlignment="1">
      <alignment horizontal="center"/>
    </xf>
    <xf numFmtId="0" fontId="3" fillId="0" borderId="29" xfId="0" applyFont="1" applyFill="1" applyBorder="1" applyAlignment="1">
      <alignment horizontal="center"/>
    </xf>
    <xf numFmtId="0" fontId="3" fillId="0" borderId="12" xfId="0" applyFont="1" applyFill="1" applyBorder="1" applyAlignment="1">
      <alignment horizontal="center"/>
    </xf>
    <xf numFmtId="0" fontId="3" fillId="0" borderId="30" xfId="0" applyFont="1" applyFill="1" applyBorder="1" applyAlignment="1">
      <alignment horizontal="center"/>
    </xf>
    <xf numFmtId="0" fontId="3" fillId="0" borderId="9" xfId="0" applyFont="1" applyFill="1" applyBorder="1" applyAlignment="1">
      <alignment horizontal="center"/>
    </xf>
    <xf numFmtId="0" fontId="3" fillId="0" borderId="31" xfId="0" applyFont="1" applyFill="1" applyBorder="1" applyAlignment="1">
      <alignment horizontal="center"/>
    </xf>
    <xf numFmtId="0" fontId="3" fillId="0" borderId="0" xfId="0" applyFont="1" applyFill="1" applyBorder="1" applyAlignment="1">
      <alignment horizontal="center"/>
    </xf>
    <xf numFmtId="0" fontId="2" fillId="0" borderId="17" xfId="0" applyFont="1" applyFill="1" applyBorder="1" applyAlignment="1">
      <alignment/>
    </xf>
    <xf numFmtId="0" fontId="3" fillId="0" borderId="32" xfId="0" applyFont="1" applyFill="1" applyBorder="1" applyAlignment="1">
      <alignment horizontal="center"/>
    </xf>
    <xf numFmtId="0" fontId="3" fillId="0" borderId="33" xfId="0" applyFont="1" applyFill="1" applyBorder="1" applyAlignment="1">
      <alignment horizontal="center"/>
    </xf>
    <xf numFmtId="0" fontId="3" fillId="0" borderId="34" xfId="0" applyFont="1" applyFill="1" applyBorder="1" applyAlignment="1">
      <alignment horizontal="center"/>
    </xf>
    <xf numFmtId="0" fontId="3" fillId="0" borderId="17" xfId="0" applyFont="1" applyFill="1" applyBorder="1" applyAlignment="1">
      <alignment horizontal="center"/>
    </xf>
    <xf numFmtId="164" fontId="3" fillId="0" borderId="30" xfId="0" applyNumberFormat="1" applyFont="1" applyFill="1" applyBorder="1" applyAlignment="1">
      <alignment horizontal="right"/>
    </xf>
    <xf numFmtId="164" fontId="3" fillId="0" borderId="9" xfId="0" applyNumberFormat="1" applyFont="1" applyFill="1" applyBorder="1" applyAlignment="1">
      <alignment horizontal="right"/>
    </xf>
    <xf numFmtId="164" fontId="3" fillId="0" borderId="31" xfId="0" applyNumberFormat="1" applyFont="1" applyFill="1" applyBorder="1" applyAlignment="1">
      <alignment horizontal="right"/>
    </xf>
    <xf numFmtId="164" fontId="3" fillId="0" borderId="35" xfId="0" applyNumberFormat="1" applyFont="1" applyFill="1" applyBorder="1" applyAlignment="1">
      <alignment horizontal="right"/>
    </xf>
    <xf numFmtId="164" fontId="3" fillId="0" borderId="36" xfId="0" applyNumberFormat="1" applyFont="1" applyFill="1" applyBorder="1" applyAlignment="1">
      <alignment horizontal="right"/>
    </xf>
    <xf numFmtId="164" fontId="2" fillId="0" borderId="37" xfId="0" applyNumberFormat="1" applyFont="1" applyFill="1" applyBorder="1" applyAlignment="1">
      <alignment horizontal="right"/>
    </xf>
    <xf numFmtId="164" fontId="2" fillId="0" borderId="38" xfId="0" applyNumberFormat="1" applyFont="1" applyFill="1" applyBorder="1" applyAlignment="1">
      <alignment horizontal="right"/>
    </xf>
    <xf numFmtId="164" fontId="2" fillId="0" borderId="39" xfId="0" applyNumberFormat="1" applyFont="1" applyFill="1" applyBorder="1" applyAlignment="1">
      <alignment horizontal="right"/>
    </xf>
    <xf numFmtId="164" fontId="2" fillId="0" borderId="40" xfId="0" applyNumberFormat="1" applyFont="1" applyFill="1" applyBorder="1" applyAlignment="1">
      <alignment horizontal="right"/>
    </xf>
    <xf numFmtId="164" fontId="3" fillId="0" borderId="41" xfId="0" applyNumberFormat="1" applyFont="1" applyFill="1" applyBorder="1" applyAlignment="1">
      <alignment horizontal="right"/>
    </xf>
    <xf numFmtId="164" fontId="2" fillId="0" borderId="42" xfId="0" applyNumberFormat="1" applyFont="1" applyFill="1" applyBorder="1" applyAlignment="1">
      <alignment horizontal="right"/>
    </xf>
    <xf numFmtId="164" fontId="2" fillId="0" borderId="43" xfId="0" applyNumberFormat="1" applyFont="1" applyFill="1" applyBorder="1" applyAlignment="1">
      <alignment horizontal="right"/>
    </xf>
    <xf numFmtId="164" fontId="2" fillId="0" borderId="36" xfId="0" applyNumberFormat="1" applyFont="1" applyFill="1" applyBorder="1" applyAlignment="1">
      <alignment horizontal="right"/>
    </xf>
    <xf numFmtId="164" fontId="2" fillId="0" borderId="44" xfId="0" applyNumberFormat="1" applyFont="1" applyFill="1" applyBorder="1" applyAlignment="1">
      <alignment horizontal="right"/>
    </xf>
    <xf numFmtId="0" fontId="2" fillId="0" borderId="45" xfId="0" applyFont="1" applyFill="1" applyBorder="1" applyAlignment="1">
      <alignment/>
    </xf>
    <xf numFmtId="164" fontId="2" fillId="0" borderId="46" xfId="0" applyNumberFormat="1" applyFont="1" applyFill="1" applyBorder="1" applyAlignment="1">
      <alignment horizontal="right"/>
    </xf>
    <xf numFmtId="164" fontId="2" fillId="0" borderId="47" xfId="0" applyNumberFormat="1" applyFont="1" applyFill="1" applyBorder="1" applyAlignment="1">
      <alignment horizontal="right"/>
    </xf>
    <xf numFmtId="164" fontId="2" fillId="0" borderId="48" xfId="0" applyNumberFormat="1" applyFont="1" applyFill="1" applyBorder="1" applyAlignment="1">
      <alignment horizontal="right"/>
    </xf>
    <xf numFmtId="164" fontId="2" fillId="0" borderId="45" xfId="0" applyNumberFormat="1" applyFont="1" applyFill="1" applyBorder="1" applyAlignment="1">
      <alignment horizontal="right"/>
    </xf>
    <xf numFmtId="0" fontId="3" fillId="0" borderId="20" xfId="0" applyFont="1" applyFill="1" applyBorder="1" applyAlignment="1">
      <alignment horizontal="center"/>
    </xf>
    <xf numFmtId="0" fontId="3" fillId="0" borderId="16" xfId="0" applyFont="1" applyFill="1" applyBorder="1" applyAlignment="1">
      <alignment horizontal="center"/>
    </xf>
    <xf numFmtId="0" fontId="3" fillId="0" borderId="49" xfId="0" applyFont="1" applyFill="1" applyBorder="1" applyAlignment="1">
      <alignment horizontal="center"/>
    </xf>
    <xf numFmtId="0" fontId="3" fillId="0" borderId="50" xfId="0" applyFont="1" applyFill="1" applyBorder="1" applyAlignment="1">
      <alignment horizontal="center"/>
    </xf>
    <xf numFmtId="164" fontId="3" fillId="0" borderId="0" xfId="0" applyNumberFormat="1" applyFont="1" applyFill="1" applyBorder="1" applyAlignment="1">
      <alignment horizontal="center"/>
    </xf>
    <xf numFmtId="164" fontId="2" fillId="0" borderId="20" xfId="0" applyNumberFormat="1" applyFont="1" applyFill="1" applyBorder="1" applyAlignment="1">
      <alignment/>
    </xf>
    <xf numFmtId="164" fontId="2" fillId="0" borderId="49" xfId="0" applyNumberFormat="1" applyFont="1" applyFill="1" applyBorder="1" applyAlignment="1">
      <alignment/>
    </xf>
    <xf numFmtId="164" fontId="3" fillId="0" borderId="20" xfId="0" applyNumberFormat="1" applyFont="1" applyFill="1" applyBorder="1" applyAlignment="1">
      <alignment horizontal="center"/>
    </xf>
    <xf numFmtId="164" fontId="3" fillId="0" borderId="16" xfId="0" applyNumberFormat="1" applyFont="1" applyFill="1" applyBorder="1" applyAlignment="1">
      <alignment horizontal="center"/>
    </xf>
    <xf numFmtId="164" fontId="3" fillId="0" borderId="49" xfId="0" applyNumberFormat="1" applyFont="1" applyFill="1" applyBorder="1" applyAlignment="1">
      <alignment horizontal="center"/>
    </xf>
    <xf numFmtId="164" fontId="3" fillId="0" borderId="49" xfId="0" applyNumberFormat="1" applyFont="1" applyFill="1" applyBorder="1" applyAlignment="1">
      <alignment/>
    </xf>
    <xf numFmtId="164" fontId="2" fillId="0" borderId="37" xfId="0" applyNumberFormat="1" applyFont="1" applyFill="1" applyBorder="1" applyAlignment="1">
      <alignment/>
    </xf>
    <xf numFmtId="164" fontId="2" fillId="0" borderId="51" xfId="0" applyNumberFormat="1" applyFont="1" applyFill="1" applyBorder="1" applyAlignment="1">
      <alignment/>
    </xf>
    <xf numFmtId="164" fontId="2" fillId="0" borderId="40" xfId="0" applyNumberFormat="1" applyFont="1" applyFill="1" applyBorder="1" applyAlignment="1">
      <alignment/>
    </xf>
    <xf numFmtId="164" fontId="3" fillId="0" borderId="30" xfId="0" applyNumberFormat="1" applyFont="1" applyFill="1" applyBorder="1" applyAlignment="1">
      <alignment/>
    </xf>
    <xf numFmtId="164" fontId="3" fillId="0" borderId="9" xfId="0" applyNumberFormat="1" applyFont="1" applyFill="1" applyBorder="1" applyAlignment="1">
      <alignment/>
    </xf>
    <xf numFmtId="164" fontId="3" fillId="0" borderId="31" xfId="0" applyNumberFormat="1" applyFont="1" applyFill="1" applyBorder="1" applyAlignment="1">
      <alignment/>
    </xf>
    <xf numFmtId="164" fontId="2" fillId="0" borderId="30" xfId="0" applyNumberFormat="1" applyFont="1" applyFill="1" applyBorder="1" applyAlignment="1">
      <alignment/>
    </xf>
    <xf numFmtId="164" fontId="2" fillId="0" borderId="9" xfId="0" applyNumberFormat="1" applyFont="1" applyFill="1" applyBorder="1" applyAlignment="1">
      <alignment/>
    </xf>
    <xf numFmtId="164" fontId="2" fillId="0" borderId="31" xfId="0" applyNumberFormat="1" applyFont="1" applyFill="1" applyBorder="1" applyAlignment="1">
      <alignment/>
    </xf>
    <xf numFmtId="0" fontId="2" fillId="0" borderId="0" xfId="0" applyFont="1" applyFill="1" applyBorder="1" applyAlignment="1">
      <alignment horizontal="left"/>
    </xf>
    <xf numFmtId="0" fontId="2" fillId="0" borderId="52" xfId="0" applyFont="1" applyFill="1" applyBorder="1" applyAlignment="1">
      <alignment/>
    </xf>
    <xf numFmtId="164" fontId="2" fillId="0" borderId="53" xfId="0" applyNumberFormat="1" applyFont="1" applyFill="1" applyBorder="1" applyAlignment="1">
      <alignment/>
    </xf>
    <xf numFmtId="164" fontId="2" fillId="0" borderId="54" xfId="0" applyNumberFormat="1" applyFont="1" applyFill="1" applyBorder="1" applyAlignment="1">
      <alignment/>
    </xf>
    <xf numFmtId="164" fontId="2" fillId="0" borderId="55" xfId="0" applyNumberFormat="1" applyFont="1" applyFill="1" applyBorder="1" applyAlignment="1">
      <alignment/>
    </xf>
    <xf numFmtId="164" fontId="2" fillId="0" borderId="56" xfId="0" applyNumberFormat="1" applyFont="1" applyFill="1" applyBorder="1" applyAlignment="1">
      <alignment/>
    </xf>
    <xf numFmtId="164" fontId="2" fillId="0" borderId="52" xfId="0" applyNumberFormat="1" applyFont="1" applyFill="1" applyBorder="1" applyAlignment="1">
      <alignment/>
    </xf>
    <xf numFmtId="0" fontId="2" fillId="0" borderId="57" xfId="0" applyFont="1" applyFill="1" applyBorder="1" applyAlignment="1">
      <alignment/>
    </xf>
    <xf numFmtId="164" fontId="2" fillId="0" borderId="58" xfId="0" applyNumberFormat="1" applyFont="1" applyFill="1" applyBorder="1" applyAlignment="1">
      <alignment/>
    </xf>
    <xf numFmtId="164" fontId="2" fillId="0" borderId="25" xfId="0" applyNumberFormat="1" applyFont="1" applyFill="1" applyBorder="1" applyAlignment="1">
      <alignment/>
    </xf>
    <xf numFmtId="164" fontId="2" fillId="0" borderId="59" xfId="0" applyNumberFormat="1" applyFont="1" applyFill="1" applyBorder="1" applyAlignment="1">
      <alignment/>
    </xf>
    <xf numFmtId="164" fontId="2" fillId="0" borderId="60" xfId="0" applyNumberFormat="1" applyFont="1" applyFill="1" applyBorder="1" applyAlignment="1">
      <alignment/>
    </xf>
    <xf numFmtId="164" fontId="2" fillId="0" borderId="26" xfId="0" applyNumberFormat="1" applyFont="1" applyFill="1" applyBorder="1" applyAlignment="1">
      <alignment/>
    </xf>
    <xf numFmtId="0" fontId="2" fillId="0" borderId="0" xfId="0" applyFont="1" applyBorder="1" applyAlignment="1">
      <alignment horizontal="center"/>
    </xf>
    <xf numFmtId="0" fontId="3" fillId="0" borderId="12" xfId="0" applyFont="1" applyBorder="1" applyAlignment="1">
      <alignment/>
    </xf>
    <xf numFmtId="0" fontId="3" fillId="0" borderId="30" xfId="0" applyFont="1" applyBorder="1" applyAlignment="1">
      <alignment/>
    </xf>
    <xf numFmtId="0" fontId="3" fillId="0" borderId="22" xfId="0" applyFont="1" applyBorder="1" applyAlignment="1">
      <alignment/>
    </xf>
    <xf numFmtId="0" fontId="3" fillId="0" borderId="61" xfId="0" applyFont="1" applyBorder="1" applyAlignment="1">
      <alignment/>
    </xf>
    <xf numFmtId="0" fontId="3" fillId="0" borderId="46" xfId="0" applyFont="1" applyBorder="1" applyAlignment="1">
      <alignment horizontal="right"/>
    </xf>
    <xf numFmtId="0" fontId="3" fillId="0" borderId="45" xfId="0" applyFont="1" applyBorder="1" applyAlignment="1">
      <alignment horizontal="right"/>
    </xf>
    <xf numFmtId="0" fontId="3" fillId="0" borderId="62" xfId="0" applyFont="1" applyBorder="1" applyAlignment="1">
      <alignment horizontal="right"/>
    </xf>
    <xf numFmtId="0" fontId="3" fillId="0" borderId="0" xfId="0" applyFont="1" applyAlignment="1">
      <alignment horizontal="right"/>
    </xf>
    <xf numFmtId="0" fontId="3" fillId="0" borderId="37" xfId="0" applyFont="1" applyBorder="1" applyAlignment="1">
      <alignment horizontal="right"/>
    </xf>
    <xf numFmtId="0" fontId="3" fillId="0" borderId="40" xfId="0" applyFont="1" applyBorder="1" applyAlignment="1">
      <alignment horizontal="right"/>
    </xf>
    <xf numFmtId="0" fontId="3" fillId="0" borderId="63" xfId="0" applyFont="1" applyBorder="1" applyAlignment="1">
      <alignment horizontal="right"/>
    </xf>
    <xf numFmtId="0" fontId="3" fillId="0" borderId="0" xfId="0" applyFont="1" applyBorder="1" applyAlignment="1">
      <alignment horizontal="right"/>
    </xf>
    <xf numFmtId="0" fontId="2" fillId="0" borderId="0" xfId="0" applyFont="1" applyBorder="1" applyAlignment="1">
      <alignment/>
    </xf>
    <xf numFmtId="0" fontId="3" fillId="0" borderId="30" xfId="0" applyFont="1" applyBorder="1" applyAlignment="1">
      <alignment horizontal="right"/>
    </xf>
    <xf numFmtId="0" fontId="3" fillId="0" borderId="22" xfId="0" applyFont="1" applyBorder="1" applyAlignment="1">
      <alignment horizontal="right"/>
    </xf>
    <xf numFmtId="164" fontId="3" fillId="0" borderId="30" xfId="0" applyNumberFormat="1" applyFont="1" applyBorder="1" applyAlignment="1">
      <alignment/>
    </xf>
    <xf numFmtId="164" fontId="3" fillId="0" borderId="0" xfId="0" applyNumberFormat="1" applyFont="1" applyBorder="1" applyAlignment="1">
      <alignment/>
    </xf>
    <xf numFmtId="164" fontId="3" fillId="0" borderId="0" xfId="0" applyNumberFormat="1" applyFont="1" applyBorder="1" applyAlignment="1">
      <alignment horizontal="right"/>
    </xf>
    <xf numFmtId="164" fontId="3" fillId="0" borderId="22" xfId="0" applyNumberFormat="1" applyFont="1" applyBorder="1" applyAlignment="1">
      <alignment horizontal="right"/>
    </xf>
    <xf numFmtId="164" fontId="3" fillId="0" borderId="0" xfId="0" applyNumberFormat="1" applyFont="1" applyAlignment="1">
      <alignment/>
    </xf>
    <xf numFmtId="0" fontId="2" fillId="0" borderId="64" xfId="0" applyFont="1" applyBorder="1" applyAlignment="1">
      <alignment horizontal="right"/>
    </xf>
    <xf numFmtId="164" fontId="2" fillId="0" borderId="37" xfId="0" applyNumberFormat="1" applyFont="1" applyBorder="1" applyAlignment="1">
      <alignment horizontal="right"/>
    </xf>
    <xf numFmtId="164" fontId="2" fillId="0" borderId="40" xfId="0" applyNumberFormat="1" applyFont="1" applyBorder="1" applyAlignment="1">
      <alignment horizontal="right"/>
    </xf>
    <xf numFmtId="164" fontId="2" fillId="0" borderId="63" xfId="0" applyNumberFormat="1" applyFont="1" applyBorder="1" applyAlignment="1">
      <alignment horizontal="right"/>
    </xf>
    <xf numFmtId="0" fontId="2" fillId="0" borderId="0" xfId="0" applyFont="1" applyBorder="1" applyAlignment="1">
      <alignment horizontal="right"/>
    </xf>
    <xf numFmtId="0" fontId="2" fillId="0" borderId="64" xfId="0" applyFont="1" applyBorder="1" applyAlignment="1">
      <alignment/>
    </xf>
    <xf numFmtId="0" fontId="3" fillId="0" borderId="64" xfId="0" applyFont="1" applyBorder="1" applyAlignment="1">
      <alignment/>
    </xf>
    <xf numFmtId="0" fontId="2" fillId="0" borderId="0" xfId="0" applyFont="1" applyAlignment="1">
      <alignment horizontal="right"/>
    </xf>
    <xf numFmtId="164" fontId="3" fillId="0" borderId="30" xfId="0" applyNumberFormat="1" applyFont="1" applyBorder="1" applyAlignment="1">
      <alignment horizontal="right"/>
    </xf>
    <xf numFmtId="164" fontId="3" fillId="0" borderId="22" xfId="0" applyNumberFormat="1" applyFont="1" applyBorder="1" applyAlignment="1">
      <alignment/>
    </xf>
    <xf numFmtId="164" fontId="3" fillId="0" borderId="0" xfId="0" applyNumberFormat="1" applyFont="1" applyAlignment="1">
      <alignment horizontal="right"/>
    </xf>
    <xf numFmtId="0" fontId="3" fillId="0" borderId="65" xfId="0" applyFont="1" applyBorder="1" applyAlignment="1">
      <alignment/>
    </xf>
    <xf numFmtId="0" fontId="3" fillId="0" borderId="66" xfId="0" applyFont="1" applyBorder="1" applyAlignment="1">
      <alignment/>
    </xf>
    <xf numFmtId="0" fontId="3" fillId="0" borderId="67" xfId="0" applyFont="1" applyBorder="1" applyAlignment="1">
      <alignment horizontal="center"/>
    </xf>
    <xf numFmtId="0" fontId="3" fillId="0" borderId="67" xfId="0" applyFont="1" applyFill="1" applyBorder="1" applyAlignment="1">
      <alignment horizontal="center"/>
    </xf>
    <xf numFmtId="0" fontId="3" fillId="0" borderId="30" xfId="0" applyFont="1" applyBorder="1" applyAlignment="1">
      <alignment horizontal="center"/>
    </xf>
    <xf numFmtId="0" fontId="3" fillId="0" borderId="68" xfId="0" applyFont="1" applyBorder="1" applyAlignment="1">
      <alignment horizontal="center"/>
    </xf>
    <xf numFmtId="0" fontId="3" fillId="0" borderId="68" xfId="0" applyFont="1" applyFill="1" applyBorder="1" applyAlignment="1">
      <alignment horizontal="center"/>
    </xf>
    <xf numFmtId="0" fontId="2" fillId="0" borderId="17" xfId="0" applyFont="1" applyBorder="1" applyAlignment="1">
      <alignment/>
    </xf>
    <xf numFmtId="0" fontId="2" fillId="0" borderId="69" xfId="0" applyFont="1" applyBorder="1" applyAlignment="1">
      <alignment horizontal="right"/>
    </xf>
    <xf numFmtId="0" fontId="2" fillId="0" borderId="69" xfId="0" applyFont="1" applyBorder="1" applyAlignment="1">
      <alignment/>
    </xf>
    <xf numFmtId="0" fontId="2" fillId="0" borderId="69" xfId="0" applyFont="1" applyFill="1" applyBorder="1" applyAlignment="1">
      <alignment/>
    </xf>
    <xf numFmtId="0" fontId="2" fillId="0" borderId="32" xfId="0" applyFont="1" applyBorder="1" applyAlignment="1">
      <alignment/>
    </xf>
    <xf numFmtId="164" fontId="3" fillId="0" borderId="68" xfId="0" applyNumberFormat="1" applyFont="1" applyBorder="1" applyAlignment="1">
      <alignment/>
    </xf>
    <xf numFmtId="164" fontId="3" fillId="0" borderId="68" xfId="0" applyNumberFormat="1" applyFont="1" applyFill="1" applyBorder="1" applyAlignment="1">
      <alignment/>
    </xf>
    <xf numFmtId="164" fontId="2" fillId="0" borderId="67" xfId="0" applyNumberFormat="1" applyFont="1" applyBorder="1" applyAlignment="1">
      <alignment horizontal="right"/>
    </xf>
    <xf numFmtId="164" fontId="2" fillId="0" borderId="68" xfId="0" applyNumberFormat="1" applyFont="1" applyBorder="1" applyAlignment="1">
      <alignment/>
    </xf>
    <xf numFmtId="164" fontId="2" fillId="0" borderId="68" xfId="0" applyNumberFormat="1" applyFont="1" applyFill="1" applyBorder="1" applyAlignment="1">
      <alignment/>
    </xf>
    <xf numFmtId="164" fontId="2" fillId="0" borderId="30" xfId="0" applyNumberFormat="1" applyFont="1" applyBorder="1" applyAlignment="1">
      <alignment/>
    </xf>
    <xf numFmtId="3" fontId="2" fillId="0" borderId="68" xfId="0" applyNumberFormat="1" applyFont="1" applyBorder="1" applyAlignment="1">
      <alignment/>
    </xf>
    <xf numFmtId="3" fontId="2" fillId="0" borderId="30" xfId="0" applyNumberFormat="1" applyFont="1" applyBorder="1" applyAlignment="1">
      <alignment/>
    </xf>
    <xf numFmtId="3" fontId="2" fillId="0" borderId="68" xfId="0" applyNumberFormat="1" applyFont="1" applyFill="1" applyBorder="1" applyAlignment="1">
      <alignment/>
    </xf>
    <xf numFmtId="0" fontId="3" fillId="0" borderId="68" xfId="0" applyFont="1" applyBorder="1" applyAlignment="1">
      <alignment/>
    </xf>
    <xf numFmtId="164" fontId="2" fillId="0" borderId="67" xfId="0" applyNumberFormat="1" applyFont="1" applyBorder="1" applyAlignment="1">
      <alignment/>
    </xf>
    <xf numFmtId="164" fontId="2" fillId="0" borderId="37" xfId="0" applyNumberFormat="1" applyFont="1" applyBorder="1" applyAlignment="1">
      <alignment/>
    </xf>
    <xf numFmtId="0" fontId="2" fillId="0" borderId="64" xfId="0" applyFont="1" applyBorder="1" applyAlignment="1">
      <alignment horizontal="left"/>
    </xf>
    <xf numFmtId="165" fontId="3" fillId="0" borderId="12" xfId="0" applyNumberFormat="1" applyFont="1" applyBorder="1" applyAlignment="1">
      <alignment/>
    </xf>
    <xf numFmtId="165" fontId="3" fillId="0" borderId="13" xfId="0" applyNumberFormat="1" applyFont="1" applyFill="1" applyBorder="1" applyAlignment="1">
      <alignment horizontal="centerContinuous"/>
    </xf>
    <xf numFmtId="165" fontId="3" fillId="0" borderId="12" xfId="0" applyNumberFormat="1" applyFont="1" applyFill="1" applyBorder="1" applyAlignment="1">
      <alignment horizontal="centerContinuous"/>
    </xf>
    <xf numFmtId="165" fontId="3" fillId="0" borderId="26" xfId="0" applyNumberFormat="1" applyFont="1" applyFill="1" applyBorder="1" applyAlignment="1">
      <alignment horizontal="centerContinuous"/>
    </xf>
    <xf numFmtId="165" fontId="3" fillId="0" borderId="0" xfId="0" applyNumberFormat="1" applyFont="1" applyBorder="1" applyAlignment="1">
      <alignment/>
    </xf>
    <xf numFmtId="165" fontId="3" fillId="0" borderId="54" xfId="0" applyNumberFormat="1" applyFont="1" applyFill="1" applyBorder="1" applyAlignment="1">
      <alignment horizontal="centerContinuous"/>
    </xf>
    <xf numFmtId="165" fontId="3" fillId="0" borderId="52" xfId="0" applyNumberFormat="1" applyFont="1" applyFill="1" applyBorder="1" applyAlignment="1">
      <alignment horizontal="centerContinuous"/>
    </xf>
    <xf numFmtId="165" fontId="3" fillId="0" borderId="70" xfId="0" applyNumberFormat="1" applyFont="1" applyFill="1" applyBorder="1" applyAlignment="1">
      <alignment horizontal="centerContinuous"/>
    </xf>
    <xf numFmtId="165" fontId="3" fillId="0" borderId="16" xfId="0" applyNumberFormat="1" applyFont="1" applyFill="1" applyBorder="1" applyAlignment="1">
      <alignment horizontal="centerContinuous"/>
    </xf>
    <xf numFmtId="165" fontId="3" fillId="0" borderId="0" xfId="0" applyNumberFormat="1" applyFont="1" applyFill="1" applyBorder="1" applyAlignment="1">
      <alignment horizontal="centerContinuous"/>
    </xf>
    <xf numFmtId="165" fontId="3" fillId="0" borderId="0" xfId="0" applyNumberFormat="1" applyFont="1" applyBorder="1" applyAlignment="1">
      <alignment horizontal="center"/>
    </xf>
    <xf numFmtId="165" fontId="3" fillId="0" borderId="16" xfId="0" applyNumberFormat="1" applyFont="1" applyBorder="1" applyAlignment="1">
      <alignment horizontal="center"/>
    </xf>
    <xf numFmtId="165" fontId="3" fillId="0" borderId="0" xfId="0" applyNumberFormat="1" applyFont="1" applyAlignment="1">
      <alignment horizontal="center"/>
    </xf>
    <xf numFmtId="165" fontId="3" fillId="0" borderId="16" xfId="0" applyNumberFormat="1" applyFont="1" applyFill="1" applyBorder="1" applyAlignment="1">
      <alignment horizontal="center"/>
    </xf>
    <xf numFmtId="165" fontId="3" fillId="0" borderId="0" xfId="0" applyNumberFormat="1" applyFont="1" applyFill="1" applyAlignment="1">
      <alignment horizontal="center"/>
    </xf>
    <xf numFmtId="165" fontId="3" fillId="0" borderId="4" xfId="0" applyNumberFormat="1" applyFont="1" applyBorder="1" applyAlignment="1">
      <alignment horizontal="center"/>
    </xf>
    <xf numFmtId="165" fontId="3" fillId="0" borderId="17" xfId="0" applyNumberFormat="1" applyFont="1" applyBorder="1" applyAlignment="1">
      <alignment horizontal="center"/>
    </xf>
    <xf numFmtId="165" fontId="3" fillId="0" borderId="4" xfId="0" applyNumberFormat="1" applyFont="1" applyFill="1" applyBorder="1" applyAlignment="1">
      <alignment horizontal="center"/>
    </xf>
    <xf numFmtId="165" fontId="3" fillId="0" borderId="17" xfId="0" applyNumberFormat="1" applyFont="1" applyFill="1" applyBorder="1" applyAlignment="1">
      <alignment horizontal="center"/>
    </xf>
    <xf numFmtId="0" fontId="3" fillId="0" borderId="0" xfId="0" applyNumberFormat="1" applyFont="1" applyBorder="1" applyAlignment="1">
      <alignment horizontal="left"/>
    </xf>
    <xf numFmtId="165" fontId="3" fillId="0" borderId="30" xfId="0" applyNumberFormat="1" applyFont="1" applyFill="1" applyBorder="1" applyAlignment="1">
      <alignment/>
    </xf>
    <xf numFmtId="165" fontId="3" fillId="0" borderId="30" xfId="0" applyNumberFormat="1" applyFont="1" applyBorder="1" applyAlignment="1">
      <alignment/>
    </xf>
    <xf numFmtId="165" fontId="3" fillId="0" borderId="64" xfId="0" applyNumberFormat="1" applyFont="1" applyBorder="1" applyAlignment="1">
      <alignment/>
    </xf>
    <xf numFmtId="0" fontId="3" fillId="0" borderId="0" xfId="0" applyFont="1" applyBorder="1" applyAlignment="1">
      <alignment horizontal="left"/>
    </xf>
    <xf numFmtId="165" fontId="3" fillId="0" borderId="37" xfId="0" applyNumberFormat="1" applyFont="1" applyBorder="1" applyAlignment="1">
      <alignment/>
    </xf>
    <xf numFmtId="165" fontId="3" fillId="0" borderId="40" xfId="0" applyNumberFormat="1" applyFont="1" applyBorder="1" applyAlignment="1">
      <alignment/>
    </xf>
    <xf numFmtId="165" fontId="3" fillId="0" borderId="17" xfId="0" applyNumberFormat="1" applyFont="1" applyBorder="1" applyAlignment="1">
      <alignment/>
    </xf>
    <xf numFmtId="165" fontId="3" fillId="0" borderId="4" xfId="0" applyNumberFormat="1" applyFont="1" applyBorder="1" applyAlignment="1">
      <alignment/>
    </xf>
    <xf numFmtId="165" fontId="3" fillId="0" borderId="22" xfId="0" applyNumberFormat="1" applyFont="1" applyBorder="1" applyAlignment="1">
      <alignment/>
    </xf>
    <xf numFmtId="165" fontId="3" fillId="0" borderId="22" xfId="0" applyNumberFormat="1" applyFont="1" applyFill="1" applyBorder="1" applyAlignment="1">
      <alignment/>
    </xf>
    <xf numFmtId="165" fontId="3" fillId="0" borderId="17" xfId="0" applyNumberFormat="1" applyFont="1" applyFill="1" applyBorder="1" applyAlignment="1">
      <alignment/>
    </xf>
    <xf numFmtId="165" fontId="3" fillId="0" borderId="18" xfId="0" applyNumberFormat="1" applyFont="1" applyFill="1" applyBorder="1" applyAlignment="1">
      <alignment/>
    </xf>
    <xf numFmtId="164" fontId="3" fillId="0" borderId="16" xfId="0" applyNumberFormat="1" applyFont="1" applyBorder="1" applyAlignment="1">
      <alignment/>
    </xf>
    <xf numFmtId="164" fontId="2" fillId="0" borderId="4" xfId="0" applyNumberFormat="1" applyFont="1" applyFill="1" applyBorder="1" applyAlignment="1">
      <alignment horizontal="right"/>
    </xf>
    <xf numFmtId="0" fontId="3" fillId="0" borderId="14" xfId="0" applyFont="1" applyBorder="1" applyAlignment="1">
      <alignment/>
    </xf>
    <xf numFmtId="0" fontId="3" fillId="0" borderId="46" xfId="0" applyFont="1" applyBorder="1" applyAlignment="1">
      <alignment horizontal="center"/>
    </xf>
    <xf numFmtId="0" fontId="3" fillId="0" borderId="45" xfId="0" applyFont="1" applyBorder="1" applyAlignment="1">
      <alignment horizontal="center"/>
    </xf>
    <xf numFmtId="0" fontId="3" fillId="0" borderId="37" xfId="0" applyFont="1" applyBorder="1" applyAlignment="1">
      <alignment horizontal="center"/>
    </xf>
    <xf numFmtId="0" fontId="3" fillId="0" borderId="40" xfId="0" applyFont="1" applyBorder="1" applyAlignment="1">
      <alignment horizontal="center"/>
    </xf>
    <xf numFmtId="0" fontId="2" fillId="0" borderId="0" xfId="0" applyFont="1" applyAlignment="1">
      <alignment/>
    </xf>
    <xf numFmtId="164" fontId="2" fillId="0" borderId="0" xfId="0" applyNumberFormat="1" applyFont="1" applyBorder="1" applyAlignment="1">
      <alignment/>
    </xf>
    <xf numFmtId="0" fontId="3" fillId="0" borderId="0" xfId="0" applyFont="1" applyAlignment="1">
      <alignment horizontal="center"/>
    </xf>
    <xf numFmtId="0" fontId="3" fillId="0" borderId="0" xfId="0" applyFont="1" applyBorder="1" applyAlignment="1">
      <alignment horizontal="center"/>
    </xf>
    <xf numFmtId="0" fontId="3" fillId="0" borderId="0" xfId="73" applyFont="1" applyFill="1">
      <alignment/>
      <protection/>
    </xf>
    <xf numFmtId="0" fontId="3" fillId="0" borderId="12" xfId="73" applyFont="1" applyFill="1" applyBorder="1" applyAlignment="1">
      <alignment horizontal="center"/>
      <protection/>
    </xf>
    <xf numFmtId="0" fontId="3" fillId="0" borderId="13" xfId="73" applyFont="1" applyFill="1" applyBorder="1" applyAlignment="1">
      <alignment horizontal="center"/>
      <protection/>
    </xf>
    <xf numFmtId="0" fontId="3" fillId="0" borderId="0" xfId="73" applyFont="1" applyFill="1" applyBorder="1" applyAlignment="1">
      <alignment horizontal="center"/>
      <protection/>
    </xf>
    <xf numFmtId="0" fontId="3" fillId="0" borderId="14" xfId="73" applyFont="1" applyFill="1" applyBorder="1" applyAlignment="1">
      <alignment horizontal="center"/>
      <protection/>
    </xf>
    <xf numFmtId="0" fontId="3" fillId="0" borderId="15" xfId="73" applyFont="1" applyFill="1" applyBorder="1" applyAlignment="1">
      <alignment horizontal="center"/>
      <protection/>
    </xf>
    <xf numFmtId="0" fontId="2" fillId="0" borderId="0" xfId="73" applyFont="1" applyFill="1">
      <alignment/>
      <protection/>
    </xf>
    <xf numFmtId="164" fontId="3" fillId="0" borderId="16" xfId="73" applyNumberFormat="1" applyFont="1" applyFill="1" applyBorder="1">
      <alignment/>
      <protection/>
    </xf>
    <xf numFmtId="164" fontId="3" fillId="0" borderId="0" xfId="73" applyNumberFormat="1" applyFont="1" applyFill="1" applyBorder="1">
      <alignment/>
      <protection/>
    </xf>
    <xf numFmtId="164" fontId="3" fillId="0" borderId="0" xfId="74" applyNumberFormat="1" applyFont="1" applyFill="1" applyBorder="1">
      <alignment/>
      <protection/>
    </xf>
    <xf numFmtId="0" fontId="3" fillId="0" borderId="0" xfId="73" applyFont="1" applyFill="1" applyAlignment="1">
      <alignment horizontal="right"/>
      <protection/>
    </xf>
    <xf numFmtId="164" fontId="3" fillId="0" borderId="16" xfId="73" applyNumberFormat="1" applyFont="1" applyFill="1" applyBorder="1" applyAlignment="1">
      <alignment horizontal="right"/>
      <protection/>
    </xf>
    <xf numFmtId="164" fontId="3" fillId="0" borderId="0" xfId="73" applyNumberFormat="1" applyFont="1" applyFill="1" applyBorder="1" applyAlignment="1">
      <alignment horizontal="right"/>
      <protection/>
    </xf>
    <xf numFmtId="164" fontId="3" fillId="0" borderId="0" xfId="73" applyNumberFormat="1" applyFont="1" applyFill="1">
      <alignment/>
      <protection/>
    </xf>
    <xf numFmtId="164" fontId="3" fillId="0" borderId="0" xfId="74" applyNumberFormat="1" applyFont="1" applyFill="1" applyBorder="1" applyAlignment="1">
      <alignment horizontal="right"/>
      <protection/>
    </xf>
    <xf numFmtId="164" fontId="3" fillId="0" borderId="0" xfId="73" applyNumberFormat="1" applyFont="1" applyFill="1" applyAlignment="1">
      <alignment horizontal="right"/>
      <protection/>
    </xf>
    <xf numFmtId="164" fontId="2" fillId="0" borderId="0" xfId="74" applyNumberFormat="1" applyFont="1" applyFill="1" applyBorder="1" applyAlignment="1">
      <alignment horizontal="right"/>
      <protection/>
    </xf>
    <xf numFmtId="0" fontId="3" fillId="0" borderId="0" xfId="73" applyNumberFormat="1" applyFont="1" applyFill="1" applyAlignment="1">
      <alignment horizontal="left" vertical="top" wrapText="1"/>
      <protection/>
    </xf>
    <xf numFmtId="0" fontId="3" fillId="0" borderId="0" xfId="73" applyFont="1" applyFill="1" applyBorder="1">
      <alignment/>
      <protection/>
    </xf>
    <xf numFmtId="0" fontId="3" fillId="0" borderId="0" xfId="73" applyFont="1" applyFill="1" applyBorder="1" applyAlignment="1">
      <alignment horizontal="right"/>
      <protection/>
    </xf>
    <xf numFmtId="0" fontId="2" fillId="0" borderId="0" xfId="73" applyFont="1" applyFill="1" applyBorder="1">
      <alignment/>
      <protection/>
    </xf>
    <xf numFmtId="0" fontId="3" fillId="0" borderId="23" xfId="73" applyFont="1" applyFill="1" applyBorder="1" applyAlignment="1">
      <alignment horizontal="center"/>
      <protection/>
    </xf>
    <xf numFmtId="0" fontId="3" fillId="0" borderId="24" xfId="73" applyFont="1" applyFill="1" applyBorder="1" applyAlignment="1">
      <alignment horizontal="center"/>
      <protection/>
    </xf>
    <xf numFmtId="164" fontId="3" fillId="0" borderId="20" xfId="73" applyNumberFormat="1" applyFont="1" applyFill="1" applyBorder="1" applyAlignment="1">
      <alignment horizontal="right"/>
      <protection/>
    </xf>
    <xf numFmtId="0" fontId="2" fillId="0" borderId="0" xfId="73" applyFont="1" applyFill="1" applyAlignment="1">
      <alignment horizontal="right"/>
      <protection/>
    </xf>
    <xf numFmtId="164" fontId="2" fillId="0" borderId="4" xfId="73" applyNumberFormat="1" applyFont="1" applyFill="1" applyBorder="1" applyAlignment="1">
      <alignment horizontal="right"/>
      <protection/>
    </xf>
    <xf numFmtId="164" fontId="2" fillId="0" borderId="17" xfId="73" applyNumberFormat="1" applyFont="1" applyFill="1" applyBorder="1" applyAlignment="1">
      <alignment horizontal="right"/>
      <protection/>
    </xf>
    <xf numFmtId="164" fontId="2" fillId="0" borderId="0" xfId="73" applyNumberFormat="1" applyFont="1" applyFill="1" applyBorder="1" applyAlignment="1">
      <alignment horizontal="right"/>
      <protection/>
    </xf>
    <xf numFmtId="0" fontId="2" fillId="0" borderId="0" xfId="0" applyFont="1" applyAlignment="1">
      <alignment horizontal="centerContinuous"/>
    </xf>
    <xf numFmtId="0" fontId="15" fillId="0" borderId="0" xfId="0" applyFont="1" applyAlignment="1">
      <alignment horizontal="centerContinuous"/>
    </xf>
    <xf numFmtId="0" fontId="3" fillId="0" borderId="0" xfId="0" applyFont="1" applyAlignment="1">
      <alignment horizontal="centerContinuous"/>
    </xf>
    <xf numFmtId="0" fontId="3" fillId="0" borderId="0" xfId="0" applyFont="1" applyBorder="1" applyAlignment="1">
      <alignment horizontal="centerContinuous"/>
    </xf>
    <xf numFmtId="0" fontId="15" fillId="0" borderId="0" xfId="0" applyFont="1" applyBorder="1" applyAlignment="1">
      <alignment horizontal="centerContinuous"/>
    </xf>
    <xf numFmtId="0" fontId="3" fillId="0" borderId="13" xfId="0" applyFont="1" applyFill="1" applyBorder="1" applyAlignment="1">
      <alignment horizontal="centerContinuous"/>
    </xf>
    <xf numFmtId="0" fontId="3" fillId="0" borderId="12" xfId="0" applyFont="1" applyBorder="1" applyAlignment="1">
      <alignment horizontal="centerContinuous"/>
    </xf>
    <xf numFmtId="0" fontId="3" fillId="0" borderId="71" xfId="0" applyFont="1" applyFill="1" applyBorder="1" applyAlignment="1">
      <alignment horizontal="centerContinuous"/>
    </xf>
    <xf numFmtId="0" fontId="3" fillId="0" borderId="12" xfId="0" applyFont="1" applyFill="1" applyBorder="1" applyAlignment="1">
      <alignment horizontal="centerContinuous"/>
    </xf>
    <xf numFmtId="0" fontId="3" fillId="0" borderId="16" xfId="0" applyFont="1" applyFill="1" applyBorder="1" applyAlignment="1">
      <alignment horizontal="centerContinuous"/>
    </xf>
    <xf numFmtId="0" fontId="3" fillId="0" borderId="0" xfId="0" applyFont="1" applyFill="1" applyBorder="1" applyAlignment="1">
      <alignment horizontal="centerContinuous"/>
    </xf>
    <xf numFmtId="0" fontId="3" fillId="0" borderId="22" xfId="0" applyFont="1" applyFill="1" applyBorder="1" applyAlignment="1">
      <alignment horizontal="centerContinuous"/>
    </xf>
    <xf numFmtId="0" fontId="3" fillId="0" borderId="14" xfId="0" applyFont="1" applyBorder="1" applyAlignment="1">
      <alignment horizontal="right"/>
    </xf>
    <xf numFmtId="0" fontId="3" fillId="0" borderId="54" xfId="0" applyFont="1" applyFill="1" applyBorder="1" applyAlignment="1">
      <alignment horizontal="right"/>
    </xf>
    <xf numFmtId="0" fontId="3" fillId="0" borderId="52" xfId="0" applyFont="1" applyFill="1" applyBorder="1" applyAlignment="1">
      <alignment horizontal="right"/>
    </xf>
    <xf numFmtId="0" fontId="3" fillId="0" borderId="70" xfId="0" applyFont="1" applyFill="1" applyBorder="1" applyAlignment="1">
      <alignment horizontal="right"/>
    </xf>
    <xf numFmtId="0" fontId="3" fillId="0" borderId="16" xfId="0" applyFont="1" applyFill="1" applyBorder="1" applyAlignment="1">
      <alignment horizontal="right"/>
    </xf>
    <xf numFmtId="0" fontId="3" fillId="0" borderId="22" xfId="0" applyFont="1" applyFill="1" applyBorder="1" applyAlignment="1">
      <alignment horizontal="right"/>
    </xf>
    <xf numFmtId="3" fontId="3" fillId="0" borderId="16" xfId="0" applyNumberFormat="1" applyFont="1" applyBorder="1" applyAlignment="1">
      <alignment/>
    </xf>
    <xf numFmtId="3" fontId="3" fillId="0" borderId="22" xfId="0" applyNumberFormat="1" applyFont="1" applyBorder="1" applyAlignment="1">
      <alignment/>
    </xf>
    <xf numFmtId="3" fontId="3" fillId="0" borderId="0" xfId="0" applyNumberFormat="1" applyFont="1" applyBorder="1" applyAlignment="1">
      <alignment/>
    </xf>
    <xf numFmtId="165" fontId="3" fillId="0" borderId="16" xfId="0" applyNumberFormat="1" applyFont="1" applyBorder="1" applyAlignment="1">
      <alignment horizontal="right"/>
    </xf>
    <xf numFmtId="165" fontId="3" fillId="0" borderId="0" xfId="0" applyNumberFormat="1" applyFont="1" applyAlignment="1">
      <alignment horizontal="right"/>
    </xf>
    <xf numFmtId="165" fontId="3" fillId="0" borderId="22" xfId="0" applyNumberFormat="1" applyFont="1" applyBorder="1" applyAlignment="1">
      <alignment horizontal="right"/>
    </xf>
    <xf numFmtId="165" fontId="3" fillId="0" borderId="0" xfId="0" applyNumberFormat="1" applyFont="1" applyBorder="1" applyAlignment="1">
      <alignment horizontal="right"/>
    </xf>
    <xf numFmtId="0" fontId="16" fillId="0" borderId="0" xfId="0" applyFont="1" applyBorder="1" applyAlignment="1">
      <alignment/>
    </xf>
    <xf numFmtId="165" fontId="16" fillId="0" borderId="16" xfId="0" applyNumberFormat="1" applyFont="1" applyBorder="1" applyAlignment="1">
      <alignment/>
    </xf>
    <xf numFmtId="165" fontId="16" fillId="0" borderId="0" xfId="0" applyNumberFormat="1" applyFont="1" applyAlignment="1">
      <alignment/>
    </xf>
    <xf numFmtId="165" fontId="16" fillId="0" borderId="22" xfId="0" applyNumberFormat="1" applyFont="1" applyBorder="1" applyAlignment="1">
      <alignment/>
    </xf>
    <xf numFmtId="165" fontId="16" fillId="0" borderId="0" xfId="0" applyNumberFormat="1" applyFont="1" applyBorder="1" applyAlignment="1">
      <alignment/>
    </xf>
    <xf numFmtId="165" fontId="2" fillId="0" borderId="0" xfId="0" applyNumberFormat="1" applyFont="1" applyAlignment="1">
      <alignment/>
    </xf>
    <xf numFmtId="0" fontId="3" fillId="0" borderId="15" xfId="0" applyFont="1" applyFill="1" applyBorder="1" applyAlignment="1">
      <alignment horizontal="centerContinuous"/>
    </xf>
    <xf numFmtId="0" fontId="3" fillId="0" borderId="14" xfId="0" applyFont="1" applyFill="1" applyBorder="1" applyAlignment="1">
      <alignment horizontal="centerContinuous"/>
    </xf>
    <xf numFmtId="0" fontId="3" fillId="0" borderId="19" xfId="0" applyFont="1" applyFill="1" applyBorder="1" applyAlignment="1">
      <alignment horizontal="centerContinuous"/>
    </xf>
    <xf numFmtId="164" fontId="3" fillId="0" borderId="20" xfId="69" applyNumberFormat="1" applyFont="1" applyBorder="1" applyAlignment="1">
      <alignment horizontal="center"/>
      <protection/>
    </xf>
    <xf numFmtId="164" fontId="14" fillId="0" borderId="20" xfId="69" applyNumberFormat="1" applyFont="1" applyBorder="1" applyAlignment="1">
      <alignment horizontal="center"/>
      <protection/>
    </xf>
    <xf numFmtId="164" fontId="14" fillId="0" borderId="22" xfId="69" applyNumberFormat="1" applyFont="1" applyBorder="1" applyAlignment="1">
      <alignment horizontal="center"/>
      <protection/>
    </xf>
    <xf numFmtId="164" fontId="14" fillId="0" borderId="0" xfId="69" applyNumberFormat="1" applyFont="1" applyBorder="1" applyAlignment="1">
      <alignment horizontal="center"/>
      <protection/>
    </xf>
    <xf numFmtId="3" fontId="3" fillId="0" borderId="0" xfId="75" applyNumberFormat="1" applyFont="1" applyFill="1" applyBorder="1" applyAlignment="1">
      <alignment horizontal="left"/>
      <protection/>
    </xf>
    <xf numFmtId="164" fontId="2" fillId="0" borderId="72" xfId="0" applyNumberFormat="1" applyFont="1" applyFill="1" applyBorder="1" applyAlignment="1">
      <alignment/>
    </xf>
    <xf numFmtId="164" fontId="3" fillId="0" borderId="72" xfId="0" applyNumberFormat="1" applyFont="1" applyFill="1" applyBorder="1" applyAlignment="1">
      <alignment horizontal="center"/>
    </xf>
    <xf numFmtId="164" fontId="3" fillId="0" borderId="72" xfId="0" applyNumberFormat="1" applyFont="1" applyFill="1" applyBorder="1" applyAlignment="1">
      <alignment/>
    </xf>
    <xf numFmtId="164" fontId="2" fillId="0" borderId="73" xfId="0" applyNumberFormat="1" applyFont="1" applyFill="1" applyBorder="1" applyAlignment="1">
      <alignment/>
    </xf>
    <xf numFmtId="165" fontId="3" fillId="0" borderId="74" xfId="0" applyNumberFormat="1" applyFont="1" applyFill="1" applyBorder="1" applyAlignment="1">
      <alignment/>
    </xf>
    <xf numFmtId="164" fontId="2" fillId="0" borderId="75" xfId="0" applyNumberFormat="1" applyFont="1" applyFill="1" applyBorder="1" applyAlignment="1">
      <alignment/>
    </xf>
    <xf numFmtId="165" fontId="3" fillId="0" borderId="76" xfId="0" applyNumberFormat="1" applyFont="1" applyFill="1" applyBorder="1" applyAlignment="1">
      <alignment/>
    </xf>
    <xf numFmtId="165" fontId="3" fillId="0" borderId="51" xfId="0" applyNumberFormat="1" applyFont="1" applyBorder="1" applyAlignment="1">
      <alignment/>
    </xf>
    <xf numFmtId="165" fontId="3" fillId="0" borderId="63" xfId="0" applyNumberFormat="1" applyFont="1" applyBorder="1" applyAlignment="1">
      <alignment/>
    </xf>
    <xf numFmtId="165" fontId="3" fillId="0" borderId="40" xfId="0" applyNumberFormat="1" applyFont="1" applyFill="1" applyBorder="1" applyAlignment="1">
      <alignment horizontal="right"/>
    </xf>
    <xf numFmtId="165" fontId="3" fillId="0" borderId="63" xfId="0" applyNumberFormat="1" applyFont="1" applyFill="1" applyBorder="1" applyAlignment="1">
      <alignment/>
    </xf>
    <xf numFmtId="164" fontId="0" fillId="0" borderId="30" xfId="0" applyNumberFormat="1" applyFill="1" applyBorder="1" applyAlignment="1">
      <alignment/>
    </xf>
    <xf numFmtId="0" fontId="17" fillId="0" borderId="0" xfId="70" applyFont="1">
      <alignment/>
      <protection/>
    </xf>
    <xf numFmtId="0" fontId="17" fillId="0" borderId="0" xfId="72" applyFont="1" applyBorder="1" applyAlignment="1">
      <alignment horizontal="center"/>
      <protection/>
    </xf>
    <xf numFmtId="164" fontId="2" fillId="0" borderId="21" xfId="70" applyNumberFormat="1" applyFont="1" applyFill="1" applyBorder="1" applyAlignment="1">
      <alignment horizontal="center"/>
      <protection/>
    </xf>
    <xf numFmtId="164" fontId="2" fillId="0" borderId="0" xfId="70" applyNumberFormat="1" applyFont="1">
      <alignment/>
      <protection/>
    </xf>
    <xf numFmtId="0" fontId="2" fillId="0" borderId="20" xfId="73" applyFont="1" applyFill="1" applyBorder="1">
      <alignment/>
      <protection/>
    </xf>
    <xf numFmtId="0" fontId="3" fillId="0" borderId="20" xfId="73" applyFont="1" applyFill="1" applyBorder="1">
      <alignment/>
      <protection/>
    </xf>
    <xf numFmtId="0" fontId="2" fillId="0" borderId="20" xfId="73" applyFont="1" applyFill="1" applyBorder="1" applyAlignment="1">
      <alignment horizontal="right"/>
      <protection/>
    </xf>
    <xf numFmtId="164" fontId="2" fillId="0" borderId="16" xfId="73" applyNumberFormat="1" applyFont="1" applyFill="1" applyBorder="1">
      <alignment/>
      <protection/>
    </xf>
    <xf numFmtId="164" fontId="2" fillId="0" borderId="0" xfId="73" applyNumberFormat="1" applyFont="1" applyFill="1" applyBorder="1">
      <alignment/>
      <protection/>
    </xf>
    <xf numFmtId="164" fontId="2" fillId="0" borderId="4" xfId="73" applyNumberFormat="1" applyFont="1" applyFill="1" applyBorder="1">
      <alignment/>
      <protection/>
    </xf>
    <xf numFmtId="164" fontId="2" fillId="0" borderId="17" xfId="73" applyNumberFormat="1" applyFont="1" applyFill="1" applyBorder="1">
      <alignment/>
      <protection/>
    </xf>
    <xf numFmtId="164" fontId="2" fillId="0" borderId="16" xfId="73" applyNumberFormat="1" applyFont="1" applyFill="1" applyBorder="1" applyAlignment="1">
      <alignment horizontal="right"/>
      <protection/>
    </xf>
    <xf numFmtId="164" fontId="2" fillId="0" borderId="67" xfId="0" applyNumberFormat="1" applyFont="1" applyFill="1" applyBorder="1" applyAlignment="1">
      <alignment horizontal="right"/>
    </xf>
    <xf numFmtId="165" fontId="3" fillId="0" borderId="4" xfId="0" applyNumberFormat="1" applyFont="1" applyFill="1" applyBorder="1" applyAlignment="1">
      <alignment/>
    </xf>
    <xf numFmtId="165" fontId="3" fillId="0" borderId="51" xfId="0" applyNumberFormat="1" applyFont="1" applyFill="1" applyBorder="1" applyAlignment="1">
      <alignment/>
    </xf>
    <xf numFmtId="165" fontId="3" fillId="0" borderId="22" xfId="0" applyNumberFormat="1" applyFont="1" applyFill="1" applyBorder="1" applyAlignment="1">
      <alignment horizontal="right"/>
    </xf>
    <xf numFmtId="0" fontId="3" fillId="0" borderId="0" xfId="71" applyFont="1" applyFill="1" applyAlignment="1">
      <alignment horizontal="center"/>
      <protection/>
    </xf>
    <xf numFmtId="0" fontId="3" fillId="0" borderId="0" xfId="71" applyFont="1" applyFill="1" applyAlignment="1">
      <alignment horizontal="left"/>
      <protection/>
    </xf>
    <xf numFmtId="0" fontId="3" fillId="0" borderId="0" xfId="71" applyFont="1" applyFill="1">
      <alignment/>
      <protection/>
    </xf>
    <xf numFmtId="0" fontId="2" fillId="0" borderId="0" xfId="71" applyFont="1" applyFill="1">
      <alignment/>
      <protection/>
    </xf>
    <xf numFmtId="0" fontId="2" fillId="0" borderId="0" xfId="71" applyFont="1" applyFill="1" applyAlignment="1">
      <alignment horizontal="centerContinuous"/>
      <protection/>
    </xf>
    <xf numFmtId="0" fontId="3" fillId="0" borderId="0" xfId="71" applyFont="1" applyFill="1" applyAlignment="1">
      <alignment horizontal="centerContinuous"/>
      <protection/>
    </xf>
    <xf numFmtId="0" fontId="3" fillId="0" borderId="0" xfId="71" applyFont="1" applyFill="1" applyAlignment="1">
      <alignment/>
      <protection/>
    </xf>
    <xf numFmtId="0" fontId="3" fillId="0" borderId="12" xfId="71" applyFont="1" applyFill="1" applyBorder="1">
      <alignment/>
      <protection/>
    </xf>
    <xf numFmtId="0" fontId="3" fillId="0" borderId="13" xfId="71" applyFont="1" applyFill="1" applyBorder="1" applyAlignment="1">
      <alignment horizontal="center"/>
      <protection/>
    </xf>
    <xf numFmtId="0" fontId="3" fillId="0" borderId="14" xfId="71" applyFont="1" applyFill="1" applyBorder="1">
      <alignment/>
      <protection/>
    </xf>
    <xf numFmtId="0" fontId="3" fillId="0" borderId="15" xfId="71" applyFont="1" applyFill="1" applyBorder="1" applyAlignment="1">
      <alignment horizontal="center"/>
      <protection/>
    </xf>
    <xf numFmtId="0" fontId="3" fillId="0" borderId="16" xfId="71" applyFont="1" applyFill="1" applyBorder="1" applyAlignment="1">
      <alignment horizontal="center"/>
      <protection/>
    </xf>
    <xf numFmtId="0" fontId="2" fillId="0" borderId="22" xfId="71" applyFont="1" applyFill="1" applyBorder="1" applyAlignment="1">
      <alignment horizontal="right"/>
      <protection/>
    </xf>
    <xf numFmtId="3" fontId="2" fillId="0" borderId="4" xfId="71" applyNumberFormat="1" applyFont="1" applyFill="1" applyBorder="1" applyAlignment="1">
      <alignment horizontal="center"/>
      <protection/>
    </xf>
    <xf numFmtId="0" fontId="2" fillId="0" borderId="4" xfId="71" applyFont="1" applyFill="1" applyBorder="1" applyAlignment="1">
      <alignment horizontal="center"/>
      <protection/>
    </xf>
    <xf numFmtId="0" fontId="2" fillId="0" borderId="0" xfId="71" applyFont="1" applyFill="1" applyBorder="1" applyAlignment="1">
      <alignment horizontal="right"/>
      <protection/>
    </xf>
    <xf numFmtId="3" fontId="2" fillId="0" borderId="0" xfId="71" applyNumberFormat="1" applyFont="1" applyFill="1" applyBorder="1" applyAlignment="1">
      <alignment horizontal="center"/>
      <protection/>
    </xf>
    <xf numFmtId="0" fontId="2" fillId="0" borderId="0" xfId="71" applyFont="1" applyFill="1" applyBorder="1" applyAlignment="1">
      <alignment horizontal="center"/>
      <protection/>
    </xf>
    <xf numFmtId="3" fontId="3" fillId="0" borderId="16" xfId="71" applyNumberFormat="1" applyFont="1" applyFill="1" applyBorder="1" applyAlignment="1">
      <alignment horizontal="center"/>
      <protection/>
    </xf>
    <xf numFmtId="0" fontId="3" fillId="0" borderId="16" xfId="71" applyFont="1" applyFill="1" applyBorder="1" applyAlignment="1" quotePrefix="1">
      <alignment horizontal="center"/>
      <protection/>
    </xf>
    <xf numFmtId="164" fontId="2" fillId="0" borderId="4" xfId="71" applyNumberFormat="1" applyFont="1" applyFill="1" applyBorder="1" applyAlignment="1">
      <alignment horizontal="center"/>
      <protection/>
    </xf>
    <xf numFmtId="0" fontId="2" fillId="0" borderId="0" xfId="71" applyFont="1" applyFill="1" applyBorder="1">
      <alignment/>
      <protection/>
    </xf>
    <xf numFmtId="0" fontId="3" fillId="0" borderId="0" xfId="71" applyFont="1" applyFill="1" applyBorder="1">
      <alignment/>
      <protection/>
    </xf>
    <xf numFmtId="0" fontId="3" fillId="0" borderId="0" xfId="71" applyFont="1" applyFill="1" applyBorder="1" applyAlignment="1">
      <alignment horizontal="center"/>
      <protection/>
    </xf>
    <xf numFmtId="0" fontId="3" fillId="0" borderId="20" xfId="71" applyFont="1" applyFill="1" applyBorder="1" applyAlignment="1">
      <alignment horizontal="center"/>
      <protection/>
    </xf>
    <xf numFmtId="164" fontId="2" fillId="0" borderId="0" xfId="71" applyNumberFormat="1" applyFont="1" applyFill="1" applyBorder="1" applyAlignment="1">
      <alignment horizontal="center"/>
      <protection/>
    </xf>
    <xf numFmtId="3" fontId="3" fillId="0" borderId="0" xfId="71" applyNumberFormat="1" applyFont="1" applyFill="1">
      <alignment/>
      <protection/>
    </xf>
    <xf numFmtId="164" fontId="3" fillId="0" borderId="0" xfId="71" applyNumberFormat="1" applyFont="1" applyFill="1" applyAlignment="1">
      <alignment horizontal="center"/>
      <protection/>
    </xf>
    <xf numFmtId="164" fontId="3" fillId="0" borderId="15" xfId="0" applyNumberFormat="1" applyFont="1" applyFill="1" applyBorder="1" applyAlignment="1">
      <alignment/>
    </xf>
    <xf numFmtId="164" fontId="3" fillId="0" borderId="14" xfId="0" applyNumberFormat="1" applyFont="1" applyFill="1" applyBorder="1" applyAlignment="1">
      <alignment/>
    </xf>
    <xf numFmtId="164" fontId="2" fillId="0" borderId="17" xfId="0" applyNumberFormat="1" applyFont="1" applyFill="1" applyBorder="1" applyAlignment="1">
      <alignment/>
    </xf>
    <xf numFmtId="173" fontId="3" fillId="0" borderId="16" xfId="0" applyNumberFormat="1" applyFont="1" applyFill="1" applyBorder="1" applyAlignment="1">
      <alignment/>
    </xf>
    <xf numFmtId="173" fontId="3" fillId="0" borderId="0" xfId="0" applyNumberFormat="1" applyFont="1" applyFill="1" applyBorder="1" applyAlignment="1">
      <alignment/>
    </xf>
    <xf numFmtId="173" fontId="3" fillId="0" borderId="17" xfId="0" applyNumberFormat="1" applyFont="1" applyFill="1" applyBorder="1" applyAlignment="1">
      <alignment/>
    </xf>
    <xf numFmtId="173" fontId="3" fillId="0" borderId="15" xfId="0" applyNumberFormat="1" applyFont="1" applyFill="1" applyBorder="1" applyAlignment="1">
      <alignment/>
    </xf>
    <xf numFmtId="173" fontId="3" fillId="0" borderId="14" xfId="0" applyNumberFormat="1" applyFont="1" applyFill="1" applyBorder="1" applyAlignment="1">
      <alignment/>
    </xf>
    <xf numFmtId="164" fontId="2" fillId="0" borderId="0" xfId="0" applyNumberFormat="1" applyFont="1" applyFill="1" applyBorder="1" applyAlignment="1">
      <alignment/>
    </xf>
    <xf numFmtId="164" fontId="2" fillId="0" borderId="17" xfId="0" applyNumberFormat="1" applyFont="1" applyFill="1" applyBorder="1" applyAlignment="1">
      <alignment/>
    </xf>
    <xf numFmtId="164" fontId="3" fillId="0" borderId="77" xfId="0" applyNumberFormat="1" applyFont="1" applyFill="1" applyBorder="1" applyAlignment="1">
      <alignment/>
    </xf>
    <xf numFmtId="164" fontId="3" fillId="0" borderId="78" xfId="0" applyNumberFormat="1" applyFont="1" applyFill="1" applyBorder="1" applyAlignment="1">
      <alignment/>
    </xf>
    <xf numFmtId="164" fontId="3" fillId="0" borderId="79" xfId="0" applyNumberFormat="1" applyFont="1" applyFill="1" applyBorder="1" applyAlignment="1">
      <alignment/>
    </xf>
    <xf numFmtId="0" fontId="3" fillId="0" borderId="79" xfId="0" applyFont="1" applyFill="1" applyBorder="1" applyAlignment="1">
      <alignment/>
    </xf>
    <xf numFmtId="0" fontId="2" fillId="0" borderId="22" xfId="0" applyFont="1" applyFill="1" applyBorder="1" applyAlignment="1">
      <alignment/>
    </xf>
    <xf numFmtId="164" fontId="2" fillId="0" borderId="0" xfId="0" applyNumberFormat="1" applyFont="1" applyFill="1" applyBorder="1" applyAlignment="1">
      <alignment horizontal="right"/>
    </xf>
    <xf numFmtId="0" fontId="3" fillId="0" borderId="22" xfId="0" applyFont="1" applyFill="1" applyBorder="1" applyAlignment="1">
      <alignment/>
    </xf>
    <xf numFmtId="164" fontId="2" fillId="0" borderId="80" xfId="0" applyNumberFormat="1" applyFont="1" applyFill="1" applyBorder="1" applyAlignment="1">
      <alignment horizontal="right"/>
    </xf>
    <xf numFmtId="0" fontId="3" fillId="0" borderId="80" xfId="0" applyFont="1" applyFill="1" applyBorder="1" applyAlignment="1">
      <alignment/>
    </xf>
    <xf numFmtId="0" fontId="3" fillId="0" borderId="81" xfId="0" applyFont="1" applyFill="1" applyBorder="1" applyAlignment="1">
      <alignment/>
    </xf>
    <xf numFmtId="0" fontId="3" fillId="0" borderId="82" xfId="0" applyFont="1" applyFill="1" applyBorder="1" applyAlignment="1">
      <alignment/>
    </xf>
    <xf numFmtId="0" fontId="3" fillId="0" borderId="26" xfId="0" applyFont="1" applyFill="1" applyBorder="1" applyAlignment="1">
      <alignment horizontal="center"/>
    </xf>
    <xf numFmtId="0" fontId="3" fillId="0" borderId="60" xfId="0" applyFont="1" applyFill="1" applyBorder="1" applyAlignment="1">
      <alignment horizontal="center"/>
    </xf>
    <xf numFmtId="0" fontId="3" fillId="0" borderId="83" xfId="0" applyFont="1" applyFill="1" applyBorder="1" applyAlignment="1">
      <alignment horizontal="center"/>
    </xf>
    <xf numFmtId="0" fontId="3" fillId="0" borderId="58" xfId="0" applyFont="1" applyFill="1" applyBorder="1" applyAlignment="1">
      <alignment horizontal="center"/>
    </xf>
    <xf numFmtId="0" fontId="2" fillId="0" borderId="26" xfId="0" applyFont="1" applyFill="1" applyBorder="1" applyAlignment="1">
      <alignment/>
    </xf>
    <xf numFmtId="3" fontId="3" fillId="0" borderId="12" xfId="0" applyNumberFormat="1"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horizontal="left" vertical="center" wrapText="1"/>
    </xf>
    <xf numFmtId="173" fontId="2" fillId="0" borderId="17" xfId="0" applyNumberFormat="1" applyFont="1" applyFill="1" applyBorder="1" applyAlignment="1">
      <alignment/>
    </xf>
    <xf numFmtId="173" fontId="2" fillId="0" borderId="4" xfId="0" applyNumberFormat="1" applyFont="1" applyFill="1" applyBorder="1" applyAlignment="1">
      <alignment/>
    </xf>
    <xf numFmtId="173" fontId="2" fillId="0" borderId="17" xfId="0" applyNumberFormat="1" applyFont="1" applyFill="1" applyBorder="1" applyAlignment="1">
      <alignment/>
    </xf>
    <xf numFmtId="173" fontId="2" fillId="0" borderId="4" xfId="0" applyNumberFormat="1" applyFont="1" applyFill="1" applyBorder="1" applyAlignment="1">
      <alignment/>
    </xf>
    <xf numFmtId="173" fontId="2" fillId="0" borderId="18" xfId="0" applyNumberFormat="1" applyFont="1" applyFill="1" applyBorder="1" applyAlignment="1">
      <alignment/>
    </xf>
    <xf numFmtId="173" fontId="3" fillId="0" borderId="0" xfId="0" applyNumberFormat="1" applyFont="1" applyFill="1" applyBorder="1" applyAlignment="1">
      <alignment/>
    </xf>
    <xf numFmtId="173" fontId="3" fillId="0" borderId="16" xfId="0" applyNumberFormat="1" applyFont="1" applyFill="1" applyBorder="1" applyAlignment="1">
      <alignment/>
    </xf>
    <xf numFmtId="173" fontId="3" fillId="0" borderId="22" xfId="0" applyNumberFormat="1" applyFont="1" applyFill="1" applyBorder="1" applyAlignment="1">
      <alignment/>
    </xf>
    <xf numFmtId="173" fontId="3" fillId="0" borderId="0" xfId="0" applyNumberFormat="1" applyFont="1" applyFill="1" applyAlignment="1">
      <alignment/>
    </xf>
    <xf numFmtId="173" fontId="3" fillId="0" borderId="0" xfId="0" applyNumberFormat="1" applyFont="1" applyFill="1" applyAlignment="1">
      <alignment/>
    </xf>
    <xf numFmtId="0" fontId="3" fillId="0" borderId="0" xfId="0" applyFont="1" applyFill="1" applyAlignment="1">
      <alignment horizontal="left"/>
    </xf>
    <xf numFmtId="173" fontId="3" fillId="0" borderId="4" xfId="0" applyNumberFormat="1" applyFont="1" applyFill="1" applyBorder="1" applyAlignment="1">
      <alignment/>
    </xf>
    <xf numFmtId="173" fontId="3" fillId="0" borderId="4" xfId="0" applyNumberFormat="1" applyFont="1" applyFill="1" applyBorder="1" applyAlignment="1">
      <alignment/>
    </xf>
    <xf numFmtId="3" fontId="3" fillId="0" borderId="52" xfId="0" applyNumberFormat="1" applyFont="1" applyFill="1" applyBorder="1" applyAlignment="1">
      <alignment horizontal="center" vertical="center"/>
    </xf>
    <xf numFmtId="3" fontId="3" fillId="0" borderId="54" xfId="0" applyNumberFormat="1" applyFont="1" applyFill="1" applyBorder="1" applyAlignment="1">
      <alignment horizontal="center" vertical="center"/>
    </xf>
    <xf numFmtId="3" fontId="3" fillId="0" borderId="70" xfId="0" applyNumberFormat="1" applyFont="1" applyFill="1" applyBorder="1" applyAlignment="1">
      <alignment horizontal="center" vertical="center"/>
    </xf>
    <xf numFmtId="0" fontId="3" fillId="0" borderId="0" xfId="0" applyFont="1" applyFill="1" applyAlignment="1">
      <alignment vertical="center"/>
    </xf>
    <xf numFmtId="0" fontId="2" fillId="0" borderId="0" xfId="0" applyFont="1" applyFill="1" applyAlignment="1">
      <alignment vertical="center"/>
    </xf>
    <xf numFmtId="0" fontId="3" fillId="0" borderId="14" xfId="0" applyFont="1" applyFill="1" applyBorder="1" applyAlignment="1">
      <alignment/>
    </xf>
    <xf numFmtId="164" fontId="3" fillId="0" borderId="16" xfId="0" applyNumberFormat="1" applyFont="1" applyFill="1" applyBorder="1" applyAlignment="1">
      <alignment horizontal="right"/>
    </xf>
    <xf numFmtId="164" fontId="3" fillId="0" borderId="15" xfId="0" applyNumberFormat="1" applyFont="1" applyFill="1" applyBorder="1" applyAlignment="1">
      <alignment horizontal="right"/>
    </xf>
    <xf numFmtId="164" fontId="3" fillId="0" borderId="14" xfId="0" applyNumberFormat="1" applyFont="1" applyFill="1" applyBorder="1" applyAlignment="1">
      <alignment horizontal="right"/>
    </xf>
    <xf numFmtId="173" fontId="2" fillId="0" borderId="16" xfId="0" applyNumberFormat="1" applyFont="1" applyFill="1" applyBorder="1" applyAlignment="1">
      <alignment/>
    </xf>
    <xf numFmtId="173" fontId="2" fillId="0" borderId="0" xfId="0" applyNumberFormat="1" applyFont="1" applyFill="1" applyBorder="1" applyAlignment="1">
      <alignment/>
    </xf>
    <xf numFmtId="0" fontId="2" fillId="0" borderId="4" xfId="0" applyFont="1" applyFill="1" applyBorder="1" applyAlignment="1">
      <alignment/>
    </xf>
    <xf numFmtId="0" fontId="2" fillId="0" borderId="0" xfId="0" applyFont="1" applyFill="1" applyBorder="1" applyAlignment="1">
      <alignment horizontal="center"/>
    </xf>
    <xf numFmtId="0" fontId="3" fillId="0" borderId="84" xfId="0" applyFont="1" applyBorder="1" applyAlignment="1">
      <alignment horizontal="center"/>
    </xf>
    <xf numFmtId="0" fontId="3" fillId="0" borderId="44" xfId="0" applyFont="1" applyBorder="1" applyAlignment="1">
      <alignment horizontal="center"/>
    </xf>
    <xf numFmtId="0" fontId="3" fillId="0" borderId="61" xfId="0" applyFont="1" applyBorder="1" applyAlignment="1">
      <alignment horizontal="center"/>
    </xf>
    <xf numFmtId="0" fontId="2" fillId="0" borderId="0"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71" xfId="0" applyFont="1" applyBorder="1" applyAlignment="1">
      <alignment horizontal="center"/>
    </xf>
    <xf numFmtId="0" fontId="3" fillId="0" borderId="85" xfId="0" applyFont="1" applyBorder="1" applyAlignment="1">
      <alignment horizontal="center"/>
    </xf>
    <xf numFmtId="0" fontId="2" fillId="0" borderId="0" xfId="0" applyFont="1" applyFill="1" applyAlignment="1">
      <alignment horizontal="center"/>
    </xf>
    <xf numFmtId="3" fontId="3" fillId="0" borderId="0" xfId="75" applyNumberFormat="1" applyFont="1" applyFill="1" applyBorder="1" applyAlignment="1">
      <alignment horizontal="left" vertical="top" wrapText="1"/>
      <protection/>
    </xf>
    <xf numFmtId="0" fontId="3" fillId="0" borderId="86" xfId="0" applyFont="1" applyBorder="1" applyAlignment="1">
      <alignment horizontal="center"/>
    </xf>
    <xf numFmtId="0" fontId="3" fillId="0" borderId="87" xfId="0" applyFont="1" applyBorder="1" applyAlignment="1">
      <alignment horizontal="center"/>
    </xf>
    <xf numFmtId="165" fontId="3" fillId="0" borderId="54" xfId="0" applyNumberFormat="1" applyFont="1" applyFill="1" applyBorder="1" applyAlignment="1">
      <alignment horizontal="center"/>
    </xf>
    <xf numFmtId="165" fontId="3" fillId="0" borderId="52" xfId="0" applyNumberFormat="1" applyFont="1" applyFill="1" applyBorder="1" applyAlignment="1">
      <alignment horizontal="center"/>
    </xf>
    <xf numFmtId="165" fontId="3" fillId="0" borderId="70" xfId="0" applyNumberFormat="1" applyFont="1" applyFill="1" applyBorder="1" applyAlignment="1">
      <alignment horizontal="center"/>
    </xf>
    <xf numFmtId="0" fontId="2" fillId="0" borderId="0" xfId="0" applyFont="1" applyFill="1" applyAlignment="1">
      <alignment horizontal="center" vertical="center" wrapText="1"/>
    </xf>
    <xf numFmtId="0" fontId="3" fillId="0" borderId="7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88" xfId="0" applyFont="1" applyFill="1" applyBorder="1" applyAlignment="1">
      <alignment horizontal="center" vertical="center" wrapText="1"/>
    </xf>
    <xf numFmtId="0" fontId="2" fillId="0" borderId="0" xfId="0" applyFont="1" applyFill="1" applyAlignment="1">
      <alignment horizontal="center" vertical="center"/>
    </xf>
    <xf numFmtId="0" fontId="3" fillId="0" borderId="89" xfId="0" applyFont="1" applyBorder="1" applyAlignment="1">
      <alignment horizontal="center"/>
    </xf>
    <xf numFmtId="0" fontId="2" fillId="0" borderId="0" xfId="0" applyFont="1" applyAlignment="1">
      <alignment horizontal="center"/>
    </xf>
    <xf numFmtId="0" fontId="2" fillId="0" borderId="0" xfId="73" applyFont="1" applyFill="1" applyAlignment="1">
      <alignment horizontal="center"/>
      <protection/>
    </xf>
    <xf numFmtId="0" fontId="3" fillId="0" borderId="0" xfId="73" applyNumberFormat="1" applyFont="1" applyFill="1" applyAlignment="1">
      <alignment horizontal="left" vertical="top" wrapText="1"/>
      <protection/>
    </xf>
    <xf numFmtId="0" fontId="3" fillId="0" borderId="0" xfId="73" applyFont="1" applyFill="1" applyBorder="1" applyAlignment="1">
      <alignment horizontal="left" vertical="top" wrapText="1"/>
      <protection/>
    </xf>
    <xf numFmtId="0" fontId="3" fillId="0" borderId="25" xfId="0" applyFont="1" applyFill="1" applyBorder="1" applyAlignment="1">
      <alignment horizontal="center" wrapText="1"/>
    </xf>
    <xf numFmtId="0" fontId="3" fillId="0" borderId="26" xfId="0" applyFont="1" applyFill="1" applyBorder="1" applyAlignment="1">
      <alignment horizontal="center" wrapText="1"/>
    </xf>
    <xf numFmtId="172" fontId="2" fillId="0" borderId="0" xfId="0" applyNumberFormat="1" applyFont="1" applyFill="1" applyAlignment="1">
      <alignment horizontal="center" wrapText="1"/>
    </xf>
    <xf numFmtId="0" fontId="3" fillId="0" borderId="13" xfId="0" applyFont="1" applyFill="1" applyBorder="1" applyAlignment="1">
      <alignment horizontal="center" wrapText="1"/>
    </xf>
    <xf numFmtId="0" fontId="3" fillId="0" borderId="12" xfId="0" applyFont="1" applyFill="1" applyBorder="1" applyAlignment="1">
      <alignment horizontal="center" wrapText="1"/>
    </xf>
    <xf numFmtId="0" fontId="2" fillId="0" borderId="0" xfId="70" applyFont="1" applyAlignment="1">
      <alignment horizontal="center"/>
      <protection/>
    </xf>
    <xf numFmtId="0" fontId="2" fillId="0" borderId="0" xfId="72" applyFont="1" applyFill="1" applyAlignment="1">
      <alignment horizontal="center"/>
      <protection/>
    </xf>
    <xf numFmtId="0" fontId="2" fillId="0" borderId="0" xfId="72" applyFont="1" applyAlignment="1">
      <alignment horizontal="center"/>
      <protection/>
    </xf>
  </cellXfs>
  <cellStyles count="70">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Goed" xfId="47"/>
    <cellStyle name="Header" xfId="48"/>
    <cellStyle name="Invoer" xfId="49"/>
    <cellStyle name="Comma" xfId="50"/>
    <cellStyle name="Comma [0]" xfId="51"/>
    <cellStyle name="komma1nul" xfId="52"/>
    <cellStyle name="komma2nul" xfId="53"/>
    <cellStyle name="Kop 1" xfId="54"/>
    <cellStyle name="Kop 2" xfId="55"/>
    <cellStyle name="Kop 3" xfId="56"/>
    <cellStyle name="Kop 4" xfId="57"/>
    <cellStyle name="Netten_1" xfId="58"/>
    <cellStyle name="Neutraal" xfId="59"/>
    <cellStyle name="nieuw" xfId="60"/>
    <cellStyle name="Niveau" xfId="61"/>
    <cellStyle name="Notitie" xfId="62"/>
    <cellStyle name="Ongeldig" xfId="63"/>
    <cellStyle name="perc1nul" xfId="64"/>
    <cellStyle name="perc2nul" xfId="65"/>
    <cellStyle name="perc3nul" xfId="66"/>
    <cellStyle name="perc4" xfId="67"/>
    <cellStyle name="Percent" xfId="68"/>
    <cellStyle name="Standaard_03ALG11" xfId="69"/>
    <cellStyle name="Standaard_96ALG09" xfId="70"/>
    <cellStyle name="Standaard_96ALG10" xfId="71"/>
    <cellStyle name="Standaard_96ALG11" xfId="72"/>
    <cellStyle name="Standaard_96BUSO01" xfId="73"/>
    <cellStyle name="Standaard_blad 1" xfId="74"/>
    <cellStyle name="Standaard_evo9899" xfId="75"/>
    <cellStyle name="Subtotaal" xfId="76"/>
    <cellStyle name="Titel" xfId="77"/>
    <cellStyle name="Totaal" xfId="78"/>
    <cellStyle name="Uitvoer" xfId="79"/>
    <cellStyle name="Currency" xfId="80"/>
    <cellStyle name="Currency [0]" xfId="81"/>
    <cellStyle name="Verklarende tekst" xfId="82"/>
    <cellStyle name="Waarschuwingstekst"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3</xdr:row>
      <xdr:rowOff>0</xdr:rowOff>
    </xdr:to>
    <xdr:sp>
      <xdr:nvSpPr>
        <xdr:cNvPr id="1" name="Rectangle 1"/>
        <xdr:cNvSpPr>
          <a:spLocks/>
        </xdr:cNvSpPr>
      </xdr:nvSpPr>
      <xdr:spPr>
        <a:xfrm>
          <a:off x="1352550" y="457200"/>
          <a:ext cx="523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0</xdr:colOff>
      <xdr:row>0</xdr:row>
      <xdr:rowOff>0</xdr:rowOff>
    </xdr:to>
    <xdr:sp>
      <xdr:nvSpPr>
        <xdr:cNvPr id="1" name="Rectangle 1"/>
        <xdr:cNvSpPr>
          <a:spLocks/>
        </xdr:cNvSpPr>
      </xdr:nvSpPr>
      <xdr:spPr>
        <a:xfrm>
          <a:off x="2114550" y="0"/>
          <a:ext cx="5143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9525</xdr:rowOff>
    </xdr:from>
    <xdr:to>
      <xdr:col>16</xdr:col>
      <xdr:colOff>0</xdr:colOff>
      <xdr:row>16</xdr:row>
      <xdr:rowOff>161925</xdr:rowOff>
    </xdr:to>
    <xdr:sp>
      <xdr:nvSpPr>
        <xdr:cNvPr id="1" name="Text Box 2"/>
        <xdr:cNvSpPr txBox="1">
          <a:spLocks noChangeArrowheads="1"/>
        </xdr:cNvSpPr>
      </xdr:nvSpPr>
      <xdr:spPr>
        <a:xfrm>
          <a:off x="0" y="1200150"/>
          <a:ext cx="8496300" cy="1447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Vanaf schooljaar 2008-2009 zijn alle leerlingen in de Centra voor Deeltijdse Vorming ingeschreven in een Centrum voor Deeltijds Onderwijs.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Een centrum voor deeltijdse vorming staat in voor de organisatie van persoonlijke ontwikkelingstrajecten van een leerling die ingeschreven is in een CDO. Het CDV kan ook de algemene vorming binnen het deeltijds beroepssecundair onderwijs of de ondersteuning van leerlinggebonden activiteiten in de centra voor deeltijds beroepssecundair onderwijs (bv. activititeiten zoals het onthaal van instromers of time-in voor jongeren die dreigen uit te vallen) organiseren.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Om dubbeltellingen te vermijden worden deze leerlingen niet meer opgenomen in een aparte tabel.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95250</xdr:rowOff>
    </xdr:from>
    <xdr:to>
      <xdr:col>21</xdr:col>
      <xdr:colOff>466725</xdr:colOff>
      <xdr:row>35</xdr:row>
      <xdr:rowOff>47625</xdr:rowOff>
    </xdr:to>
    <xdr:sp>
      <xdr:nvSpPr>
        <xdr:cNvPr id="1" name="Text Box 1"/>
        <xdr:cNvSpPr txBox="1">
          <a:spLocks noChangeArrowheads="1"/>
        </xdr:cNvSpPr>
      </xdr:nvSpPr>
      <xdr:spPr>
        <a:xfrm>
          <a:off x="0" y="4714875"/>
          <a:ext cx="10429875" cy="5619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In Vlaanderen geldt er geen schoolplicht, maar leerplicht. Hieraan kan ook voldaan worden door het volgen van huisonderwijs. Huisonderwijs is een vorm van onderwijs waarbij de ouders van de leerplichtige jongeren beslist hebben dit zelf te organiseren en te bekostigen. Ouders die voor huisonderwijs kiezen, moeten dit meedelen aan het Beleidsdomein Onderwijs.en Vorming. De overheid heeft immers de opdracht te controleren of alle leerplichtige leerlingen effectief aan de leerplicht voldoen.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66</xdr:row>
      <xdr:rowOff>9525</xdr:rowOff>
    </xdr:from>
    <xdr:to>
      <xdr:col>8</xdr:col>
      <xdr:colOff>533400</xdr:colOff>
      <xdr:row>94</xdr:row>
      <xdr:rowOff>9525</xdr:rowOff>
    </xdr:to>
    <xdr:sp>
      <xdr:nvSpPr>
        <xdr:cNvPr id="1" name="Text Box 1"/>
        <xdr:cNvSpPr txBox="1">
          <a:spLocks noChangeArrowheads="1"/>
        </xdr:cNvSpPr>
      </xdr:nvSpPr>
      <xdr:spPr>
        <a:xfrm>
          <a:off x="28575" y="9744075"/>
          <a:ext cx="6724650" cy="45339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sng" baseline="0">
              <a:solidFill>
                <a:srgbClr val="000000"/>
              </a:solidFill>
              <a:latin typeface="Arial"/>
              <a:ea typeface="Arial"/>
              <a:cs typeface="Arial"/>
            </a:rPr>
            <a:t>Geïntegreerd onderwijs
</a:t>
          </a:r>
          <a:r>
            <a:rPr lang="en-US" cap="none" sz="1000" b="1"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Het geïntegreerd onderwijs kan beschouwd worden als een samenwerkingsverband tussen het gewoon en het buitengewoon onderwijs. Het is bedoeld om leerlingen met een handicap en/of leer- en opvoedingsmoeilijkheden de lessen en activiteiten te laten volgen in een school voor gewoon onderwijs met hulp vanuit een school voor buitengewoon onderwijs. Deze laatste krijgt daartoe begeleidingseenheden (dit zijn lestijden of lesuren en/of uren voor paramedische hulp) en een integratietoelage (voor de vergoeding van de verplaatsingskosten van de G.ON.-begeleiders).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Voor het geïntegreerd onderwijs komen slechts die leerlingen in aanmerking die zonder G.ON.-hulp op het buitengewoon onderwijs zouden aangewezen zijn. Daarom is één van de toelatingsvoorwaarden dat er een attest buitengewoon onderwijs moet afgeleverd worden.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Vanaf het schooljaar 1994-1995 komen de leerlingen van alle types buitengewoon onderwijs in aanmerking, type 5 uitgezonderd. Voor de leerlingen met een fysieke, visuele of auditieve handicap wordt er een onderscheid gemaakt tussen een matige en ernstige handicap. De begeleidingsduur is slechts voor leerlingen met een ernstige handicap onbeperkt in de tijd.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Het geïntegreerd onderwijs kan gegeven worden op het niveau van het kleuteronderwijs, het lager, secundair en hoger onderwijs, met uitzondering van het universitair onderwijs.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Naast de volledige integratie, waarbij de leerling alle lessen en activiteiten in het gewoon onderwijs volgt, is ook een gedeeltelijke integratie mogelijk. Bij de gedeeltelijke integratie volgt de leerling minstens twee halve dagen per week gewoon onderwijs. De integratie kan permanent of tijdelijk zijn. De integratie is permanent wanneer de leerling ten minste vanaf de eerste schooldag van oktober tot het einde van het schooljaar de lessen in het gewoon onderwijs volgt. Indien deze periode minder bedraagt dan van de eerste schooldag van oktober tot 30 juni, dan is de integratie tijdelijk.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el%20gegevensbeheer\08%20vermeulen\1-%20PUBLICATIES\JAARBOEK_1112\LEERLINGEN\ALGEMEEN\01_algem_correcties_voor_Patty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OUD"/>
      <sheetName val="11ALG02"/>
      <sheetName val="11ALG04"/>
      <sheetName val="11ALG05"/>
      <sheetName val="11ALG07"/>
      <sheetName val="11ALG08"/>
      <sheetName val="11ALG10"/>
      <sheetName val="11ALG11"/>
      <sheetName val="11ALG12"/>
      <sheetName val="11ALG13"/>
    </sheetNames>
  </externalBook>
</externalLink>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7"/>
  <sheetViews>
    <sheetView tabSelected="1" zoomScalePageLayoutView="0" workbookViewId="0" topLeftCell="A1">
      <selection activeCell="Q30" sqref="Q30"/>
    </sheetView>
  </sheetViews>
  <sheetFormatPr defaultColWidth="9.140625" defaultRowHeight="12.75"/>
  <cols>
    <col min="1" max="1" width="11.57421875" style="0" customWidth="1"/>
  </cols>
  <sheetData>
    <row r="1" ht="15">
      <c r="A1" s="125" t="s">
        <v>225</v>
      </c>
    </row>
    <row r="2" ht="15">
      <c r="A2" s="125"/>
    </row>
    <row r="3" spans="1:2" ht="12.75">
      <c r="A3" t="s">
        <v>234</v>
      </c>
      <c r="B3" t="s">
        <v>213</v>
      </c>
    </row>
    <row r="4" spans="1:2" ht="12.75">
      <c r="A4" t="s">
        <v>235</v>
      </c>
      <c r="B4" t="s">
        <v>214</v>
      </c>
    </row>
    <row r="5" spans="1:2" ht="12.75">
      <c r="A5" t="s">
        <v>236</v>
      </c>
      <c r="B5" t="s">
        <v>215</v>
      </c>
    </row>
    <row r="6" spans="1:2" ht="12.75">
      <c r="A6" t="s">
        <v>237</v>
      </c>
      <c r="B6" t="s">
        <v>216</v>
      </c>
    </row>
    <row r="7" spans="1:2" ht="12.75">
      <c r="A7" t="s">
        <v>238</v>
      </c>
      <c r="B7" t="s">
        <v>217</v>
      </c>
    </row>
    <row r="8" spans="1:2" ht="12.75">
      <c r="A8" t="s">
        <v>329</v>
      </c>
      <c r="B8" t="s">
        <v>359</v>
      </c>
    </row>
    <row r="9" spans="1:2" ht="12.75">
      <c r="A9" t="s">
        <v>239</v>
      </c>
      <c r="B9" t="s">
        <v>223</v>
      </c>
    </row>
    <row r="10" spans="1:2" ht="12.75">
      <c r="A10" t="s">
        <v>240</v>
      </c>
      <c r="B10" t="s">
        <v>224</v>
      </c>
    </row>
    <row r="11" spans="1:2" ht="12.75">
      <c r="A11" t="s">
        <v>306</v>
      </c>
      <c r="B11" t="s">
        <v>307</v>
      </c>
    </row>
    <row r="12" spans="1:2" ht="12.75">
      <c r="A12" t="s">
        <v>241</v>
      </c>
      <c r="B12" t="s">
        <v>218</v>
      </c>
    </row>
    <row r="13" spans="1:2" ht="12.75">
      <c r="A13" t="s">
        <v>242</v>
      </c>
      <c r="B13" t="s">
        <v>219</v>
      </c>
    </row>
    <row r="14" spans="1:2" ht="12.75">
      <c r="A14" t="s">
        <v>243</v>
      </c>
      <c r="B14" t="s">
        <v>220</v>
      </c>
    </row>
    <row r="15" spans="1:2" ht="12.75">
      <c r="A15" t="s">
        <v>244</v>
      </c>
      <c r="B15" t="s">
        <v>221</v>
      </c>
    </row>
    <row r="17" ht="15">
      <c r="A17" s="125"/>
    </row>
  </sheetData>
  <sheetProtection/>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Y34"/>
  <sheetViews>
    <sheetView zoomScalePageLayoutView="0" workbookViewId="0" topLeftCell="A1">
      <selection activeCell="AH35" sqref="AH35"/>
    </sheetView>
  </sheetViews>
  <sheetFormatPr defaultColWidth="9.140625" defaultRowHeight="12.75"/>
  <cols>
    <col min="1" max="1" width="9.7109375" style="63" customWidth="1"/>
    <col min="2" max="15" width="6.8515625" style="81" customWidth="1"/>
    <col min="16" max="16" width="6.8515625" style="63" customWidth="1"/>
    <col min="17" max="19" width="7.140625" style="81" customWidth="1"/>
    <col min="20" max="25" width="7.7109375" style="81" customWidth="1"/>
    <col min="26" max="16384" width="9.140625" style="81" customWidth="1"/>
  </cols>
  <sheetData>
    <row r="1" ht="12">
      <c r="A1" s="67" t="s">
        <v>245</v>
      </c>
    </row>
    <row r="2" spans="1:22" ht="12.75" customHeight="1">
      <c r="A2" s="502" t="s">
        <v>308</v>
      </c>
      <c r="B2" s="502"/>
      <c r="C2" s="502"/>
      <c r="D2" s="502"/>
      <c r="E2" s="502"/>
      <c r="F2" s="502"/>
      <c r="G2" s="502"/>
      <c r="H2" s="502"/>
      <c r="I2" s="502"/>
      <c r="J2" s="502"/>
      <c r="K2" s="502"/>
      <c r="L2" s="502"/>
      <c r="M2" s="502"/>
      <c r="N2" s="502"/>
      <c r="O2" s="502"/>
      <c r="P2" s="502"/>
      <c r="Q2" s="502"/>
      <c r="R2" s="502"/>
      <c r="S2" s="502"/>
      <c r="T2" s="502"/>
      <c r="U2" s="502"/>
      <c r="V2" s="502"/>
    </row>
    <row r="4" spans="1:22" ht="12">
      <c r="A4" s="481" t="s">
        <v>309</v>
      </c>
      <c r="B4" s="481"/>
      <c r="C4" s="481"/>
      <c r="D4" s="481"/>
      <c r="E4" s="481"/>
      <c r="F4" s="481"/>
      <c r="G4" s="481"/>
      <c r="H4" s="481"/>
      <c r="I4" s="481"/>
      <c r="J4" s="481"/>
      <c r="K4" s="481"/>
      <c r="L4" s="481"/>
      <c r="M4" s="481"/>
      <c r="N4" s="481"/>
      <c r="O4" s="481"/>
      <c r="P4" s="481"/>
      <c r="Q4" s="481"/>
      <c r="R4" s="481"/>
      <c r="S4" s="481"/>
      <c r="T4" s="481"/>
      <c r="U4" s="481"/>
      <c r="V4" s="481"/>
    </row>
    <row r="5" ht="12" thickBot="1">
      <c r="A5" s="67"/>
    </row>
    <row r="6" spans="1:25" ht="12.75" customHeight="1">
      <c r="A6" s="89"/>
      <c r="B6" s="503" t="s">
        <v>170</v>
      </c>
      <c r="C6" s="504"/>
      <c r="D6" s="504"/>
      <c r="E6" s="503" t="s">
        <v>175</v>
      </c>
      <c r="F6" s="504"/>
      <c r="G6" s="504"/>
      <c r="H6" s="503" t="s">
        <v>179</v>
      </c>
      <c r="I6" s="504"/>
      <c r="J6" s="504"/>
      <c r="K6" s="503" t="s">
        <v>180</v>
      </c>
      <c r="L6" s="504"/>
      <c r="M6" s="504"/>
      <c r="N6" s="500" t="s">
        <v>195</v>
      </c>
      <c r="O6" s="501"/>
      <c r="P6" s="501"/>
      <c r="Q6" s="500" t="s">
        <v>201</v>
      </c>
      <c r="R6" s="501"/>
      <c r="S6" s="501"/>
      <c r="T6" s="500" t="s">
        <v>226</v>
      </c>
      <c r="U6" s="501"/>
      <c r="V6" s="501"/>
      <c r="W6" s="500" t="s">
        <v>246</v>
      </c>
      <c r="X6" s="501"/>
      <c r="Y6" s="501"/>
    </row>
    <row r="7" spans="1:25" ht="11.25">
      <c r="A7" s="465"/>
      <c r="B7" s="336" t="s">
        <v>56</v>
      </c>
      <c r="C7" s="337" t="s">
        <v>57</v>
      </c>
      <c r="D7" s="337" t="s">
        <v>58</v>
      </c>
      <c r="E7" s="336" t="s">
        <v>56</v>
      </c>
      <c r="F7" s="337" t="s">
        <v>57</v>
      </c>
      <c r="G7" s="337" t="s">
        <v>58</v>
      </c>
      <c r="H7" s="336" t="s">
        <v>56</v>
      </c>
      <c r="I7" s="337" t="s">
        <v>57</v>
      </c>
      <c r="J7" s="337" t="s">
        <v>58</v>
      </c>
      <c r="K7" s="336" t="s">
        <v>56</v>
      </c>
      <c r="L7" s="337" t="s">
        <v>57</v>
      </c>
      <c r="M7" s="337" t="s">
        <v>58</v>
      </c>
      <c r="N7" s="336" t="s">
        <v>56</v>
      </c>
      <c r="O7" s="337" t="s">
        <v>57</v>
      </c>
      <c r="P7" s="337" t="s">
        <v>58</v>
      </c>
      <c r="Q7" s="336" t="s">
        <v>56</v>
      </c>
      <c r="R7" s="337" t="s">
        <v>57</v>
      </c>
      <c r="S7" s="337" t="s">
        <v>58</v>
      </c>
      <c r="T7" s="336" t="s">
        <v>56</v>
      </c>
      <c r="U7" s="337" t="s">
        <v>57</v>
      </c>
      <c r="V7" s="337" t="s">
        <v>58</v>
      </c>
      <c r="W7" s="336" t="s">
        <v>56</v>
      </c>
      <c r="X7" s="337" t="s">
        <v>57</v>
      </c>
      <c r="Y7" s="337" t="s">
        <v>58</v>
      </c>
    </row>
    <row r="8" spans="1:25" ht="11.25">
      <c r="A8" s="63" t="s">
        <v>310</v>
      </c>
      <c r="B8" s="466">
        <v>0</v>
      </c>
      <c r="C8" s="105">
        <v>0</v>
      </c>
      <c r="D8" s="105">
        <v>0</v>
      </c>
      <c r="E8" s="466">
        <v>0</v>
      </c>
      <c r="F8" s="105">
        <v>0</v>
      </c>
      <c r="G8" s="105">
        <v>0</v>
      </c>
      <c r="H8" s="466">
        <v>0</v>
      </c>
      <c r="I8" s="105">
        <v>1</v>
      </c>
      <c r="J8" s="105">
        <v>1</v>
      </c>
      <c r="K8" s="466">
        <v>0</v>
      </c>
      <c r="L8" s="105">
        <v>0</v>
      </c>
      <c r="M8" s="105">
        <v>0</v>
      </c>
      <c r="N8" s="466">
        <v>0</v>
      </c>
      <c r="O8" s="105">
        <v>0</v>
      </c>
      <c r="P8" s="105">
        <v>0</v>
      </c>
      <c r="Q8" s="466">
        <v>2</v>
      </c>
      <c r="R8" s="105">
        <v>0</v>
      </c>
      <c r="S8" s="105">
        <v>2</v>
      </c>
      <c r="T8" s="466" t="s">
        <v>311</v>
      </c>
      <c r="U8" s="105" t="s">
        <v>311</v>
      </c>
      <c r="V8" s="105" t="s">
        <v>311</v>
      </c>
      <c r="W8" s="466">
        <v>0</v>
      </c>
      <c r="X8" s="105">
        <v>0</v>
      </c>
      <c r="Y8" s="105">
        <f aca="true" t="shared" si="0" ref="Y8:Y17">SUM(W8:X8)</f>
        <v>0</v>
      </c>
    </row>
    <row r="9" spans="1:25" ht="11.25">
      <c r="A9" s="63" t="s">
        <v>312</v>
      </c>
      <c r="B9" s="126">
        <v>0</v>
      </c>
      <c r="C9" s="104">
        <v>0</v>
      </c>
      <c r="D9" s="104">
        <v>0</v>
      </c>
      <c r="E9" s="126">
        <v>0</v>
      </c>
      <c r="F9" s="104">
        <v>1</v>
      </c>
      <c r="G9" s="104">
        <v>1</v>
      </c>
      <c r="H9" s="126">
        <v>0</v>
      </c>
      <c r="I9" s="104">
        <v>0</v>
      </c>
      <c r="J9" s="104">
        <v>0</v>
      </c>
      <c r="K9" s="126">
        <v>0</v>
      </c>
      <c r="L9" s="104">
        <v>0</v>
      </c>
      <c r="M9" s="104">
        <v>0</v>
      </c>
      <c r="N9" s="126">
        <v>0</v>
      </c>
      <c r="O9" s="104">
        <v>0</v>
      </c>
      <c r="P9" s="104">
        <v>0</v>
      </c>
      <c r="Q9" s="126">
        <v>1</v>
      </c>
      <c r="R9" s="104">
        <v>0</v>
      </c>
      <c r="S9" s="104">
        <v>1</v>
      </c>
      <c r="T9" s="466" t="s">
        <v>311</v>
      </c>
      <c r="U9" s="105" t="s">
        <v>311</v>
      </c>
      <c r="V9" s="105" t="s">
        <v>311</v>
      </c>
      <c r="W9" s="466">
        <v>1</v>
      </c>
      <c r="X9" s="105">
        <v>3</v>
      </c>
      <c r="Y9" s="105">
        <f t="shared" si="0"/>
        <v>4</v>
      </c>
    </row>
    <row r="10" spans="1:25" s="63" customFormat="1" ht="11.25">
      <c r="A10" s="63" t="s">
        <v>313</v>
      </c>
      <c r="B10" s="126">
        <v>3</v>
      </c>
      <c r="C10" s="104">
        <v>1</v>
      </c>
      <c r="D10" s="104">
        <v>4</v>
      </c>
      <c r="E10" s="126">
        <v>0</v>
      </c>
      <c r="F10" s="104">
        <v>0</v>
      </c>
      <c r="G10" s="104">
        <v>0</v>
      </c>
      <c r="H10" s="126">
        <v>3</v>
      </c>
      <c r="I10" s="104">
        <v>2</v>
      </c>
      <c r="J10" s="104">
        <v>5</v>
      </c>
      <c r="K10" s="126">
        <v>0</v>
      </c>
      <c r="L10" s="104">
        <v>2</v>
      </c>
      <c r="M10" s="104">
        <v>2</v>
      </c>
      <c r="N10" s="126">
        <v>2</v>
      </c>
      <c r="O10" s="104">
        <v>3</v>
      </c>
      <c r="P10" s="104">
        <v>5</v>
      </c>
      <c r="Q10" s="126">
        <v>3</v>
      </c>
      <c r="R10" s="104">
        <v>3</v>
      </c>
      <c r="S10" s="104">
        <v>6</v>
      </c>
      <c r="T10" s="466">
        <v>4</v>
      </c>
      <c r="U10" s="105">
        <v>1</v>
      </c>
      <c r="V10" s="105">
        <v>5</v>
      </c>
      <c r="W10" s="126">
        <v>4</v>
      </c>
      <c r="X10" s="104">
        <v>1</v>
      </c>
      <c r="Y10" s="104">
        <f t="shared" si="0"/>
        <v>5</v>
      </c>
    </row>
    <row r="11" spans="1:25" ht="11.25">
      <c r="A11" s="63" t="s">
        <v>314</v>
      </c>
      <c r="B11" s="126">
        <v>21</v>
      </c>
      <c r="C11" s="104">
        <v>17</v>
      </c>
      <c r="D11" s="104">
        <v>38</v>
      </c>
      <c r="E11" s="126">
        <v>14</v>
      </c>
      <c r="F11" s="104">
        <v>10</v>
      </c>
      <c r="G11" s="104">
        <v>24</v>
      </c>
      <c r="H11" s="126">
        <v>18</v>
      </c>
      <c r="I11" s="104">
        <v>21</v>
      </c>
      <c r="J11" s="104">
        <v>39</v>
      </c>
      <c r="K11" s="126">
        <v>23</v>
      </c>
      <c r="L11" s="104">
        <v>22</v>
      </c>
      <c r="M11" s="104">
        <v>45</v>
      </c>
      <c r="N11" s="126">
        <v>19</v>
      </c>
      <c r="O11" s="104">
        <v>24</v>
      </c>
      <c r="P11" s="104">
        <v>43</v>
      </c>
      <c r="Q11" s="126">
        <v>20</v>
      </c>
      <c r="R11" s="104">
        <v>13</v>
      </c>
      <c r="S11" s="104">
        <v>33</v>
      </c>
      <c r="T11" s="466">
        <v>19</v>
      </c>
      <c r="U11" s="105">
        <v>22</v>
      </c>
      <c r="V11" s="105">
        <v>41</v>
      </c>
      <c r="W11" s="126">
        <v>27</v>
      </c>
      <c r="X11" s="104">
        <v>21</v>
      </c>
      <c r="Y11" s="104">
        <f t="shared" si="0"/>
        <v>48</v>
      </c>
    </row>
    <row r="12" spans="1:25" ht="11.25">
      <c r="A12" s="63" t="s">
        <v>315</v>
      </c>
      <c r="B12" s="126">
        <v>12</v>
      </c>
      <c r="C12" s="104">
        <v>17</v>
      </c>
      <c r="D12" s="104">
        <v>29</v>
      </c>
      <c r="E12" s="126">
        <v>17</v>
      </c>
      <c r="F12" s="104">
        <v>18</v>
      </c>
      <c r="G12" s="104">
        <v>35</v>
      </c>
      <c r="H12" s="126">
        <v>21</v>
      </c>
      <c r="I12" s="104">
        <v>11</v>
      </c>
      <c r="J12" s="104">
        <v>32</v>
      </c>
      <c r="K12" s="126">
        <v>22</v>
      </c>
      <c r="L12" s="104">
        <v>28</v>
      </c>
      <c r="M12" s="104">
        <v>50</v>
      </c>
      <c r="N12" s="126">
        <v>28</v>
      </c>
      <c r="O12" s="104">
        <v>24</v>
      </c>
      <c r="P12" s="104">
        <v>52</v>
      </c>
      <c r="Q12" s="126">
        <v>24</v>
      </c>
      <c r="R12" s="104">
        <v>32</v>
      </c>
      <c r="S12" s="104">
        <v>56</v>
      </c>
      <c r="T12" s="466">
        <v>27</v>
      </c>
      <c r="U12" s="105">
        <v>20</v>
      </c>
      <c r="V12" s="105">
        <v>47</v>
      </c>
      <c r="W12" s="126">
        <v>24</v>
      </c>
      <c r="X12" s="104">
        <v>22</v>
      </c>
      <c r="Y12" s="104">
        <f t="shared" si="0"/>
        <v>46</v>
      </c>
    </row>
    <row r="13" spans="1:25" ht="11.25">
      <c r="A13" s="63" t="s">
        <v>316</v>
      </c>
      <c r="B13" s="126">
        <v>19</v>
      </c>
      <c r="C13" s="104">
        <v>12</v>
      </c>
      <c r="D13" s="104">
        <v>31</v>
      </c>
      <c r="E13" s="126">
        <v>15</v>
      </c>
      <c r="F13" s="104">
        <v>18</v>
      </c>
      <c r="G13" s="104">
        <v>33</v>
      </c>
      <c r="H13" s="126">
        <v>22</v>
      </c>
      <c r="I13" s="104">
        <v>16</v>
      </c>
      <c r="J13" s="104">
        <v>38</v>
      </c>
      <c r="K13" s="126">
        <v>22</v>
      </c>
      <c r="L13" s="104">
        <v>18</v>
      </c>
      <c r="M13" s="104">
        <v>40</v>
      </c>
      <c r="N13" s="126">
        <v>20</v>
      </c>
      <c r="O13" s="104">
        <v>26</v>
      </c>
      <c r="P13" s="104">
        <v>46</v>
      </c>
      <c r="Q13" s="126">
        <v>21</v>
      </c>
      <c r="R13" s="104">
        <v>25</v>
      </c>
      <c r="S13" s="104">
        <v>46</v>
      </c>
      <c r="T13" s="466">
        <v>21</v>
      </c>
      <c r="U13" s="105">
        <v>35</v>
      </c>
      <c r="V13" s="105">
        <v>56</v>
      </c>
      <c r="W13" s="126">
        <v>26</v>
      </c>
      <c r="X13" s="104">
        <v>23</v>
      </c>
      <c r="Y13" s="104">
        <f t="shared" si="0"/>
        <v>49</v>
      </c>
    </row>
    <row r="14" spans="1:25" ht="11.25">
      <c r="A14" s="63" t="s">
        <v>317</v>
      </c>
      <c r="B14" s="126">
        <v>19</v>
      </c>
      <c r="C14" s="104">
        <v>9</v>
      </c>
      <c r="D14" s="104">
        <v>28</v>
      </c>
      <c r="E14" s="126">
        <v>27</v>
      </c>
      <c r="F14" s="104">
        <v>16</v>
      </c>
      <c r="G14" s="104">
        <v>43</v>
      </c>
      <c r="H14" s="126">
        <v>18</v>
      </c>
      <c r="I14" s="104">
        <v>24</v>
      </c>
      <c r="J14" s="104">
        <v>42</v>
      </c>
      <c r="K14" s="126">
        <v>29</v>
      </c>
      <c r="L14" s="104">
        <v>23</v>
      </c>
      <c r="M14" s="104">
        <v>52</v>
      </c>
      <c r="N14" s="126">
        <v>28</v>
      </c>
      <c r="O14" s="104">
        <v>17</v>
      </c>
      <c r="P14" s="104">
        <v>45</v>
      </c>
      <c r="Q14" s="126">
        <v>26</v>
      </c>
      <c r="R14" s="104">
        <v>25</v>
      </c>
      <c r="S14" s="104">
        <v>51</v>
      </c>
      <c r="T14" s="466">
        <v>28</v>
      </c>
      <c r="U14" s="105">
        <v>26</v>
      </c>
      <c r="V14" s="105">
        <v>54</v>
      </c>
      <c r="W14" s="126">
        <v>25</v>
      </c>
      <c r="X14" s="104">
        <v>32</v>
      </c>
      <c r="Y14" s="104">
        <f t="shared" si="0"/>
        <v>57</v>
      </c>
    </row>
    <row r="15" spans="1:25" ht="11.25">
      <c r="A15" s="63" t="s">
        <v>318</v>
      </c>
      <c r="B15" s="126">
        <v>17</v>
      </c>
      <c r="C15" s="104">
        <v>18</v>
      </c>
      <c r="D15" s="104">
        <v>35</v>
      </c>
      <c r="E15" s="126">
        <v>31</v>
      </c>
      <c r="F15" s="104">
        <v>15</v>
      </c>
      <c r="G15" s="104">
        <v>46</v>
      </c>
      <c r="H15" s="126">
        <v>28</v>
      </c>
      <c r="I15" s="104">
        <v>12</v>
      </c>
      <c r="J15" s="104">
        <v>40</v>
      </c>
      <c r="K15" s="126">
        <v>23</v>
      </c>
      <c r="L15" s="104">
        <v>19</v>
      </c>
      <c r="M15" s="104">
        <v>42</v>
      </c>
      <c r="N15" s="126">
        <v>32</v>
      </c>
      <c r="O15" s="104">
        <v>16</v>
      </c>
      <c r="P15" s="104">
        <v>48</v>
      </c>
      <c r="Q15" s="126">
        <v>31</v>
      </c>
      <c r="R15" s="104">
        <v>17</v>
      </c>
      <c r="S15" s="104">
        <v>48</v>
      </c>
      <c r="T15" s="466">
        <v>25</v>
      </c>
      <c r="U15" s="105">
        <v>20</v>
      </c>
      <c r="V15" s="105">
        <v>45</v>
      </c>
      <c r="W15" s="126">
        <v>27</v>
      </c>
      <c r="X15" s="104">
        <v>33</v>
      </c>
      <c r="Y15" s="104">
        <f t="shared" si="0"/>
        <v>60</v>
      </c>
    </row>
    <row r="16" spans="1:25" ht="11.25">
      <c r="A16" s="63" t="s">
        <v>319</v>
      </c>
      <c r="B16" s="418">
        <v>10</v>
      </c>
      <c r="C16" s="419">
        <v>27</v>
      </c>
      <c r="D16" s="104">
        <v>37</v>
      </c>
      <c r="E16" s="418">
        <v>20</v>
      </c>
      <c r="F16" s="419">
        <v>18</v>
      </c>
      <c r="G16" s="104">
        <v>38</v>
      </c>
      <c r="H16" s="418">
        <v>31</v>
      </c>
      <c r="I16" s="419">
        <v>19</v>
      </c>
      <c r="J16" s="104">
        <v>50</v>
      </c>
      <c r="K16" s="418">
        <v>34</v>
      </c>
      <c r="L16" s="419">
        <v>14</v>
      </c>
      <c r="M16" s="104">
        <v>48</v>
      </c>
      <c r="N16" s="418">
        <v>23</v>
      </c>
      <c r="O16" s="419">
        <v>27</v>
      </c>
      <c r="P16" s="419">
        <v>50</v>
      </c>
      <c r="Q16" s="418">
        <v>32</v>
      </c>
      <c r="R16" s="419">
        <v>20</v>
      </c>
      <c r="S16" s="419">
        <v>52</v>
      </c>
      <c r="T16" s="467">
        <v>29</v>
      </c>
      <c r="U16" s="468">
        <v>17</v>
      </c>
      <c r="V16" s="468">
        <v>46</v>
      </c>
      <c r="W16" s="418">
        <v>36</v>
      </c>
      <c r="X16" s="419">
        <v>19</v>
      </c>
      <c r="Y16" s="419">
        <f t="shared" si="0"/>
        <v>55</v>
      </c>
    </row>
    <row r="17" spans="1:25" s="68" customFormat="1" ht="12">
      <c r="A17" s="40" t="s">
        <v>9</v>
      </c>
      <c r="B17" s="86">
        <v>101</v>
      </c>
      <c r="C17" s="88">
        <v>101</v>
      </c>
      <c r="D17" s="420">
        <v>202</v>
      </c>
      <c r="E17" s="86">
        <v>124</v>
      </c>
      <c r="F17" s="88">
        <v>96</v>
      </c>
      <c r="G17" s="420">
        <v>220</v>
      </c>
      <c r="H17" s="86">
        <v>141</v>
      </c>
      <c r="I17" s="88">
        <v>106</v>
      </c>
      <c r="J17" s="420">
        <v>247</v>
      </c>
      <c r="K17" s="86">
        <v>153</v>
      </c>
      <c r="L17" s="88">
        <v>126</v>
      </c>
      <c r="M17" s="420">
        <v>279</v>
      </c>
      <c r="N17" s="86">
        <v>152</v>
      </c>
      <c r="O17" s="88">
        <v>137</v>
      </c>
      <c r="P17" s="88">
        <v>289</v>
      </c>
      <c r="Q17" s="86">
        <v>160</v>
      </c>
      <c r="R17" s="88">
        <v>135</v>
      </c>
      <c r="S17" s="88">
        <v>295</v>
      </c>
      <c r="T17" s="86">
        <v>153</v>
      </c>
      <c r="U17" s="88">
        <v>141</v>
      </c>
      <c r="V17" s="88">
        <v>294</v>
      </c>
      <c r="W17" s="86">
        <f>SUM(W8:W16)</f>
        <v>170</v>
      </c>
      <c r="X17" s="88">
        <f>SUM(X8:X16)</f>
        <v>154</v>
      </c>
      <c r="Y17" s="88">
        <f t="shared" si="0"/>
        <v>324</v>
      </c>
    </row>
    <row r="20" spans="1:22" ht="12">
      <c r="A20" s="481" t="s">
        <v>320</v>
      </c>
      <c r="B20" s="481"/>
      <c r="C20" s="481"/>
      <c r="D20" s="481"/>
      <c r="E20" s="481"/>
      <c r="F20" s="481"/>
      <c r="G20" s="481"/>
      <c r="H20" s="481"/>
      <c r="I20" s="481"/>
      <c r="J20" s="481"/>
      <c r="K20" s="481"/>
      <c r="L20" s="481"/>
      <c r="M20" s="481"/>
      <c r="N20" s="481"/>
      <c r="O20" s="481"/>
      <c r="P20" s="481"/>
      <c r="Q20" s="481"/>
      <c r="R20" s="481"/>
      <c r="S20" s="481"/>
      <c r="T20" s="481"/>
      <c r="U20" s="481"/>
      <c r="V20" s="481"/>
    </row>
    <row r="21" ht="12" thickBot="1">
      <c r="A21" s="67"/>
    </row>
    <row r="22" spans="1:25" ht="12.75" customHeight="1">
      <c r="A22" s="89"/>
      <c r="B22" s="503" t="s">
        <v>170</v>
      </c>
      <c r="C22" s="504"/>
      <c r="D22" s="504"/>
      <c r="E22" s="503" t="s">
        <v>175</v>
      </c>
      <c r="F22" s="504"/>
      <c r="G22" s="504"/>
      <c r="H22" s="503" t="s">
        <v>179</v>
      </c>
      <c r="I22" s="504"/>
      <c r="J22" s="504"/>
      <c r="K22" s="503" t="s">
        <v>180</v>
      </c>
      <c r="L22" s="504"/>
      <c r="M22" s="504"/>
      <c r="N22" s="500" t="s">
        <v>195</v>
      </c>
      <c r="O22" s="501"/>
      <c r="P22" s="501"/>
      <c r="Q22" s="500" t="s">
        <v>201</v>
      </c>
      <c r="R22" s="501"/>
      <c r="S22" s="501"/>
      <c r="T22" s="500" t="s">
        <v>226</v>
      </c>
      <c r="U22" s="501"/>
      <c r="V22" s="501"/>
      <c r="W22" s="500" t="s">
        <v>246</v>
      </c>
      <c r="X22" s="501"/>
      <c r="Y22" s="501"/>
    </row>
    <row r="23" spans="1:25" ht="11.25">
      <c r="A23" s="465"/>
      <c r="B23" s="336" t="s">
        <v>56</v>
      </c>
      <c r="C23" s="337" t="s">
        <v>57</v>
      </c>
      <c r="D23" s="337" t="s">
        <v>58</v>
      </c>
      <c r="E23" s="336" t="s">
        <v>56</v>
      </c>
      <c r="F23" s="337" t="s">
        <v>57</v>
      </c>
      <c r="G23" s="337" t="s">
        <v>58</v>
      </c>
      <c r="H23" s="336" t="s">
        <v>56</v>
      </c>
      <c r="I23" s="337" t="s">
        <v>57</v>
      </c>
      <c r="J23" s="337" t="s">
        <v>58</v>
      </c>
      <c r="K23" s="336" t="s">
        <v>56</v>
      </c>
      <c r="L23" s="337" t="s">
        <v>57</v>
      </c>
      <c r="M23" s="337" t="s">
        <v>58</v>
      </c>
      <c r="N23" s="336" t="s">
        <v>56</v>
      </c>
      <c r="O23" s="337" t="s">
        <v>57</v>
      </c>
      <c r="P23" s="337" t="s">
        <v>58</v>
      </c>
      <c r="Q23" s="336" t="s">
        <v>56</v>
      </c>
      <c r="R23" s="337" t="s">
        <v>57</v>
      </c>
      <c r="S23" s="337" t="s">
        <v>58</v>
      </c>
      <c r="T23" s="336" t="s">
        <v>56</v>
      </c>
      <c r="U23" s="337" t="s">
        <v>57</v>
      </c>
      <c r="V23" s="337" t="s">
        <v>58</v>
      </c>
      <c r="W23" s="336" t="s">
        <v>56</v>
      </c>
      <c r="X23" s="337" t="s">
        <v>57</v>
      </c>
      <c r="Y23" s="337" t="s">
        <v>58</v>
      </c>
    </row>
    <row r="24" spans="1:25" ht="11.25">
      <c r="A24" s="63" t="s">
        <v>321</v>
      </c>
      <c r="B24" s="421">
        <v>11</v>
      </c>
      <c r="C24" s="422">
        <v>14</v>
      </c>
      <c r="D24" s="422">
        <f aca="true" t="shared" si="1" ref="D24:D30">SUM(B24:C24)</f>
        <v>25</v>
      </c>
      <c r="E24" s="421">
        <v>11</v>
      </c>
      <c r="F24" s="422">
        <v>22</v>
      </c>
      <c r="G24" s="422">
        <v>33</v>
      </c>
      <c r="H24" s="421">
        <v>26</v>
      </c>
      <c r="I24" s="422">
        <v>21</v>
      </c>
      <c r="J24" s="422">
        <v>47</v>
      </c>
      <c r="K24" s="421">
        <v>35</v>
      </c>
      <c r="L24" s="422">
        <v>18</v>
      </c>
      <c r="M24" s="423">
        <v>53</v>
      </c>
      <c r="N24" s="421">
        <v>32</v>
      </c>
      <c r="O24" s="422">
        <v>15</v>
      </c>
      <c r="P24" s="422">
        <v>47</v>
      </c>
      <c r="Q24" s="421">
        <v>30</v>
      </c>
      <c r="R24" s="422">
        <v>25</v>
      </c>
      <c r="S24" s="422">
        <v>55</v>
      </c>
      <c r="T24" s="421">
        <v>34</v>
      </c>
      <c r="U24" s="422">
        <v>20</v>
      </c>
      <c r="V24" s="422">
        <v>54</v>
      </c>
      <c r="W24" s="421">
        <v>26</v>
      </c>
      <c r="X24" s="422">
        <v>25</v>
      </c>
      <c r="Y24" s="422">
        <v>51</v>
      </c>
    </row>
    <row r="25" spans="1:25" s="63" customFormat="1" ht="11.25">
      <c r="A25" s="63" t="s">
        <v>322</v>
      </c>
      <c r="B25" s="421">
        <v>18</v>
      </c>
      <c r="C25" s="422">
        <v>17</v>
      </c>
      <c r="D25" s="422">
        <f t="shared" si="1"/>
        <v>35</v>
      </c>
      <c r="E25" s="421">
        <v>18</v>
      </c>
      <c r="F25" s="422">
        <v>21</v>
      </c>
      <c r="G25" s="422">
        <v>39</v>
      </c>
      <c r="H25" s="421">
        <v>14</v>
      </c>
      <c r="I25" s="422">
        <v>26</v>
      </c>
      <c r="J25" s="422">
        <v>40</v>
      </c>
      <c r="K25" s="421">
        <v>33</v>
      </c>
      <c r="L25" s="422">
        <v>27</v>
      </c>
      <c r="M25" s="422">
        <v>60</v>
      </c>
      <c r="N25" s="421">
        <v>44</v>
      </c>
      <c r="O25" s="422">
        <v>23</v>
      </c>
      <c r="P25" s="422">
        <v>67</v>
      </c>
      <c r="Q25" s="421">
        <v>40</v>
      </c>
      <c r="R25" s="422">
        <v>18</v>
      </c>
      <c r="S25" s="422">
        <v>58</v>
      </c>
      <c r="T25" s="421">
        <v>35</v>
      </c>
      <c r="U25" s="422">
        <v>25</v>
      </c>
      <c r="V25" s="422">
        <v>60</v>
      </c>
      <c r="W25" s="421">
        <v>37</v>
      </c>
      <c r="X25" s="422">
        <v>21</v>
      </c>
      <c r="Y25" s="422">
        <v>58</v>
      </c>
    </row>
    <row r="26" spans="1:25" ht="11.25">
      <c r="A26" s="63" t="s">
        <v>323</v>
      </c>
      <c r="B26" s="421">
        <v>30</v>
      </c>
      <c r="C26" s="422">
        <v>19</v>
      </c>
      <c r="D26" s="422">
        <f t="shared" si="1"/>
        <v>49</v>
      </c>
      <c r="E26" s="421">
        <v>24</v>
      </c>
      <c r="F26" s="422">
        <v>23</v>
      </c>
      <c r="G26" s="422">
        <v>47</v>
      </c>
      <c r="H26" s="421">
        <v>32</v>
      </c>
      <c r="I26" s="422">
        <v>24</v>
      </c>
      <c r="J26" s="422">
        <v>56</v>
      </c>
      <c r="K26" s="421">
        <v>23</v>
      </c>
      <c r="L26" s="422">
        <v>33</v>
      </c>
      <c r="M26" s="422">
        <v>56</v>
      </c>
      <c r="N26" s="421">
        <v>41</v>
      </c>
      <c r="O26" s="422">
        <v>36</v>
      </c>
      <c r="P26" s="422">
        <v>77</v>
      </c>
      <c r="Q26" s="421">
        <v>51</v>
      </c>
      <c r="R26" s="422">
        <v>30</v>
      </c>
      <c r="S26" s="422">
        <v>81</v>
      </c>
      <c r="T26" s="421">
        <v>50</v>
      </c>
      <c r="U26" s="422">
        <v>32</v>
      </c>
      <c r="V26" s="422">
        <v>82</v>
      </c>
      <c r="W26" s="421">
        <v>54</v>
      </c>
      <c r="X26" s="422">
        <v>44</v>
      </c>
      <c r="Y26" s="422">
        <v>98</v>
      </c>
    </row>
    <row r="27" spans="1:25" ht="11.25">
      <c r="A27" s="63" t="s">
        <v>324</v>
      </c>
      <c r="B27" s="421">
        <v>28</v>
      </c>
      <c r="C27" s="422">
        <v>25</v>
      </c>
      <c r="D27" s="422">
        <f t="shared" si="1"/>
        <v>53</v>
      </c>
      <c r="E27" s="421">
        <v>33</v>
      </c>
      <c r="F27" s="422">
        <v>26</v>
      </c>
      <c r="G27" s="422">
        <v>59</v>
      </c>
      <c r="H27" s="421">
        <v>26</v>
      </c>
      <c r="I27" s="422">
        <v>26</v>
      </c>
      <c r="J27" s="422">
        <v>52</v>
      </c>
      <c r="K27" s="421">
        <v>41</v>
      </c>
      <c r="L27" s="422">
        <v>47</v>
      </c>
      <c r="M27" s="422">
        <v>88</v>
      </c>
      <c r="N27" s="421">
        <v>37</v>
      </c>
      <c r="O27" s="422">
        <v>38</v>
      </c>
      <c r="P27" s="422">
        <v>75</v>
      </c>
      <c r="Q27" s="421">
        <v>47</v>
      </c>
      <c r="R27" s="422">
        <v>49</v>
      </c>
      <c r="S27" s="422">
        <v>96</v>
      </c>
      <c r="T27" s="421">
        <v>57</v>
      </c>
      <c r="U27" s="422">
        <v>40</v>
      </c>
      <c r="V27" s="422">
        <v>97</v>
      </c>
      <c r="W27" s="421">
        <v>62</v>
      </c>
      <c r="X27" s="422">
        <v>41</v>
      </c>
      <c r="Y27" s="422">
        <v>103</v>
      </c>
    </row>
    <row r="28" spans="1:25" ht="11.25">
      <c r="A28" s="63" t="s">
        <v>325</v>
      </c>
      <c r="B28" s="421">
        <v>29</v>
      </c>
      <c r="C28" s="422">
        <v>30</v>
      </c>
      <c r="D28" s="422">
        <f t="shared" si="1"/>
        <v>59</v>
      </c>
      <c r="E28" s="421">
        <v>45</v>
      </c>
      <c r="F28" s="422">
        <v>45</v>
      </c>
      <c r="G28" s="422">
        <v>90</v>
      </c>
      <c r="H28" s="421">
        <v>49</v>
      </c>
      <c r="I28" s="422">
        <v>38</v>
      </c>
      <c r="J28" s="422">
        <v>87</v>
      </c>
      <c r="K28" s="421">
        <v>49</v>
      </c>
      <c r="L28" s="422">
        <v>55</v>
      </c>
      <c r="M28" s="422">
        <v>104</v>
      </c>
      <c r="N28" s="421">
        <v>54</v>
      </c>
      <c r="O28" s="422">
        <v>65</v>
      </c>
      <c r="P28" s="422">
        <v>119</v>
      </c>
      <c r="Q28" s="421">
        <v>49</v>
      </c>
      <c r="R28" s="422">
        <v>72</v>
      </c>
      <c r="S28" s="422">
        <v>121</v>
      </c>
      <c r="T28" s="421">
        <v>67</v>
      </c>
      <c r="U28" s="422">
        <v>80</v>
      </c>
      <c r="V28" s="422">
        <v>147</v>
      </c>
      <c r="W28" s="421">
        <v>73</v>
      </c>
      <c r="X28" s="422">
        <v>85</v>
      </c>
      <c r="Y28" s="422">
        <v>158</v>
      </c>
    </row>
    <row r="29" spans="1:25" ht="11.25">
      <c r="A29" s="63" t="s">
        <v>326</v>
      </c>
      <c r="B29" s="424">
        <v>42</v>
      </c>
      <c r="C29" s="425">
        <v>48</v>
      </c>
      <c r="D29" s="422">
        <f t="shared" si="1"/>
        <v>90</v>
      </c>
      <c r="E29" s="424">
        <v>46</v>
      </c>
      <c r="F29" s="425">
        <v>46</v>
      </c>
      <c r="G29" s="422">
        <v>92</v>
      </c>
      <c r="H29" s="424">
        <v>77</v>
      </c>
      <c r="I29" s="425">
        <v>60</v>
      </c>
      <c r="J29" s="422">
        <v>137</v>
      </c>
      <c r="K29" s="421">
        <v>77</v>
      </c>
      <c r="L29" s="422">
        <v>66</v>
      </c>
      <c r="M29" s="422">
        <v>143</v>
      </c>
      <c r="N29" s="424">
        <v>94</v>
      </c>
      <c r="O29" s="425">
        <v>98</v>
      </c>
      <c r="P29" s="425">
        <v>192</v>
      </c>
      <c r="Q29" s="424">
        <v>101</v>
      </c>
      <c r="R29" s="425">
        <v>103</v>
      </c>
      <c r="S29" s="425">
        <v>204</v>
      </c>
      <c r="T29" s="424">
        <v>101</v>
      </c>
      <c r="U29" s="425">
        <v>102</v>
      </c>
      <c r="V29" s="425">
        <v>203</v>
      </c>
      <c r="W29" s="424">
        <v>87</v>
      </c>
      <c r="X29" s="425">
        <v>95</v>
      </c>
      <c r="Y29" s="425">
        <v>182</v>
      </c>
    </row>
    <row r="30" spans="1:25" s="68" customFormat="1" ht="12">
      <c r="A30" s="40" t="s">
        <v>9</v>
      </c>
      <c r="B30" s="469">
        <f>SUM(B22:B29)</f>
        <v>158</v>
      </c>
      <c r="C30" s="470">
        <f>SUM(C22:C29)</f>
        <v>153</v>
      </c>
      <c r="D30" s="447">
        <f t="shared" si="1"/>
        <v>311</v>
      </c>
      <c r="E30" s="469">
        <v>177</v>
      </c>
      <c r="F30" s="470">
        <v>183</v>
      </c>
      <c r="G30" s="447">
        <v>360</v>
      </c>
      <c r="H30" s="469">
        <v>224</v>
      </c>
      <c r="I30" s="470">
        <v>195</v>
      </c>
      <c r="J30" s="447">
        <v>419</v>
      </c>
      <c r="K30" s="471">
        <v>258</v>
      </c>
      <c r="L30" s="138">
        <v>246</v>
      </c>
      <c r="M30" s="138">
        <v>504</v>
      </c>
      <c r="N30" s="469">
        <v>302</v>
      </c>
      <c r="O30" s="470">
        <v>275</v>
      </c>
      <c r="P30" s="470">
        <v>577</v>
      </c>
      <c r="Q30" s="469">
        <v>319</v>
      </c>
      <c r="R30" s="470">
        <v>297</v>
      </c>
      <c r="S30" s="470">
        <v>615</v>
      </c>
      <c r="T30" s="469">
        <v>344</v>
      </c>
      <c r="U30" s="470">
        <v>299</v>
      </c>
      <c r="V30" s="470">
        <v>643</v>
      </c>
      <c r="W30" s="469">
        <v>339</v>
      </c>
      <c r="X30" s="470">
        <v>311</v>
      </c>
      <c r="Y30" s="470">
        <v>650</v>
      </c>
    </row>
    <row r="33" spans="1:16" ht="11.25">
      <c r="A33" s="81"/>
      <c r="P33" s="81"/>
    </row>
    <row r="34" spans="1:16" ht="11.25">
      <c r="A34" s="81"/>
      <c r="P34" s="81"/>
    </row>
  </sheetData>
  <sheetProtection/>
  <mergeCells count="19">
    <mergeCell ref="B22:D22"/>
    <mergeCell ref="K6:M6"/>
    <mergeCell ref="N6:P6"/>
    <mergeCell ref="H22:J22"/>
    <mergeCell ref="H6:J6"/>
    <mergeCell ref="N22:P22"/>
    <mergeCell ref="E6:G6"/>
    <mergeCell ref="E22:G22"/>
    <mergeCell ref="K22:M22"/>
    <mergeCell ref="W6:Y6"/>
    <mergeCell ref="W22:Y22"/>
    <mergeCell ref="A2:V2"/>
    <mergeCell ref="T6:V6"/>
    <mergeCell ref="T22:V22"/>
    <mergeCell ref="A20:V20"/>
    <mergeCell ref="A4:V4"/>
    <mergeCell ref="Q6:S6"/>
    <mergeCell ref="Q22:S22"/>
    <mergeCell ref="B6:D6"/>
  </mergeCells>
  <printOptions horizontalCentered="1"/>
  <pageMargins left="0.3937007874015748" right="0.3937007874015748" top="0.3937007874015748" bottom="0.984251968503937" header="0.5118110236220472" footer="0.5118110236220472"/>
  <pageSetup fitToHeight="1" fitToWidth="1" horizontalDpi="600" verticalDpi="600" orientation="landscape" paperSize="9" scale="74" r:id="rId2"/>
  <headerFooter alignWithMargins="0">
    <oddFooter>&amp;R&amp;A</oddFooter>
  </headerFooter>
  <drawing r:id="rId1"/>
</worksheet>
</file>

<file path=xl/worksheets/sheet11.xml><?xml version="1.0" encoding="utf-8"?>
<worksheet xmlns="http://schemas.openxmlformats.org/spreadsheetml/2006/main" xmlns:r="http://schemas.openxmlformats.org/officeDocument/2006/relationships">
  <dimension ref="A1:R68"/>
  <sheetViews>
    <sheetView zoomScalePageLayoutView="0" workbookViewId="0" topLeftCell="A1">
      <selection activeCell="V64" sqref="V64"/>
    </sheetView>
  </sheetViews>
  <sheetFormatPr defaultColWidth="9.140625" defaultRowHeight="12" customHeight="1"/>
  <cols>
    <col min="1" max="1" width="23.8515625" style="2" customWidth="1"/>
    <col min="2" max="15" width="7.00390625" style="2" customWidth="1"/>
    <col min="16" max="16" width="7.00390625" style="1" customWidth="1"/>
    <col min="17" max="17" width="9.140625" style="1" customWidth="1"/>
    <col min="18" max="16384" width="9.140625" style="2" customWidth="1"/>
  </cols>
  <sheetData>
    <row r="1" ht="12" customHeight="1">
      <c r="A1" s="67" t="s">
        <v>245</v>
      </c>
    </row>
    <row r="2" spans="1:16" ht="12" customHeight="1">
      <c r="A2" s="496" t="s">
        <v>202</v>
      </c>
      <c r="B2" s="496"/>
      <c r="C2" s="496"/>
      <c r="D2" s="496"/>
      <c r="E2" s="496"/>
      <c r="F2" s="496"/>
      <c r="G2" s="496"/>
      <c r="H2" s="496"/>
      <c r="I2" s="496"/>
      <c r="J2" s="496"/>
      <c r="K2" s="496"/>
      <c r="L2" s="496"/>
      <c r="M2" s="496"/>
      <c r="N2" s="496"/>
      <c r="O2" s="496"/>
      <c r="P2" s="496"/>
    </row>
    <row r="3" spans="1:16" ht="12" customHeight="1">
      <c r="A3" s="323"/>
      <c r="B3" s="324"/>
      <c r="C3" s="324"/>
      <c r="D3" s="324"/>
      <c r="E3" s="324"/>
      <c r="F3" s="324"/>
      <c r="G3" s="324"/>
      <c r="H3" s="324"/>
      <c r="I3" s="324"/>
      <c r="J3" s="324"/>
      <c r="K3" s="324"/>
      <c r="L3" s="324"/>
      <c r="M3" s="325"/>
      <c r="N3" s="325"/>
      <c r="O3" s="325"/>
      <c r="P3" s="326"/>
    </row>
    <row r="4" spans="1:16" ht="12" customHeight="1">
      <c r="A4" s="323" t="s">
        <v>203</v>
      </c>
      <c r="B4" s="325"/>
      <c r="C4" s="324"/>
      <c r="D4" s="324"/>
      <c r="E4" s="324"/>
      <c r="F4" s="324"/>
      <c r="G4" s="324"/>
      <c r="H4" s="324"/>
      <c r="I4" s="324"/>
      <c r="J4" s="324"/>
      <c r="K4" s="324"/>
      <c r="L4" s="324"/>
      <c r="M4" s="324"/>
      <c r="N4" s="324"/>
      <c r="O4" s="324"/>
      <c r="P4" s="327"/>
    </row>
    <row r="5" ht="12" customHeight="1" thickBot="1"/>
    <row r="6" spans="1:16" ht="12" customHeight="1">
      <c r="A6" s="196"/>
      <c r="B6" s="328" t="s">
        <v>112</v>
      </c>
      <c r="C6" s="329"/>
      <c r="D6" s="330"/>
      <c r="E6" s="331" t="s">
        <v>63</v>
      </c>
      <c r="F6" s="329"/>
      <c r="G6" s="330"/>
      <c r="H6" s="331" t="s">
        <v>3</v>
      </c>
      <c r="I6" s="329"/>
      <c r="J6" s="330"/>
      <c r="K6" s="331" t="s">
        <v>4</v>
      </c>
      <c r="L6" s="329"/>
      <c r="M6" s="330"/>
      <c r="N6" s="328" t="s">
        <v>9</v>
      </c>
      <c r="O6" s="331"/>
      <c r="P6" s="331"/>
    </row>
    <row r="7" spans="1:16" ht="12" customHeight="1">
      <c r="A7" s="1"/>
      <c r="B7" s="332" t="s">
        <v>13</v>
      </c>
      <c r="C7" s="333"/>
      <c r="D7" s="334"/>
      <c r="E7" s="332" t="s">
        <v>113</v>
      </c>
      <c r="F7" s="333"/>
      <c r="G7" s="334"/>
      <c r="H7" s="62"/>
      <c r="I7" s="63"/>
      <c r="J7" s="64"/>
      <c r="K7" s="62"/>
      <c r="L7" s="63"/>
      <c r="M7" s="64"/>
      <c r="N7" s="62"/>
      <c r="O7" s="63"/>
      <c r="P7" s="63"/>
    </row>
    <row r="8" spans="1:17" s="203" customFormat="1" ht="12" customHeight="1">
      <c r="A8" s="335"/>
      <c r="B8" s="336" t="s">
        <v>56</v>
      </c>
      <c r="C8" s="337" t="s">
        <v>57</v>
      </c>
      <c r="D8" s="338" t="s">
        <v>58</v>
      </c>
      <c r="E8" s="336" t="s">
        <v>56</v>
      </c>
      <c r="F8" s="337" t="s">
        <v>57</v>
      </c>
      <c r="G8" s="338" t="s">
        <v>58</v>
      </c>
      <c r="H8" s="336" t="s">
        <v>56</v>
      </c>
      <c r="I8" s="337" t="s">
        <v>57</v>
      </c>
      <c r="J8" s="338" t="s">
        <v>58</v>
      </c>
      <c r="K8" s="336" t="s">
        <v>56</v>
      </c>
      <c r="L8" s="337" t="s">
        <v>57</v>
      </c>
      <c r="M8" s="338" t="s">
        <v>58</v>
      </c>
      <c r="N8" s="336" t="s">
        <v>56</v>
      </c>
      <c r="O8" s="337" t="s">
        <v>57</v>
      </c>
      <c r="P8" s="337" t="s">
        <v>58</v>
      </c>
      <c r="Q8" s="207"/>
    </row>
    <row r="9" spans="1:17" s="203" customFormat="1" ht="5.25" customHeight="1">
      <c r="A9" s="207"/>
      <c r="B9" s="339"/>
      <c r="C9" s="55"/>
      <c r="D9" s="340"/>
      <c r="E9" s="339"/>
      <c r="F9" s="55"/>
      <c r="G9" s="340"/>
      <c r="H9" s="339"/>
      <c r="I9" s="55"/>
      <c r="J9" s="340"/>
      <c r="K9" s="339"/>
      <c r="L9" s="55"/>
      <c r="M9" s="340"/>
      <c r="N9" s="339"/>
      <c r="O9" s="55"/>
      <c r="P9" s="55"/>
      <c r="Q9" s="207"/>
    </row>
    <row r="10" spans="1:17" ht="12" customHeight="1">
      <c r="A10" s="208" t="s">
        <v>18</v>
      </c>
      <c r="B10" s="341"/>
      <c r="C10" s="28"/>
      <c r="D10" s="342"/>
      <c r="E10" s="341"/>
      <c r="F10" s="28"/>
      <c r="G10" s="342"/>
      <c r="H10" s="341"/>
      <c r="I10" s="28"/>
      <c r="J10" s="342"/>
      <c r="K10" s="341"/>
      <c r="L10" s="28"/>
      <c r="M10" s="342"/>
      <c r="N10" s="341"/>
      <c r="O10" s="28"/>
      <c r="P10" s="343"/>
      <c r="Q10" s="2"/>
    </row>
    <row r="11" spans="1:17" ht="12" customHeight="1">
      <c r="A11" s="1" t="s">
        <v>204</v>
      </c>
      <c r="B11" s="29">
        <v>0</v>
      </c>
      <c r="C11" s="30">
        <v>0</v>
      </c>
      <c r="D11" s="280">
        <v>0</v>
      </c>
      <c r="E11" s="83">
        <v>122</v>
      </c>
      <c r="F11" s="84">
        <v>135</v>
      </c>
      <c r="G11" s="281">
        <f>SUM(E11:F11)</f>
        <v>257</v>
      </c>
      <c r="H11" s="83">
        <v>0</v>
      </c>
      <c r="I11" s="84">
        <v>0</v>
      </c>
      <c r="J11" s="281">
        <v>0</v>
      </c>
      <c r="K11" s="83">
        <v>425</v>
      </c>
      <c r="L11" s="84">
        <v>415</v>
      </c>
      <c r="M11" s="280">
        <f>SUM(K11:L11)</f>
        <v>840</v>
      </c>
      <c r="N11" s="29">
        <f aca="true" t="shared" si="0" ref="N11:P13">SUM(K11,H11,E11,B11)</f>
        <v>547</v>
      </c>
      <c r="O11" s="30">
        <f t="shared" si="0"/>
        <v>550</v>
      </c>
      <c r="P11" s="256">
        <f t="shared" si="0"/>
        <v>1097</v>
      </c>
      <c r="Q11" s="2"/>
    </row>
    <row r="12" spans="1:17" ht="12" customHeight="1">
      <c r="A12" s="1" t="s">
        <v>205</v>
      </c>
      <c r="B12" s="344">
        <v>0</v>
      </c>
      <c r="C12" s="345">
        <v>0</v>
      </c>
      <c r="D12" s="346">
        <v>0</v>
      </c>
      <c r="E12" s="97">
        <v>0</v>
      </c>
      <c r="F12" s="84">
        <v>0</v>
      </c>
      <c r="G12" s="281">
        <v>0</v>
      </c>
      <c r="H12" s="97">
        <v>0</v>
      </c>
      <c r="I12" s="98">
        <v>0</v>
      </c>
      <c r="J12" s="389">
        <v>0</v>
      </c>
      <c r="K12" s="97">
        <v>0</v>
      </c>
      <c r="L12" s="98">
        <v>0</v>
      </c>
      <c r="M12" s="346">
        <v>0</v>
      </c>
      <c r="N12" s="344">
        <f t="shared" si="0"/>
        <v>0</v>
      </c>
      <c r="O12" s="30">
        <f t="shared" si="0"/>
        <v>0</v>
      </c>
      <c r="P12" s="256">
        <f t="shared" si="0"/>
        <v>0</v>
      </c>
      <c r="Q12" s="2"/>
    </row>
    <row r="13" spans="1:16" s="223" customFormat="1" ht="12" customHeight="1">
      <c r="A13" s="40" t="s">
        <v>9</v>
      </c>
      <c r="B13" s="42">
        <v>0</v>
      </c>
      <c r="C13" s="43">
        <v>0</v>
      </c>
      <c r="D13" s="52">
        <v>0</v>
      </c>
      <c r="E13" s="42">
        <f>SUM(E11:E12)</f>
        <v>122</v>
      </c>
      <c r="F13" s="43">
        <f>SUM(F11:F12)</f>
        <v>135</v>
      </c>
      <c r="G13" s="52">
        <f>SUM(G11:G12)</f>
        <v>257</v>
      </c>
      <c r="H13" s="42">
        <v>0</v>
      </c>
      <c r="I13" s="43">
        <v>0</v>
      </c>
      <c r="J13" s="52">
        <v>0</v>
      </c>
      <c r="K13" s="42">
        <f>SUM(K11:K12)</f>
        <v>425</v>
      </c>
      <c r="L13" s="43">
        <f>SUM(L11:L12)</f>
        <v>415</v>
      </c>
      <c r="M13" s="43">
        <f>SUM(M11:M12)</f>
        <v>840</v>
      </c>
      <c r="N13" s="42">
        <f t="shared" si="0"/>
        <v>547</v>
      </c>
      <c r="O13" s="43">
        <f t="shared" si="0"/>
        <v>550</v>
      </c>
      <c r="P13" s="43">
        <f t="shared" si="0"/>
        <v>1097</v>
      </c>
    </row>
    <row r="14" spans="1:17" ht="12" customHeight="1">
      <c r="A14" s="1"/>
      <c r="B14" s="29"/>
      <c r="C14" s="30"/>
      <c r="D14" s="280"/>
      <c r="E14" s="83"/>
      <c r="F14" s="84"/>
      <c r="G14" s="281"/>
      <c r="H14" s="83"/>
      <c r="I14" s="84"/>
      <c r="J14" s="281"/>
      <c r="K14" s="83"/>
      <c r="L14" s="84"/>
      <c r="M14" s="280"/>
      <c r="N14" s="29"/>
      <c r="O14" s="30"/>
      <c r="P14" s="256"/>
      <c r="Q14" s="2"/>
    </row>
    <row r="15" spans="1:17" ht="12" customHeight="1">
      <c r="A15" s="208" t="s">
        <v>22</v>
      </c>
      <c r="B15" s="29"/>
      <c r="C15" s="30"/>
      <c r="D15" s="280"/>
      <c r="E15" s="83"/>
      <c r="F15" s="84"/>
      <c r="G15" s="281"/>
      <c r="H15" s="83"/>
      <c r="I15" s="84"/>
      <c r="J15" s="281"/>
      <c r="K15" s="83"/>
      <c r="L15" s="84"/>
      <c r="M15" s="280"/>
      <c r="N15" s="29"/>
      <c r="O15" s="30"/>
      <c r="P15" s="256"/>
      <c r="Q15" s="2"/>
    </row>
    <row r="16" spans="1:17" ht="12" customHeight="1">
      <c r="A16" s="1" t="s">
        <v>204</v>
      </c>
      <c r="B16" s="29">
        <v>0</v>
      </c>
      <c r="C16" s="30">
        <v>0</v>
      </c>
      <c r="D16" s="280">
        <v>0</v>
      </c>
      <c r="E16" s="83">
        <v>258</v>
      </c>
      <c r="F16" s="84">
        <v>257</v>
      </c>
      <c r="G16" s="281">
        <f>SUM(E16:F16)</f>
        <v>515</v>
      </c>
      <c r="H16" s="83">
        <v>0</v>
      </c>
      <c r="I16" s="84">
        <v>0</v>
      </c>
      <c r="J16" s="281">
        <v>0</v>
      </c>
      <c r="K16" s="83">
        <v>651</v>
      </c>
      <c r="L16" s="84">
        <v>607</v>
      </c>
      <c r="M16" s="280">
        <f>SUM(K16:L16)</f>
        <v>1258</v>
      </c>
      <c r="N16" s="29">
        <f aca="true" t="shared" si="1" ref="N16:P18">SUM(K16,H16,E16,B16)</f>
        <v>909</v>
      </c>
      <c r="O16" s="30">
        <f t="shared" si="1"/>
        <v>864</v>
      </c>
      <c r="P16" s="256">
        <f t="shared" si="1"/>
        <v>1773</v>
      </c>
      <c r="Q16" s="2"/>
    </row>
    <row r="17" spans="1:17" ht="12" customHeight="1">
      <c r="A17" s="1" t="s">
        <v>205</v>
      </c>
      <c r="B17" s="344">
        <v>0</v>
      </c>
      <c r="C17" s="345">
        <v>0</v>
      </c>
      <c r="D17" s="346">
        <v>0</v>
      </c>
      <c r="E17" s="344">
        <v>0</v>
      </c>
      <c r="F17" s="30">
        <v>0</v>
      </c>
      <c r="G17" s="280">
        <v>0</v>
      </c>
      <c r="H17" s="344">
        <v>0</v>
      </c>
      <c r="I17" s="345">
        <v>0</v>
      </c>
      <c r="J17" s="346">
        <v>0</v>
      </c>
      <c r="K17" s="344">
        <v>0</v>
      </c>
      <c r="L17" s="345">
        <v>0</v>
      </c>
      <c r="M17" s="346">
        <v>0</v>
      </c>
      <c r="N17" s="344">
        <f t="shared" si="1"/>
        <v>0</v>
      </c>
      <c r="O17" s="30">
        <f t="shared" si="1"/>
        <v>0</v>
      </c>
      <c r="P17" s="256">
        <f t="shared" si="1"/>
        <v>0</v>
      </c>
      <c r="Q17" s="2"/>
    </row>
    <row r="18" spans="1:16" s="223" customFormat="1" ht="12" customHeight="1">
      <c r="A18" s="40" t="s">
        <v>9</v>
      </c>
      <c r="B18" s="42">
        <v>0</v>
      </c>
      <c r="C18" s="43">
        <v>0</v>
      </c>
      <c r="D18" s="52">
        <v>0</v>
      </c>
      <c r="E18" s="42">
        <f>SUM(E16:E17)</f>
        <v>258</v>
      </c>
      <c r="F18" s="43">
        <f>SUM(F16:F17)</f>
        <v>257</v>
      </c>
      <c r="G18" s="52">
        <f>SUM(G16:G17)</f>
        <v>515</v>
      </c>
      <c r="H18" s="42">
        <v>0</v>
      </c>
      <c r="I18" s="43">
        <v>0</v>
      </c>
      <c r="J18" s="52">
        <v>0</v>
      </c>
      <c r="K18" s="42">
        <f>SUM(K16:K17)</f>
        <v>651</v>
      </c>
      <c r="L18" s="43">
        <f>SUM(L16:L17)</f>
        <v>607</v>
      </c>
      <c r="M18" s="52">
        <f>SUM(M16:M17)</f>
        <v>1258</v>
      </c>
      <c r="N18" s="42">
        <f t="shared" si="1"/>
        <v>909</v>
      </c>
      <c r="O18" s="43">
        <f t="shared" si="1"/>
        <v>864</v>
      </c>
      <c r="P18" s="43">
        <f t="shared" si="1"/>
        <v>1773</v>
      </c>
    </row>
    <row r="19" spans="1:17" ht="12" customHeight="1">
      <c r="A19" s="1"/>
      <c r="B19" s="29"/>
      <c r="C19" s="30"/>
      <c r="D19" s="280"/>
      <c r="E19" s="29"/>
      <c r="F19" s="30"/>
      <c r="G19" s="280"/>
      <c r="H19" s="29"/>
      <c r="I19" s="30"/>
      <c r="J19" s="280"/>
      <c r="K19" s="29"/>
      <c r="L19" s="30"/>
      <c r="M19" s="280"/>
      <c r="N19" s="29"/>
      <c r="O19" s="30"/>
      <c r="P19" s="256"/>
      <c r="Q19" s="2"/>
    </row>
    <row r="20" spans="1:17" ht="12" customHeight="1">
      <c r="A20" s="208" t="s">
        <v>59</v>
      </c>
      <c r="B20" s="29"/>
      <c r="C20" s="30"/>
      <c r="D20" s="280"/>
      <c r="E20" s="29"/>
      <c r="F20" s="30"/>
      <c r="G20" s="280"/>
      <c r="H20" s="29"/>
      <c r="I20" s="30"/>
      <c r="J20" s="280"/>
      <c r="K20" s="29"/>
      <c r="L20" s="30"/>
      <c r="M20" s="280"/>
      <c r="N20" s="29"/>
      <c r="O20" s="30"/>
      <c r="P20" s="256"/>
      <c r="Q20" s="2"/>
    </row>
    <row r="21" spans="1:17" ht="12" customHeight="1">
      <c r="A21" s="1" t="s">
        <v>204</v>
      </c>
      <c r="B21" s="344">
        <v>0</v>
      </c>
      <c r="C21" s="345">
        <v>0</v>
      </c>
      <c r="D21" s="346">
        <v>0</v>
      </c>
      <c r="E21" s="344">
        <v>0</v>
      </c>
      <c r="F21" s="345">
        <v>0</v>
      </c>
      <c r="G21" s="346">
        <v>0</v>
      </c>
      <c r="H21" s="344">
        <v>0</v>
      </c>
      <c r="I21" s="345">
        <v>0</v>
      </c>
      <c r="J21" s="346">
        <v>0</v>
      </c>
      <c r="K21" s="344">
        <v>0</v>
      </c>
      <c r="L21" s="345">
        <v>0</v>
      </c>
      <c r="M21" s="346">
        <v>0</v>
      </c>
      <c r="N21" s="344">
        <f aca="true" t="shared" si="2" ref="N21:P23">SUM(K21,H21,E21,B21)</f>
        <v>0</v>
      </c>
      <c r="O21" s="345">
        <f t="shared" si="2"/>
        <v>0</v>
      </c>
      <c r="P21" s="347">
        <f t="shared" si="2"/>
        <v>0</v>
      </c>
      <c r="Q21" s="2"/>
    </row>
    <row r="22" spans="1:17" ht="12" customHeight="1">
      <c r="A22" s="1" t="s">
        <v>205</v>
      </c>
      <c r="B22" s="344">
        <v>0</v>
      </c>
      <c r="C22" s="345">
        <v>0</v>
      </c>
      <c r="D22" s="346">
        <v>0</v>
      </c>
      <c r="E22" s="344">
        <v>0</v>
      </c>
      <c r="F22" s="30">
        <v>0</v>
      </c>
      <c r="G22" s="280">
        <v>0</v>
      </c>
      <c r="H22" s="344">
        <v>0</v>
      </c>
      <c r="I22" s="345">
        <v>0</v>
      </c>
      <c r="J22" s="346">
        <v>0</v>
      </c>
      <c r="K22" s="344">
        <v>0</v>
      </c>
      <c r="L22" s="345">
        <v>0</v>
      </c>
      <c r="M22" s="346">
        <v>0</v>
      </c>
      <c r="N22" s="344">
        <f t="shared" si="2"/>
        <v>0</v>
      </c>
      <c r="O22" s="30">
        <f t="shared" si="2"/>
        <v>0</v>
      </c>
      <c r="P22" s="256">
        <f t="shared" si="2"/>
        <v>0</v>
      </c>
      <c r="Q22" s="2"/>
    </row>
    <row r="23" spans="1:16" s="291" customFormat="1" ht="12" customHeight="1">
      <c r="A23" s="40" t="s">
        <v>9</v>
      </c>
      <c r="B23" s="32">
        <v>0</v>
      </c>
      <c r="C23" s="33">
        <v>0</v>
      </c>
      <c r="D23" s="33">
        <v>0</v>
      </c>
      <c r="E23" s="32">
        <v>0</v>
      </c>
      <c r="F23" s="33">
        <v>0</v>
      </c>
      <c r="G23" s="33">
        <v>0</v>
      </c>
      <c r="H23" s="32">
        <v>0</v>
      </c>
      <c r="I23" s="33">
        <v>0</v>
      </c>
      <c r="J23" s="33">
        <v>0</v>
      </c>
      <c r="K23" s="32">
        <v>0</v>
      </c>
      <c r="L23" s="43">
        <v>0</v>
      </c>
      <c r="M23" s="43">
        <v>0</v>
      </c>
      <c r="N23" s="32">
        <f t="shared" si="2"/>
        <v>0</v>
      </c>
      <c r="O23" s="33">
        <f t="shared" si="2"/>
        <v>0</v>
      </c>
      <c r="P23" s="33">
        <f t="shared" si="2"/>
        <v>0</v>
      </c>
    </row>
    <row r="24" spans="1:17" ht="12" customHeight="1">
      <c r="A24" s="348"/>
      <c r="B24" s="349"/>
      <c r="C24" s="350"/>
      <c r="D24" s="351"/>
      <c r="E24" s="349"/>
      <c r="F24" s="350"/>
      <c r="G24" s="351"/>
      <c r="H24" s="349"/>
      <c r="I24" s="350"/>
      <c r="J24" s="351"/>
      <c r="K24" s="349"/>
      <c r="L24" s="350"/>
      <c r="M24" s="351"/>
      <c r="N24" s="349"/>
      <c r="O24" s="350"/>
      <c r="P24" s="352"/>
      <c r="Q24" s="2"/>
    </row>
    <row r="25" spans="1:17" ht="12" customHeight="1">
      <c r="A25" s="208" t="s">
        <v>206</v>
      </c>
      <c r="B25" s="29"/>
      <c r="C25" s="30"/>
      <c r="D25" s="280"/>
      <c r="E25" s="29"/>
      <c r="F25" s="30"/>
      <c r="G25" s="280"/>
      <c r="H25" s="29"/>
      <c r="I25" s="30"/>
      <c r="J25" s="280"/>
      <c r="K25" s="29"/>
      <c r="L25" s="30"/>
      <c r="M25" s="280"/>
      <c r="N25" s="29"/>
      <c r="O25" s="30"/>
      <c r="P25" s="256"/>
      <c r="Q25" s="2"/>
    </row>
    <row r="26" spans="1:17" ht="12" customHeight="1">
      <c r="A26" s="1" t="s">
        <v>204</v>
      </c>
      <c r="B26" s="344">
        <f>SUM(B21,B16,B11)</f>
        <v>0</v>
      </c>
      <c r="C26" s="345">
        <f aca="true" t="shared" si="3" ref="C26:P26">SUM(C21,C16,C11)</f>
        <v>0</v>
      </c>
      <c r="D26" s="256">
        <f t="shared" si="3"/>
        <v>0</v>
      </c>
      <c r="E26" s="29">
        <f t="shared" si="3"/>
        <v>380</v>
      </c>
      <c r="F26" s="256">
        <f t="shared" si="3"/>
        <v>392</v>
      </c>
      <c r="G26" s="256">
        <f t="shared" si="3"/>
        <v>772</v>
      </c>
      <c r="H26" s="344">
        <f t="shared" si="3"/>
        <v>0</v>
      </c>
      <c r="I26" s="345">
        <f t="shared" si="3"/>
        <v>0</v>
      </c>
      <c r="J26" s="256">
        <f t="shared" si="3"/>
        <v>0</v>
      </c>
      <c r="K26" s="29">
        <f t="shared" si="3"/>
        <v>1076</v>
      </c>
      <c r="L26" s="256">
        <f t="shared" si="3"/>
        <v>1022</v>
      </c>
      <c r="M26" s="256">
        <f t="shared" si="3"/>
        <v>2098</v>
      </c>
      <c r="N26" s="29">
        <f t="shared" si="3"/>
        <v>1456</v>
      </c>
      <c r="O26" s="256">
        <f t="shared" si="3"/>
        <v>1414</v>
      </c>
      <c r="P26" s="256">
        <f t="shared" si="3"/>
        <v>2870</v>
      </c>
      <c r="Q26" s="2"/>
    </row>
    <row r="27" spans="1:17" ht="12" customHeight="1">
      <c r="A27" s="1" t="s">
        <v>205</v>
      </c>
      <c r="B27" s="344">
        <f aca="true" t="shared" si="4" ref="B27:P28">SUM(B22,B17,B12)</f>
        <v>0</v>
      </c>
      <c r="C27" s="347">
        <f t="shared" si="4"/>
        <v>0</v>
      </c>
      <c r="D27" s="347">
        <f t="shared" si="4"/>
        <v>0</v>
      </c>
      <c r="E27" s="344">
        <f t="shared" si="4"/>
        <v>0</v>
      </c>
      <c r="F27" s="347">
        <f t="shared" si="4"/>
        <v>0</v>
      </c>
      <c r="G27" s="347">
        <f t="shared" si="4"/>
        <v>0</v>
      </c>
      <c r="H27" s="344">
        <f t="shared" si="4"/>
        <v>0</v>
      </c>
      <c r="I27" s="347">
        <f t="shared" si="4"/>
        <v>0</v>
      </c>
      <c r="J27" s="347">
        <f t="shared" si="4"/>
        <v>0</v>
      </c>
      <c r="K27" s="344">
        <f t="shared" si="4"/>
        <v>0</v>
      </c>
      <c r="L27" s="347">
        <f t="shared" si="4"/>
        <v>0</v>
      </c>
      <c r="M27" s="347">
        <f t="shared" si="4"/>
        <v>0</v>
      </c>
      <c r="N27" s="344">
        <f t="shared" si="4"/>
        <v>0</v>
      </c>
      <c r="O27" s="347">
        <f t="shared" si="4"/>
        <v>0</v>
      </c>
      <c r="P27" s="347">
        <f t="shared" si="4"/>
        <v>0</v>
      </c>
      <c r="Q27" s="2"/>
    </row>
    <row r="28" spans="1:18" s="291" customFormat="1" ht="12" customHeight="1">
      <c r="A28" s="40" t="s">
        <v>9</v>
      </c>
      <c r="B28" s="32">
        <f t="shared" si="4"/>
        <v>0</v>
      </c>
      <c r="C28" s="33">
        <f t="shared" si="4"/>
        <v>0</v>
      </c>
      <c r="D28" s="33">
        <f t="shared" si="4"/>
        <v>0</v>
      </c>
      <c r="E28" s="32">
        <f t="shared" si="4"/>
        <v>380</v>
      </c>
      <c r="F28" s="33">
        <f t="shared" si="4"/>
        <v>392</v>
      </c>
      <c r="G28" s="33">
        <f t="shared" si="4"/>
        <v>772</v>
      </c>
      <c r="H28" s="32">
        <f t="shared" si="4"/>
        <v>0</v>
      </c>
      <c r="I28" s="33">
        <f t="shared" si="4"/>
        <v>0</v>
      </c>
      <c r="J28" s="33">
        <f t="shared" si="4"/>
        <v>0</v>
      </c>
      <c r="K28" s="32">
        <f t="shared" si="4"/>
        <v>1076</v>
      </c>
      <c r="L28" s="33">
        <f t="shared" si="4"/>
        <v>1022</v>
      </c>
      <c r="M28" s="33">
        <f t="shared" si="4"/>
        <v>2098</v>
      </c>
      <c r="N28" s="32">
        <f t="shared" si="4"/>
        <v>1456</v>
      </c>
      <c r="O28" s="33">
        <f t="shared" si="4"/>
        <v>1414</v>
      </c>
      <c r="P28" s="33">
        <f t="shared" si="4"/>
        <v>2870</v>
      </c>
      <c r="R28" s="353"/>
    </row>
    <row r="30" ht="12" customHeight="1">
      <c r="A30" s="2" t="s">
        <v>207</v>
      </c>
    </row>
    <row r="31" ht="12" customHeight="1">
      <c r="A31" s="2" t="s">
        <v>208</v>
      </c>
    </row>
    <row r="32" spans="1:17" s="81" customFormat="1" ht="12" customHeight="1">
      <c r="A32" s="81" t="s">
        <v>305</v>
      </c>
      <c r="P32" s="63"/>
      <c r="Q32" s="63"/>
    </row>
    <row r="33" spans="1:13" ht="12" customHeight="1">
      <c r="A33" s="81"/>
      <c r="B33" s="81"/>
      <c r="C33" s="81"/>
      <c r="D33" s="81"/>
      <c r="E33" s="81"/>
      <c r="F33" s="81"/>
      <c r="G33" s="81"/>
      <c r="H33" s="81"/>
      <c r="I33" s="81"/>
      <c r="J33" s="81"/>
      <c r="K33" s="81"/>
      <c r="L33" s="81"/>
      <c r="M33" s="81"/>
    </row>
    <row r="36" ht="12" customHeight="1">
      <c r="A36" s="67" t="s">
        <v>245</v>
      </c>
    </row>
    <row r="37" spans="1:16" ht="12" customHeight="1">
      <c r="A37" s="323" t="s">
        <v>202</v>
      </c>
      <c r="B37" s="324"/>
      <c r="C37" s="324"/>
      <c r="D37" s="324"/>
      <c r="E37" s="324"/>
      <c r="F37" s="324"/>
      <c r="G37" s="324"/>
      <c r="H37" s="324"/>
      <c r="I37" s="324"/>
      <c r="J37" s="324"/>
      <c r="K37" s="324"/>
      <c r="L37" s="324"/>
      <c r="M37" s="325"/>
      <c r="N37" s="325"/>
      <c r="O37" s="325"/>
      <c r="P37" s="326"/>
    </row>
    <row r="38" spans="1:16" ht="12" customHeight="1">
      <c r="A38" s="323"/>
      <c r="B38" s="324"/>
      <c r="C38" s="324"/>
      <c r="D38" s="324"/>
      <c r="E38" s="324"/>
      <c r="F38" s="324"/>
      <c r="G38" s="324"/>
      <c r="H38" s="324"/>
      <c r="I38" s="324"/>
      <c r="J38" s="324"/>
      <c r="K38" s="324"/>
      <c r="L38" s="324"/>
      <c r="M38" s="325"/>
      <c r="N38" s="325"/>
      <c r="O38" s="325"/>
      <c r="P38" s="326"/>
    </row>
    <row r="39" spans="1:16" ht="12" customHeight="1">
      <c r="A39" s="323" t="s">
        <v>209</v>
      </c>
      <c r="B39" s="325"/>
      <c r="C39" s="324"/>
      <c r="D39" s="324"/>
      <c r="E39" s="324"/>
      <c r="F39" s="324"/>
      <c r="G39" s="324"/>
      <c r="H39" s="324"/>
      <c r="I39" s="324"/>
      <c r="J39" s="324"/>
      <c r="K39" s="324"/>
      <c r="L39" s="324"/>
      <c r="M39" s="324"/>
      <c r="N39" s="324"/>
      <c r="O39" s="324"/>
      <c r="P39" s="327"/>
    </row>
    <row r="40" spans="1:16" ht="12" customHeight="1">
      <c r="A40" s="323" t="s">
        <v>210</v>
      </c>
      <c r="B40" s="325"/>
      <c r="C40" s="324"/>
      <c r="D40" s="324"/>
      <c r="E40" s="324"/>
      <c r="F40" s="324"/>
      <c r="G40" s="324"/>
      <c r="H40" s="324"/>
      <c r="I40" s="324"/>
      <c r="J40" s="324"/>
      <c r="K40" s="324"/>
      <c r="L40" s="324"/>
      <c r="M40" s="324"/>
      <c r="N40" s="324"/>
      <c r="O40" s="324"/>
      <c r="P40" s="327"/>
    </row>
    <row r="41" ht="12" customHeight="1" thickBot="1"/>
    <row r="42" spans="1:16" ht="12" customHeight="1">
      <c r="A42" s="196"/>
      <c r="B42" s="328" t="s">
        <v>112</v>
      </c>
      <c r="C42" s="329"/>
      <c r="D42" s="330"/>
      <c r="E42" s="331" t="s">
        <v>63</v>
      </c>
      <c r="F42" s="329"/>
      <c r="G42" s="330"/>
      <c r="H42" s="331" t="s">
        <v>3</v>
      </c>
      <c r="I42" s="329"/>
      <c r="J42" s="330"/>
      <c r="K42" s="331" t="s">
        <v>4</v>
      </c>
      <c r="L42" s="329"/>
      <c r="M42" s="330"/>
      <c r="N42" s="328" t="s">
        <v>9</v>
      </c>
      <c r="O42" s="331"/>
      <c r="P42" s="331"/>
    </row>
    <row r="43" spans="1:16" ht="12" customHeight="1">
      <c r="A43" s="1"/>
      <c r="B43" s="354" t="s">
        <v>13</v>
      </c>
      <c r="C43" s="355"/>
      <c r="D43" s="356"/>
      <c r="E43" s="354" t="s">
        <v>113</v>
      </c>
      <c r="F43" s="355"/>
      <c r="G43" s="356"/>
      <c r="H43" s="62"/>
      <c r="I43" s="63"/>
      <c r="J43" s="64"/>
      <c r="K43" s="62"/>
      <c r="L43" s="63"/>
      <c r="M43" s="64"/>
      <c r="N43" s="62"/>
      <c r="O43" s="63"/>
      <c r="P43" s="63"/>
    </row>
    <row r="44" spans="1:17" s="203" customFormat="1" ht="12" customHeight="1">
      <c r="A44" s="335"/>
      <c r="B44" s="336" t="s">
        <v>56</v>
      </c>
      <c r="C44" s="337" t="s">
        <v>57</v>
      </c>
      <c r="D44" s="338" t="s">
        <v>58</v>
      </c>
      <c r="E44" s="336" t="s">
        <v>56</v>
      </c>
      <c r="F44" s="337" t="s">
        <v>57</v>
      </c>
      <c r="G44" s="338" t="s">
        <v>58</v>
      </c>
      <c r="H44" s="336" t="s">
        <v>56</v>
      </c>
      <c r="I44" s="337" t="s">
        <v>57</v>
      </c>
      <c r="J44" s="338" t="s">
        <v>58</v>
      </c>
      <c r="K44" s="336" t="s">
        <v>56</v>
      </c>
      <c r="L44" s="337" t="s">
        <v>57</v>
      </c>
      <c r="M44" s="338" t="s">
        <v>58</v>
      </c>
      <c r="N44" s="336" t="s">
        <v>56</v>
      </c>
      <c r="O44" s="337" t="s">
        <v>57</v>
      </c>
      <c r="P44" s="337" t="s">
        <v>58</v>
      </c>
      <c r="Q44" s="207"/>
    </row>
    <row r="45" spans="1:16" ht="6" customHeight="1">
      <c r="A45" s="207"/>
      <c r="B45" s="339"/>
      <c r="C45" s="55"/>
      <c r="D45" s="340"/>
      <c r="E45" s="339"/>
      <c r="F45" s="55"/>
      <c r="G45" s="340"/>
      <c r="H45" s="339"/>
      <c r="I45" s="55"/>
      <c r="J45" s="340"/>
      <c r="K45" s="339"/>
      <c r="L45" s="55"/>
      <c r="M45" s="340"/>
      <c r="N45" s="339"/>
      <c r="O45" s="55"/>
      <c r="P45" s="55"/>
    </row>
    <row r="46" spans="1:16" ht="12" customHeight="1">
      <c r="A46" s="208" t="s">
        <v>18</v>
      </c>
      <c r="B46" s="341"/>
      <c r="C46" s="28"/>
      <c r="D46" s="342"/>
      <c r="E46" s="341"/>
      <c r="F46" s="28"/>
      <c r="G46" s="342"/>
      <c r="H46" s="341"/>
      <c r="I46" s="28"/>
      <c r="J46" s="342"/>
      <c r="K46" s="341"/>
      <c r="L46" s="28"/>
      <c r="M46" s="342"/>
      <c r="N46" s="341"/>
      <c r="O46" s="28"/>
      <c r="P46" s="343"/>
    </row>
    <row r="47" spans="1:17" ht="12" customHeight="1">
      <c r="A47" s="1" t="s">
        <v>204</v>
      </c>
      <c r="B47" s="83">
        <v>45</v>
      </c>
      <c r="C47" s="84">
        <v>32</v>
      </c>
      <c r="D47" s="280">
        <f>SUM(B47:C47)</f>
        <v>77</v>
      </c>
      <c r="E47" s="29">
        <v>0</v>
      </c>
      <c r="F47" s="30">
        <v>0</v>
      </c>
      <c r="G47" s="280">
        <v>0</v>
      </c>
      <c r="H47" s="29">
        <v>0</v>
      </c>
      <c r="I47" s="30">
        <v>0</v>
      </c>
      <c r="J47" s="280">
        <v>0</v>
      </c>
      <c r="K47" s="29">
        <v>0</v>
      </c>
      <c r="L47" s="30">
        <v>0</v>
      </c>
      <c r="M47" s="280">
        <v>0</v>
      </c>
      <c r="N47" s="29">
        <f aca="true" t="shared" si="5" ref="N47:P49">SUM(K47,H47,E47,B47)</f>
        <v>45</v>
      </c>
      <c r="O47" s="30">
        <f t="shared" si="5"/>
        <v>32</v>
      </c>
      <c r="P47" s="256">
        <f t="shared" si="5"/>
        <v>77</v>
      </c>
      <c r="Q47" s="2"/>
    </row>
    <row r="48" spans="1:17" ht="12" customHeight="1">
      <c r="A48" s="1" t="s">
        <v>205</v>
      </c>
      <c r="B48" s="97">
        <v>0</v>
      </c>
      <c r="C48" s="98">
        <v>0</v>
      </c>
      <c r="D48" s="346">
        <v>0</v>
      </c>
      <c r="E48" s="344">
        <v>0</v>
      </c>
      <c r="F48" s="30">
        <v>0</v>
      </c>
      <c r="G48" s="280">
        <v>0</v>
      </c>
      <c r="H48" s="344">
        <v>0</v>
      </c>
      <c r="I48" s="345">
        <v>0</v>
      </c>
      <c r="J48" s="346">
        <v>0</v>
      </c>
      <c r="K48" s="344">
        <v>0</v>
      </c>
      <c r="L48" s="345">
        <v>0</v>
      </c>
      <c r="M48" s="346">
        <v>0</v>
      </c>
      <c r="N48" s="344">
        <f t="shared" si="5"/>
        <v>0</v>
      </c>
      <c r="O48" s="30">
        <f t="shared" si="5"/>
        <v>0</v>
      </c>
      <c r="P48" s="256">
        <f t="shared" si="5"/>
        <v>0</v>
      </c>
      <c r="Q48" s="2"/>
    </row>
    <row r="49" spans="1:17" ht="12" customHeight="1">
      <c r="A49" s="40" t="s">
        <v>9</v>
      </c>
      <c r="B49" s="42">
        <f>SUM(B47:B48)</f>
        <v>45</v>
      </c>
      <c r="C49" s="43">
        <f>SUM(C47:C48)</f>
        <v>32</v>
      </c>
      <c r="D49" s="52">
        <f>SUM(D47:D48)</f>
        <v>77</v>
      </c>
      <c r="E49" s="42">
        <v>0</v>
      </c>
      <c r="F49" s="43">
        <v>0</v>
      </c>
      <c r="G49" s="52">
        <v>0</v>
      </c>
      <c r="H49" s="42">
        <v>0</v>
      </c>
      <c r="I49" s="43">
        <v>0</v>
      </c>
      <c r="J49" s="52">
        <v>0</v>
      </c>
      <c r="K49" s="42">
        <v>0</v>
      </c>
      <c r="L49" s="43">
        <v>0</v>
      </c>
      <c r="M49" s="43">
        <v>0</v>
      </c>
      <c r="N49" s="42">
        <f t="shared" si="5"/>
        <v>45</v>
      </c>
      <c r="O49" s="43">
        <f t="shared" si="5"/>
        <v>32</v>
      </c>
      <c r="P49" s="43">
        <f t="shared" si="5"/>
        <v>77</v>
      </c>
      <c r="Q49" s="2"/>
    </row>
    <row r="50" spans="1:17" ht="12" customHeight="1">
      <c r="A50" s="1"/>
      <c r="B50" s="83"/>
      <c r="C50" s="84"/>
      <c r="D50" s="280"/>
      <c r="E50" s="29"/>
      <c r="F50" s="30"/>
      <c r="G50" s="280"/>
      <c r="H50" s="29"/>
      <c r="I50" s="30"/>
      <c r="J50" s="280"/>
      <c r="K50" s="29"/>
      <c r="L50" s="30"/>
      <c r="M50" s="280"/>
      <c r="N50" s="29"/>
      <c r="O50" s="30"/>
      <c r="P50" s="256"/>
      <c r="Q50" s="2"/>
    </row>
    <row r="51" spans="1:17" ht="12" customHeight="1">
      <c r="A51" s="208" t="s">
        <v>22</v>
      </c>
      <c r="B51" s="83"/>
      <c r="C51" s="84"/>
      <c r="D51" s="280"/>
      <c r="E51" s="29"/>
      <c r="F51" s="30"/>
      <c r="G51" s="280"/>
      <c r="H51" s="29"/>
      <c r="I51" s="30"/>
      <c r="J51" s="280"/>
      <c r="K51" s="29"/>
      <c r="L51" s="30"/>
      <c r="M51" s="280"/>
      <c r="N51" s="29"/>
      <c r="O51" s="30"/>
      <c r="P51" s="256"/>
      <c r="Q51" s="2"/>
    </row>
    <row r="52" spans="1:17" ht="12" customHeight="1">
      <c r="A52" s="1" t="s">
        <v>204</v>
      </c>
      <c r="B52" s="83">
        <v>76</v>
      </c>
      <c r="C52" s="84">
        <v>75</v>
      </c>
      <c r="D52" s="280">
        <f>SUM(B52:C52)</f>
        <v>151</v>
      </c>
      <c r="E52" s="29">
        <v>0</v>
      </c>
      <c r="F52" s="30">
        <v>0</v>
      </c>
      <c r="G52" s="280">
        <v>0</v>
      </c>
      <c r="H52" s="29">
        <v>0</v>
      </c>
      <c r="I52" s="30">
        <v>0</v>
      </c>
      <c r="J52" s="280">
        <v>0</v>
      </c>
      <c r="K52" s="29">
        <v>0</v>
      </c>
      <c r="L52" s="30">
        <v>0</v>
      </c>
      <c r="M52" s="280">
        <v>0</v>
      </c>
      <c r="N52" s="29">
        <f aca="true" t="shared" si="6" ref="N52:P54">SUM(K52,H52,E52,B52)</f>
        <v>76</v>
      </c>
      <c r="O52" s="30">
        <f t="shared" si="6"/>
        <v>75</v>
      </c>
      <c r="P52" s="256">
        <f t="shared" si="6"/>
        <v>151</v>
      </c>
      <c r="Q52" s="2"/>
    </row>
    <row r="53" spans="1:17" ht="12" customHeight="1">
      <c r="A53" s="1" t="s">
        <v>205</v>
      </c>
      <c r="B53" s="97">
        <v>0</v>
      </c>
      <c r="C53" s="98">
        <v>0</v>
      </c>
      <c r="D53" s="346">
        <f>SUM(B53:C53)</f>
        <v>0</v>
      </c>
      <c r="E53" s="344">
        <v>0</v>
      </c>
      <c r="F53" s="30">
        <v>0</v>
      </c>
      <c r="G53" s="280">
        <v>0</v>
      </c>
      <c r="H53" s="344">
        <v>0</v>
      </c>
      <c r="I53" s="345">
        <v>0</v>
      </c>
      <c r="J53" s="346">
        <v>0</v>
      </c>
      <c r="K53" s="344">
        <v>0</v>
      </c>
      <c r="L53" s="345">
        <v>0</v>
      </c>
      <c r="M53" s="346">
        <v>0</v>
      </c>
      <c r="N53" s="344">
        <f t="shared" si="6"/>
        <v>0</v>
      </c>
      <c r="O53" s="30">
        <f t="shared" si="6"/>
        <v>0</v>
      </c>
      <c r="P53" s="256">
        <f t="shared" si="6"/>
        <v>0</v>
      </c>
      <c r="Q53" s="2"/>
    </row>
    <row r="54" spans="1:17" ht="12" customHeight="1">
      <c r="A54" s="40" t="s">
        <v>9</v>
      </c>
      <c r="B54" s="42">
        <f>SUM(B52:B53)</f>
        <v>76</v>
      </c>
      <c r="C54" s="43">
        <f>SUM(C52:C53)</f>
        <v>75</v>
      </c>
      <c r="D54" s="52">
        <f>SUM(D52:D53)</f>
        <v>151</v>
      </c>
      <c r="E54" s="42">
        <v>0</v>
      </c>
      <c r="F54" s="43">
        <v>0</v>
      </c>
      <c r="G54" s="52">
        <v>0</v>
      </c>
      <c r="H54" s="42">
        <v>0</v>
      </c>
      <c r="I54" s="43">
        <v>0</v>
      </c>
      <c r="J54" s="52">
        <v>0</v>
      </c>
      <c r="K54" s="42">
        <v>0</v>
      </c>
      <c r="L54" s="43">
        <v>0</v>
      </c>
      <c r="M54" s="52">
        <v>0</v>
      </c>
      <c r="N54" s="42">
        <f t="shared" si="6"/>
        <v>76</v>
      </c>
      <c r="O54" s="43">
        <f t="shared" si="6"/>
        <v>75</v>
      </c>
      <c r="P54" s="43">
        <f t="shared" si="6"/>
        <v>151</v>
      </c>
      <c r="Q54" s="2"/>
    </row>
    <row r="55" spans="1:17" ht="12" customHeight="1">
      <c r="A55" s="1"/>
      <c r="B55" s="83"/>
      <c r="C55" s="84"/>
      <c r="D55" s="280"/>
      <c r="E55" s="29"/>
      <c r="F55" s="30"/>
      <c r="G55" s="280"/>
      <c r="H55" s="29"/>
      <c r="I55" s="30"/>
      <c r="J55" s="280"/>
      <c r="K55" s="29"/>
      <c r="L55" s="30"/>
      <c r="M55" s="280"/>
      <c r="N55" s="29"/>
      <c r="O55" s="30"/>
      <c r="P55" s="256"/>
      <c r="Q55" s="2"/>
    </row>
    <row r="56" spans="1:17" ht="12" customHeight="1">
      <c r="A56" s="208" t="s">
        <v>59</v>
      </c>
      <c r="B56" s="83"/>
      <c r="C56" s="84"/>
      <c r="D56" s="280"/>
      <c r="E56" s="29"/>
      <c r="F56" s="30"/>
      <c r="G56" s="280"/>
      <c r="H56" s="29"/>
      <c r="I56" s="30"/>
      <c r="J56" s="280"/>
      <c r="K56" s="29"/>
      <c r="L56" s="30"/>
      <c r="M56" s="280"/>
      <c r="N56" s="29"/>
      <c r="O56" s="30"/>
      <c r="P56" s="256"/>
      <c r="Q56" s="2"/>
    </row>
    <row r="57" spans="1:17" ht="12" customHeight="1">
      <c r="A57" s="1" t="s">
        <v>204</v>
      </c>
      <c r="B57" s="97">
        <v>64</v>
      </c>
      <c r="C57" s="98">
        <v>178</v>
      </c>
      <c r="D57" s="346">
        <f>SUM(B57:C57)</f>
        <v>242</v>
      </c>
      <c r="E57" s="344">
        <v>0</v>
      </c>
      <c r="F57" s="345">
        <v>0</v>
      </c>
      <c r="G57" s="346">
        <v>0</v>
      </c>
      <c r="H57" s="344">
        <v>0</v>
      </c>
      <c r="I57" s="345">
        <v>0</v>
      </c>
      <c r="J57" s="346">
        <v>0</v>
      </c>
      <c r="K57" s="344">
        <v>0</v>
      </c>
      <c r="L57" s="345">
        <v>0</v>
      </c>
      <c r="M57" s="346">
        <v>0</v>
      </c>
      <c r="N57" s="344">
        <f aca="true" t="shared" si="7" ref="N57:P59">SUM(K57,H57,E57,B57)</f>
        <v>64</v>
      </c>
      <c r="O57" s="345">
        <f t="shared" si="7"/>
        <v>178</v>
      </c>
      <c r="P57" s="347">
        <f t="shared" si="7"/>
        <v>242</v>
      </c>
      <c r="Q57" s="2"/>
    </row>
    <row r="58" spans="1:17" ht="12" customHeight="1">
      <c r="A58" s="1" t="s">
        <v>205</v>
      </c>
      <c r="B58" s="97">
        <v>0</v>
      </c>
      <c r="C58" s="98">
        <v>0</v>
      </c>
      <c r="D58" s="346">
        <f>SUM(B58:C58)</f>
        <v>0</v>
      </c>
      <c r="E58" s="344">
        <v>0</v>
      </c>
      <c r="F58" s="30">
        <v>0</v>
      </c>
      <c r="G58" s="280">
        <v>0</v>
      </c>
      <c r="H58" s="344">
        <v>0</v>
      </c>
      <c r="I58" s="345">
        <v>0</v>
      </c>
      <c r="J58" s="346">
        <v>0</v>
      </c>
      <c r="K58" s="344">
        <v>0</v>
      </c>
      <c r="L58" s="345">
        <v>0</v>
      </c>
      <c r="M58" s="346">
        <v>0</v>
      </c>
      <c r="N58" s="344">
        <f t="shared" si="7"/>
        <v>0</v>
      </c>
      <c r="O58" s="30">
        <f t="shared" si="7"/>
        <v>0</v>
      </c>
      <c r="P58" s="256">
        <f t="shared" si="7"/>
        <v>0</v>
      </c>
      <c r="Q58" s="2"/>
    </row>
    <row r="59" spans="1:17" ht="12" customHeight="1">
      <c r="A59" s="40" t="s">
        <v>9</v>
      </c>
      <c r="B59" s="32">
        <f>SUM(B57:B58)</f>
        <v>64</v>
      </c>
      <c r="C59" s="33">
        <f>SUM(C57:C58)</f>
        <v>178</v>
      </c>
      <c r="D59" s="33">
        <f>SUM(D57:D58)</f>
        <v>242</v>
      </c>
      <c r="E59" s="32">
        <v>0</v>
      </c>
      <c r="F59" s="33">
        <v>0</v>
      </c>
      <c r="G59" s="33">
        <v>0</v>
      </c>
      <c r="H59" s="32">
        <v>0</v>
      </c>
      <c r="I59" s="33">
        <v>0</v>
      </c>
      <c r="J59" s="33">
        <v>0</v>
      </c>
      <c r="K59" s="32">
        <v>0</v>
      </c>
      <c r="L59" s="43">
        <v>0</v>
      </c>
      <c r="M59" s="43">
        <v>0</v>
      </c>
      <c r="N59" s="32">
        <f t="shared" si="7"/>
        <v>64</v>
      </c>
      <c r="O59" s="33">
        <f t="shared" si="7"/>
        <v>178</v>
      </c>
      <c r="P59" s="33">
        <f t="shared" si="7"/>
        <v>242</v>
      </c>
      <c r="Q59" s="2"/>
    </row>
    <row r="60" spans="1:17" ht="12" customHeight="1">
      <c r="A60" s="348"/>
      <c r="B60" s="349"/>
      <c r="C60" s="350"/>
      <c r="D60" s="351"/>
      <c r="E60" s="349"/>
      <c r="F60" s="350"/>
      <c r="G60" s="351"/>
      <c r="H60" s="349"/>
      <c r="I60" s="350"/>
      <c r="J60" s="351"/>
      <c r="K60" s="349"/>
      <c r="L60" s="350"/>
      <c r="M60" s="351"/>
      <c r="N60" s="349"/>
      <c r="O60" s="350"/>
      <c r="P60" s="352"/>
      <c r="Q60" s="2"/>
    </row>
    <row r="61" spans="1:17" ht="12" customHeight="1">
      <c r="A61" s="208" t="s">
        <v>206</v>
      </c>
      <c r="B61" s="29"/>
      <c r="C61" s="30"/>
      <c r="D61" s="280"/>
      <c r="E61" s="29"/>
      <c r="F61" s="30"/>
      <c r="G61" s="280"/>
      <c r="H61" s="29"/>
      <c r="I61" s="30"/>
      <c r="J61" s="280"/>
      <c r="K61" s="29"/>
      <c r="L61" s="30"/>
      <c r="M61" s="280"/>
      <c r="N61" s="29"/>
      <c r="O61" s="30"/>
      <c r="P61" s="256"/>
      <c r="Q61" s="2"/>
    </row>
    <row r="62" spans="1:17" ht="12" customHeight="1">
      <c r="A62" s="1" t="s">
        <v>204</v>
      </c>
      <c r="B62" s="344">
        <f aca="true" t="shared" si="8" ref="B62:D64">SUM(B57,B52,B47)</f>
        <v>185</v>
      </c>
      <c r="C62" s="345">
        <f t="shared" si="8"/>
        <v>285</v>
      </c>
      <c r="D62" s="256">
        <f t="shared" si="8"/>
        <v>470</v>
      </c>
      <c r="E62" s="29">
        <v>0</v>
      </c>
      <c r="F62" s="256">
        <v>0</v>
      </c>
      <c r="G62" s="256">
        <v>0</v>
      </c>
      <c r="H62" s="344">
        <v>0</v>
      </c>
      <c r="I62" s="345">
        <v>0</v>
      </c>
      <c r="J62" s="256">
        <v>0</v>
      </c>
      <c r="K62" s="29">
        <v>0</v>
      </c>
      <c r="L62" s="256">
        <v>0</v>
      </c>
      <c r="M62" s="256">
        <v>0</v>
      </c>
      <c r="N62" s="29">
        <f aca="true" t="shared" si="9" ref="N62:P64">SUM(K62,H62,E62,B62)</f>
        <v>185</v>
      </c>
      <c r="O62" s="256">
        <f t="shared" si="9"/>
        <v>285</v>
      </c>
      <c r="P62" s="256">
        <f t="shared" si="9"/>
        <v>470</v>
      </c>
      <c r="Q62" s="2"/>
    </row>
    <row r="63" spans="1:17" ht="12" customHeight="1">
      <c r="A63" s="1" t="s">
        <v>205</v>
      </c>
      <c r="B63" s="344">
        <f t="shared" si="8"/>
        <v>0</v>
      </c>
      <c r="C63" s="347">
        <f t="shared" si="8"/>
        <v>0</v>
      </c>
      <c r="D63" s="347">
        <f t="shared" si="8"/>
        <v>0</v>
      </c>
      <c r="E63" s="344">
        <v>0</v>
      </c>
      <c r="F63" s="347">
        <v>0</v>
      </c>
      <c r="G63" s="347">
        <v>0</v>
      </c>
      <c r="H63" s="344">
        <v>0</v>
      </c>
      <c r="I63" s="347">
        <v>0</v>
      </c>
      <c r="J63" s="347">
        <v>0</v>
      </c>
      <c r="K63" s="344">
        <v>0</v>
      </c>
      <c r="L63" s="347">
        <v>0</v>
      </c>
      <c r="M63" s="347">
        <v>0</v>
      </c>
      <c r="N63" s="344">
        <f t="shared" si="9"/>
        <v>0</v>
      </c>
      <c r="O63" s="347">
        <f t="shared" si="9"/>
        <v>0</v>
      </c>
      <c r="P63" s="347">
        <f t="shared" si="9"/>
        <v>0</v>
      </c>
      <c r="Q63" s="2"/>
    </row>
    <row r="64" spans="1:17" ht="12" customHeight="1">
      <c r="A64" s="40" t="s">
        <v>9</v>
      </c>
      <c r="B64" s="32">
        <f t="shared" si="8"/>
        <v>185</v>
      </c>
      <c r="C64" s="33">
        <f t="shared" si="8"/>
        <v>285</v>
      </c>
      <c r="D64" s="33">
        <f t="shared" si="8"/>
        <v>470</v>
      </c>
      <c r="E64" s="32">
        <v>0</v>
      </c>
      <c r="F64" s="33">
        <v>0</v>
      </c>
      <c r="G64" s="33">
        <v>0</v>
      </c>
      <c r="H64" s="32">
        <v>0</v>
      </c>
      <c r="I64" s="33">
        <v>0</v>
      </c>
      <c r="J64" s="33">
        <v>0</v>
      </c>
      <c r="K64" s="32">
        <v>0</v>
      </c>
      <c r="L64" s="33">
        <v>0</v>
      </c>
      <c r="M64" s="33">
        <v>0</v>
      </c>
      <c r="N64" s="32">
        <f t="shared" si="9"/>
        <v>185</v>
      </c>
      <c r="O64" s="33">
        <f t="shared" si="9"/>
        <v>285</v>
      </c>
      <c r="P64" s="33">
        <f t="shared" si="9"/>
        <v>470</v>
      </c>
      <c r="Q64" s="2"/>
    </row>
    <row r="66" ht="12" customHeight="1">
      <c r="A66" s="2" t="s">
        <v>207</v>
      </c>
    </row>
    <row r="67" spans="1:17" ht="12" customHeight="1">
      <c r="A67" s="2" t="s">
        <v>208</v>
      </c>
      <c r="N67" s="30"/>
      <c r="O67" s="30"/>
      <c r="P67" s="30"/>
      <c r="Q67" s="30"/>
    </row>
    <row r="68" spans="1:12" ht="12" customHeight="1">
      <c r="A68" s="81" t="s">
        <v>296</v>
      </c>
      <c r="B68" s="81"/>
      <c r="C68" s="81"/>
      <c r="D68" s="81"/>
      <c r="E68" s="81"/>
      <c r="F68" s="81"/>
      <c r="G68" s="81"/>
      <c r="H68" s="81"/>
      <c r="I68" s="81"/>
      <c r="J68" s="81"/>
      <c r="K68" s="81"/>
      <c r="L68" s="81"/>
    </row>
  </sheetData>
  <sheetProtection/>
  <mergeCells count="1">
    <mergeCell ref="A2:P2"/>
  </mergeCells>
  <printOptions horizontalCentered="1"/>
  <pageMargins left="0.3937007874015748" right="0.3937007874015748" top="0.5905511811023623" bottom="0.5905511811023623" header="0.5118110236220472" footer="0.5118110236220472"/>
  <pageSetup horizontalDpi="600" verticalDpi="600" orientation="landscape" paperSize="9" scale="105" r:id="rId1"/>
  <headerFooter alignWithMargins="0">
    <oddFooter>&amp;R&amp;A</oddFooter>
  </headerFooter>
  <rowBreaks count="1" manualBreakCount="1">
    <brk id="35" max="255" man="1"/>
  </rowBreaks>
</worksheet>
</file>

<file path=xl/worksheets/sheet12.xml><?xml version="1.0" encoding="utf-8"?>
<worksheet xmlns="http://schemas.openxmlformats.org/spreadsheetml/2006/main" xmlns:r="http://schemas.openxmlformats.org/officeDocument/2006/relationships">
  <dimension ref="A1:J65"/>
  <sheetViews>
    <sheetView zoomScalePageLayoutView="0" workbookViewId="0" topLeftCell="A1">
      <selection activeCell="P71" sqref="P71"/>
    </sheetView>
  </sheetViews>
  <sheetFormatPr defaultColWidth="9.140625" defaultRowHeight="12.75"/>
  <cols>
    <col min="1" max="1" width="28.7109375" style="6" customWidth="1"/>
    <col min="2" max="2" width="9.7109375" style="6" customWidth="1"/>
    <col min="3" max="9" width="9.140625" style="5" customWidth="1"/>
    <col min="10" max="16384" width="9.140625" style="6" customWidth="1"/>
  </cols>
  <sheetData>
    <row r="1" spans="1:3" ht="12">
      <c r="A1" s="67" t="s">
        <v>245</v>
      </c>
      <c r="B1" s="3"/>
      <c r="C1" s="4"/>
    </row>
    <row r="2" spans="1:9" ht="12">
      <c r="A2" s="505" t="s">
        <v>166</v>
      </c>
      <c r="B2" s="505"/>
      <c r="C2" s="505"/>
      <c r="D2" s="505"/>
      <c r="E2" s="505"/>
      <c r="F2" s="505"/>
      <c r="G2" s="505"/>
      <c r="H2" s="505"/>
      <c r="I2" s="505"/>
    </row>
    <row r="3" spans="1:9" ht="12">
      <c r="A3" s="7" t="s">
        <v>117</v>
      </c>
      <c r="B3" s="7"/>
      <c r="C3" s="7"/>
      <c r="D3" s="8"/>
      <c r="E3" s="8"/>
      <c r="F3" s="8"/>
      <c r="G3" s="8"/>
      <c r="H3" s="8"/>
      <c r="I3" s="8"/>
    </row>
    <row r="4" spans="1:9" ht="12">
      <c r="A4" s="7" t="s">
        <v>190</v>
      </c>
      <c r="B4" s="7"/>
      <c r="C4" s="7"/>
      <c r="D4" s="7"/>
      <c r="E4" s="7"/>
      <c r="F4" s="7"/>
      <c r="G4" s="7"/>
      <c r="H4" s="7"/>
      <c r="I4" s="7"/>
    </row>
    <row r="5" ht="12" thickBot="1"/>
    <row r="6" spans="1:9" ht="11.25">
      <c r="A6" s="9" t="s">
        <v>181</v>
      </c>
      <c r="B6" s="10" t="s">
        <v>118</v>
      </c>
      <c r="C6" s="10" t="s">
        <v>119</v>
      </c>
      <c r="D6" s="10" t="s">
        <v>120</v>
      </c>
      <c r="E6" s="10" t="s">
        <v>121</v>
      </c>
      <c r="F6" s="10" t="s">
        <v>122</v>
      </c>
      <c r="G6" s="10" t="s">
        <v>123</v>
      </c>
      <c r="H6" s="10" t="s">
        <v>124</v>
      </c>
      <c r="I6" s="10" t="s">
        <v>9</v>
      </c>
    </row>
    <row r="7" spans="1:9" ht="11.25">
      <c r="A7" s="11" t="s">
        <v>185</v>
      </c>
      <c r="B7" s="12"/>
      <c r="C7" s="13"/>
      <c r="D7" s="13"/>
      <c r="E7" s="13"/>
      <c r="F7" s="13"/>
      <c r="G7" s="13"/>
      <c r="H7" s="13"/>
      <c r="I7" s="13"/>
    </row>
    <row r="8" spans="1:9" ht="11.25">
      <c r="A8" s="14"/>
      <c r="B8" s="15"/>
      <c r="C8" s="16"/>
      <c r="D8" s="16"/>
      <c r="E8" s="16"/>
      <c r="F8" s="16"/>
      <c r="G8" s="16"/>
      <c r="H8" s="16"/>
      <c r="I8" s="16"/>
    </row>
    <row r="9" spans="1:9" ht="11.25">
      <c r="A9" s="6" t="s">
        <v>125</v>
      </c>
      <c r="B9" s="357">
        <v>1</v>
      </c>
      <c r="C9" s="357">
        <v>0</v>
      </c>
      <c r="D9" s="357">
        <v>54</v>
      </c>
      <c r="E9" s="357">
        <v>1025</v>
      </c>
      <c r="F9" s="357">
        <v>11</v>
      </c>
      <c r="G9" s="357">
        <v>1402</v>
      </c>
      <c r="H9" s="357">
        <v>23</v>
      </c>
      <c r="I9" s="17">
        <f>SUM(B9:H9)</f>
        <v>2516</v>
      </c>
    </row>
    <row r="10" spans="2:9" ht="11.25">
      <c r="B10" s="56"/>
      <c r="C10" s="56"/>
      <c r="D10" s="56"/>
      <c r="E10" s="56"/>
      <c r="F10" s="56"/>
      <c r="G10" s="56"/>
      <c r="H10" s="56"/>
      <c r="I10" s="17"/>
    </row>
    <row r="11" spans="1:9" ht="11.25">
      <c r="A11" s="6" t="s">
        <v>126</v>
      </c>
      <c r="B11" s="56">
        <v>0</v>
      </c>
      <c r="C11" s="56">
        <v>0</v>
      </c>
      <c r="D11" s="56">
        <v>104</v>
      </c>
      <c r="E11" s="56">
        <v>1530</v>
      </c>
      <c r="F11" s="56">
        <v>237</v>
      </c>
      <c r="G11" s="56">
        <v>2936</v>
      </c>
      <c r="H11" s="56">
        <v>122</v>
      </c>
      <c r="I11" s="17">
        <f>SUM(B11:H11)</f>
        <v>4929</v>
      </c>
    </row>
    <row r="12" spans="2:9" ht="11.25">
      <c r="B12" s="357"/>
      <c r="C12" s="357"/>
      <c r="D12" s="357"/>
      <c r="E12" s="357"/>
      <c r="F12" s="357"/>
      <c r="G12" s="357"/>
      <c r="H12" s="357"/>
      <c r="I12" s="17"/>
    </row>
    <row r="13" spans="1:9" ht="11.25">
      <c r="A13" s="6" t="s">
        <v>127</v>
      </c>
      <c r="B13" s="357">
        <v>0</v>
      </c>
      <c r="C13" s="357">
        <v>0</v>
      </c>
      <c r="D13" s="357">
        <v>19</v>
      </c>
      <c r="E13" s="357">
        <v>199</v>
      </c>
      <c r="F13" s="357">
        <v>25</v>
      </c>
      <c r="G13" s="357">
        <v>595</v>
      </c>
      <c r="H13" s="357">
        <v>54</v>
      </c>
      <c r="I13" s="17">
        <f>SUM(B13:H13)</f>
        <v>892</v>
      </c>
    </row>
    <row r="14" spans="2:9" ht="11.25">
      <c r="B14" s="58"/>
      <c r="C14" s="56"/>
      <c r="D14" s="56"/>
      <c r="E14" s="56"/>
      <c r="F14" s="56"/>
      <c r="G14" s="56"/>
      <c r="H14" s="56"/>
      <c r="I14" s="17"/>
    </row>
    <row r="15" spans="1:10" s="3" customFormat="1" ht="12">
      <c r="A15" s="18" t="s">
        <v>9</v>
      </c>
      <c r="B15" s="57">
        <f>SUM(B9:B13)</f>
        <v>1</v>
      </c>
      <c r="C15" s="57">
        <f aca="true" t="shared" si="0" ref="C15:I15">SUM(C9:C13)</f>
        <v>0</v>
      </c>
      <c r="D15" s="57">
        <f t="shared" si="0"/>
        <v>177</v>
      </c>
      <c r="E15" s="376">
        <f t="shared" si="0"/>
        <v>2754</v>
      </c>
      <c r="F15" s="57">
        <f t="shared" si="0"/>
        <v>273</v>
      </c>
      <c r="G15" s="57">
        <f t="shared" si="0"/>
        <v>4933</v>
      </c>
      <c r="H15" s="57">
        <f t="shared" si="0"/>
        <v>199</v>
      </c>
      <c r="I15" s="19">
        <f t="shared" si="0"/>
        <v>8337</v>
      </c>
      <c r="J15" s="374"/>
    </row>
    <row r="16" spans="1:9" s="3" customFormat="1" ht="12">
      <c r="A16" s="18"/>
      <c r="B16" s="107"/>
      <c r="C16" s="107"/>
      <c r="D16" s="107"/>
      <c r="E16" s="107"/>
      <c r="F16" s="107"/>
      <c r="G16" s="107"/>
      <c r="H16" s="107"/>
      <c r="I16" s="107"/>
    </row>
    <row r="17" spans="1:9" ht="12">
      <c r="A17" s="505" t="s">
        <v>117</v>
      </c>
      <c r="B17" s="505"/>
      <c r="C17" s="505"/>
      <c r="D17" s="505"/>
      <c r="E17" s="505"/>
      <c r="F17" s="505"/>
      <c r="G17" s="505"/>
      <c r="H17" s="505"/>
      <c r="I17" s="505"/>
    </row>
    <row r="18" spans="1:9" ht="12">
      <c r="A18" s="7" t="s">
        <v>191</v>
      </c>
      <c r="B18" s="7"/>
      <c r="C18" s="7"/>
      <c r="D18" s="8"/>
      <c r="E18" s="8"/>
      <c r="F18" s="8"/>
      <c r="G18" s="8"/>
      <c r="H18" s="8"/>
      <c r="I18" s="8"/>
    </row>
    <row r="19" ht="12" thickBot="1"/>
    <row r="20" spans="1:9" ht="11.25">
      <c r="A20" s="9" t="s">
        <v>181</v>
      </c>
      <c r="B20" s="10" t="s">
        <v>118</v>
      </c>
      <c r="C20" s="10" t="s">
        <v>119</v>
      </c>
      <c r="D20" s="10" t="s">
        <v>120</v>
      </c>
      <c r="E20" s="10" t="s">
        <v>121</v>
      </c>
      <c r="F20" s="10" t="s">
        <v>122</v>
      </c>
      <c r="G20" s="10" t="s">
        <v>123</v>
      </c>
      <c r="H20" s="10" t="s">
        <v>124</v>
      </c>
      <c r="I20" s="10" t="s">
        <v>9</v>
      </c>
    </row>
    <row r="21" spans="1:9" ht="11.25">
      <c r="A21" s="11" t="s">
        <v>184</v>
      </c>
      <c r="B21" s="12"/>
      <c r="C21" s="13"/>
      <c r="D21" s="13"/>
      <c r="E21" s="13"/>
      <c r="F21" s="13"/>
      <c r="G21" s="13"/>
      <c r="H21" s="13"/>
      <c r="I21" s="13"/>
    </row>
    <row r="22" spans="1:9" ht="11.25">
      <c r="A22" s="14"/>
      <c r="B22" s="15"/>
      <c r="C22" s="16"/>
      <c r="D22" s="16"/>
      <c r="E22" s="16"/>
      <c r="F22" s="16"/>
      <c r="G22" s="16"/>
      <c r="H22" s="16"/>
      <c r="I22" s="16"/>
    </row>
    <row r="23" spans="1:9" ht="11.25">
      <c r="A23" s="6" t="s">
        <v>125</v>
      </c>
      <c r="B23" s="358">
        <v>0</v>
      </c>
      <c r="C23" s="358">
        <v>0</v>
      </c>
      <c r="D23" s="358">
        <v>9</v>
      </c>
      <c r="E23" s="359">
        <v>193</v>
      </c>
      <c r="F23" s="359">
        <v>9</v>
      </c>
      <c r="G23" s="359">
        <v>314</v>
      </c>
      <c r="H23" s="359">
        <v>1</v>
      </c>
      <c r="I23" s="17">
        <f>SUM(B23:H23)</f>
        <v>526</v>
      </c>
    </row>
    <row r="24" spans="2:9" ht="11.25">
      <c r="B24" s="17"/>
      <c r="C24" s="17"/>
      <c r="D24" s="17"/>
      <c r="E24" s="17"/>
      <c r="F24" s="17"/>
      <c r="G24" s="17"/>
      <c r="H24" s="17"/>
      <c r="I24" s="17"/>
    </row>
    <row r="25" spans="1:9" ht="11.25">
      <c r="A25" s="6" t="s">
        <v>126</v>
      </c>
      <c r="B25" s="358">
        <v>0</v>
      </c>
      <c r="C25" s="359">
        <v>0</v>
      </c>
      <c r="D25" s="359">
        <v>41</v>
      </c>
      <c r="E25" s="359">
        <v>903</v>
      </c>
      <c r="F25" s="359">
        <v>189</v>
      </c>
      <c r="G25" s="359">
        <v>1753</v>
      </c>
      <c r="H25" s="360">
        <v>0</v>
      </c>
      <c r="I25" s="17">
        <f>SUM(B25:H25)</f>
        <v>2886</v>
      </c>
    </row>
    <row r="26" spans="2:9" ht="11.25">
      <c r="B26" s="56"/>
      <c r="C26" s="17"/>
      <c r="D26" s="17"/>
      <c r="E26" s="17"/>
      <c r="F26" s="17"/>
      <c r="G26" s="17"/>
      <c r="H26" s="56"/>
      <c r="I26" s="17"/>
    </row>
    <row r="27" spans="1:9" ht="11.25">
      <c r="A27" s="6" t="s">
        <v>127</v>
      </c>
      <c r="B27" s="358">
        <v>0</v>
      </c>
      <c r="C27" s="359">
        <v>0</v>
      </c>
      <c r="D27" s="359">
        <v>7</v>
      </c>
      <c r="E27" s="359">
        <v>114</v>
      </c>
      <c r="F27" s="359">
        <v>42</v>
      </c>
      <c r="G27" s="359">
        <v>323</v>
      </c>
      <c r="H27" s="359">
        <v>2</v>
      </c>
      <c r="I27" s="17">
        <f>SUM(B27:H27)</f>
        <v>488</v>
      </c>
    </row>
    <row r="28" spans="2:9" ht="11.25">
      <c r="B28" s="58"/>
      <c r="C28" s="17"/>
      <c r="D28" s="17"/>
      <c r="E28" s="17"/>
      <c r="F28" s="17"/>
      <c r="G28" s="17"/>
      <c r="H28" s="17"/>
      <c r="I28" s="17"/>
    </row>
    <row r="29" spans="1:9" s="3" customFormat="1" ht="12">
      <c r="A29" s="18" t="s">
        <v>9</v>
      </c>
      <c r="B29" s="57">
        <f>SUM(B23:B27)</f>
        <v>0</v>
      </c>
      <c r="C29" s="19">
        <f aca="true" t="shared" si="1" ref="C29:I29">SUM(C23:C27)</f>
        <v>0</v>
      </c>
      <c r="D29" s="19">
        <f t="shared" si="1"/>
        <v>57</v>
      </c>
      <c r="E29" s="19">
        <f t="shared" si="1"/>
        <v>1210</v>
      </c>
      <c r="F29" s="19">
        <f t="shared" si="1"/>
        <v>240</v>
      </c>
      <c r="G29" s="19">
        <f t="shared" si="1"/>
        <v>2390</v>
      </c>
      <c r="H29" s="19">
        <f t="shared" si="1"/>
        <v>3</v>
      </c>
      <c r="I29" s="19">
        <f t="shared" si="1"/>
        <v>3900</v>
      </c>
    </row>
    <row r="30" spans="1:9" s="3" customFormat="1" ht="12">
      <c r="A30" s="18"/>
      <c r="B30" s="108"/>
      <c r="C30" s="109"/>
      <c r="D30" s="107"/>
      <c r="E30" s="107"/>
      <c r="F30" s="107"/>
      <c r="G30" s="107"/>
      <c r="H30" s="107"/>
      <c r="I30" s="107"/>
    </row>
    <row r="31" spans="2:9" s="3" customFormat="1" ht="12">
      <c r="B31" s="21"/>
      <c r="C31" s="5"/>
      <c r="D31" s="20"/>
      <c r="E31" s="20"/>
      <c r="F31" s="20"/>
      <c r="G31" s="20"/>
      <c r="H31" s="20"/>
      <c r="I31" s="20"/>
    </row>
    <row r="32" spans="1:9" s="3" customFormat="1" ht="12">
      <c r="A32" s="21"/>
      <c r="B32" s="21"/>
      <c r="C32" s="5"/>
      <c r="D32" s="20"/>
      <c r="E32" s="20"/>
      <c r="F32" s="20"/>
      <c r="G32" s="20"/>
      <c r="H32" s="20"/>
      <c r="I32" s="20"/>
    </row>
    <row r="33" spans="1:9" s="3" customFormat="1" ht="12">
      <c r="A33" s="21"/>
      <c r="B33" s="21"/>
      <c r="C33" s="5"/>
      <c r="D33" s="20"/>
      <c r="E33" s="20"/>
      <c r="F33" s="20"/>
      <c r="G33" s="20"/>
      <c r="H33" s="20"/>
      <c r="I33" s="20"/>
    </row>
    <row r="34" spans="1:9" s="3" customFormat="1" ht="12">
      <c r="A34" s="21"/>
      <c r="B34" s="21"/>
      <c r="C34" s="5"/>
      <c r="D34" s="20"/>
      <c r="E34" s="20"/>
      <c r="F34" s="20"/>
      <c r="G34" s="20"/>
      <c r="H34" s="20"/>
      <c r="I34" s="20"/>
    </row>
    <row r="35" spans="1:9" ht="12">
      <c r="A35" s="505" t="s">
        <v>166</v>
      </c>
      <c r="B35" s="505"/>
      <c r="C35" s="505"/>
      <c r="D35" s="505"/>
      <c r="E35" s="505"/>
      <c r="F35" s="505"/>
      <c r="G35" s="505"/>
      <c r="H35" s="505"/>
      <c r="I35" s="505"/>
    </row>
    <row r="36" spans="1:9" ht="12">
      <c r="A36" s="7" t="s">
        <v>117</v>
      </c>
      <c r="B36" s="7"/>
      <c r="C36" s="7"/>
      <c r="D36" s="8"/>
      <c r="E36" s="8"/>
      <c r="F36" s="8"/>
      <c r="G36" s="8"/>
      <c r="H36" s="8"/>
      <c r="I36" s="8"/>
    </row>
    <row r="37" spans="1:9" ht="12">
      <c r="A37" s="7" t="s">
        <v>192</v>
      </c>
      <c r="B37" s="7"/>
      <c r="C37" s="7"/>
      <c r="D37" s="7"/>
      <c r="E37" s="7"/>
      <c r="F37" s="7"/>
      <c r="G37" s="7"/>
      <c r="H37" s="7"/>
      <c r="I37" s="7"/>
    </row>
    <row r="38" ht="12" thickBot="1"/>
    <row r="39" spans="1:9" ht="11.25">
      <c r="A39" s="9" t="s">
        <v>181</v>
      </c>
      <c r="B39" s="10" t="s">
        <v>118</v>
      </c>
      <c r="C39" s="10" t="s">
        <v>119</v>
      </c>
      <c r="D39" s="10" t="s">
        <v>120</v>
      </c>
      <c r="E39" s="10" t="s">
        <v>121</v>
      </c>
      <c r="F39" s="10" t="s">
        <v>122</v>
      </c>
      <c r="G39" s="10" t="s">
        <v>123</v>
      </c>
      <c r="H39" s="10" t="s">
        <v>124</v>
      </c>
      <c r="I39" s="10" t="s">
        <v>9</v>
      </c>
    </row>
    <row r="40" spans="1:9" ht="11.25">
      <c r="A40" s="11" t="s">
        <v>183</v>
      </c>
      <c r="B40" s="12"/>
      <c r="C40" s="13"/>
      <c r="D40" s="13"/>
      <c r="E40" s="13"/>
      <c r="F40" s="13"/>
      <c r="G40" s="13"/>
      <c r="H40" s="13"/>
      <c r="I40" s="13"/>
    </row>
    <row r="41" spans="1:9" ht="11.25">
      <c r="A41" s="14"/>
      <c r="B41" s="15"/>
      <c r="C41" s="16"/>
      <c r="D41" s="16"/>
      <c r="E41" s="16"/>
      <c r="F41" s="16"/>
      <c r="G41" s="16"/>
      <c r="H41" s="16"/>
      <c r="I41" s="16"/>
    </row>
    <row r="42" spans="1:9" ht="11.25">
      <c r="A42" s="6" t="s">
        <v>125</v>
      </c>
      <c r="B42" s="357">
        <v>1</v>
      </c>
      <c r="C42" s="357">
        <v>0</v>
      </c>
      <c r="D42" s="357">
        <v>47</v>
      </c>
      <c r="E42" s="357">
        <v>604</v>
      </c>
      <c r="F42" s="357">
        <v>39</v>
      </c>
      <c r="G42" s="357">
        <v>737</v>
      </c>
      <c r="H42" s="357">
        <v>26</v>
      </c>
      <c r="I42" s="17">
        <f>SUM(B42:H42)</f>
        <v>1454</v>
      </c>
    </row>
    <row r="43" spans="2:9" ht="11.25">
      <c r="B43" s="56"/>
      <c r="C43" s="56"/>
      <c r="D43" s="56"/>
      <c r="E43" s="56"/>
      <c r="F43" s="56"/>
      <c r="G43" s="56"/>
      <c r="H43" s="56"/>
      <c r="I43" s="17"/>
    </row>
    <row r="44" spans="1:9" ht="11.25">
      <c r="A44" s="6" t="s">
        <v>126</v>
      </c>
      <c r="B44" s="357">
        <v>0</v>
      </c>
      <c r="C44" s="357">
        <v>0</v>
      </c>
      <c r="D44" s="357">
        <v>105</v>
      </c>
      <c r="E44" s="357">
        <v>1542</v>
      </c>
      <c r="F44" s="357">
        <v>166</v>
      </c>
      <c r="G44" s="357">
        <v>3197</v>
      </c>
      <c r="H44" s="357">
        <v>132</v>
      </c>
      <c r="I44" s="17">
        <f>SUM(B44:H44)</f>
        <v>5142</v>
      </c>
    </row>
    <row r="45" spans="2:9" ht="11.25">
      <c r="B45" s="56"/>
      <c r="C45" s="56"/>
      <c r="D45" s="56"/>
      <c r="E45" s="56"/>
      <c r="F45" s="56"/>
      <c r="G45" s="56"/>
      <c r="H45" s="56"/>
      <c r="I45" s="17"/>
    </row>
    <row r="46" spans="1:9" ht="11.25">
      <c r="A46" s="6" t="s">
        <v>127</v>
      </c>
      <c r="B46" s="357">
        <v>0</v>
      </c>
      <c r="C46" s="357">
        <v>0</v>
      </c>
      <c r="D46" s="357">
        <v>25</v>
      </c>
      <c r="E46" s="357">
        <v>608</v>
      </c>
      <c r="F46" s="357">
        <v>68</v>
      </c>
      <c r="G46" s="357">
        <v>999</v>
      </c>
      <c r="H46" s="357">
        <v>41</v>
      </c>
      <c r="I46" s="17">
        <f>SUM(B46:H46)</f>
        <v>1741</v>
      </c>
    </row>
    <row r="47" spans="2:9" ht="11.25">
      <c r="B47" s="58"/>
      <c r="C47" s="56"/>
      <c r="D47" s="56"/>
      <c r="E47" s="56"/>
      <c r="F47" s="56"/>
      <c r="G47" s="56"/>
      <c r="H47" s="56"/>
      <c r="I47" s="17"/>
    </row>
    <row r="48" spans="1:10" s="3" customFormat="1" ht="12">
      <c r="A48" s="18" t="s">
        <v>9</v>
      </c>
      <c r="B48" s="57">
        <f>SUM(B42:B46)</f>
        <v>1</v>
      </c>
      <c r="C48" s="57">
        <f aca="true" t="shared" si="2" ref="C48:I48">SUM(C42:C46)</f>
        <v>0</v>
      </c>
      <c r="D48" s="57">
        <f t="shared" si="2"/>
        <v>177</v>
      </c>
      <c r="E48" s="376">
        <f t="shared" si="2"/>
        <v>2754</v>
      </c>
      <c r="F48" s="57">
        <f t="shared" si="2"/>
        <v>273</v>
      </c>
      <c r="G48" s="57">
        <f t="shared" si="2"/>
        <v>4933</v>
      </c>
      <c r="H48" s="57">
        <f t="shared" si="2"/>
        <v>199</v>
      </c>
      <c r="I48" s="19">
        <f t="shared" si="2"/>
        <v>8337</v>
      </c>
      <c r="J48" s="377"/>
    </row>
    <row r="49" spans="1:9" s="3" customFormat="1" ht="12">
      <c r="A49" s="18"/>
      <c r="B49" s="20"/>
      <c r="C49" s="20"/>
      <c r="D49" s="20"/>
      <c r="E49" s="20"/>
      <c r="F49" s="20"/>
      <c r="G49" s="20"/>
      <c r="H49" s="20"/>
      <c r="I49" s="20"/>
    </row>
    <row r="50" spans="1:9" ht="12">
      <c r="A50" s="505" t="s">
        <v>117</v>
      </c>
      <c r="B50" s="505"/>
      <c r="C50" s="505"/>
      <c r="D50" s="505"/>
      <c r="E50" s="505"/>
      <c r="F50" s="505"/>
      <c r="G50" s="505"/>
      <c r="H50" s="505"/>
      <c r="I50" s="505"/>
    </row>
    <row r="51" spans="1:9" ht="12">
      <c r="A51" s="7" t="s">
        <v>193</v>
      </c>
      <c r="B51" s="7"/>
      <c r="C51" s="7"/>
      <c r="D51" s="8"/>
      <c r="E51" s="8"/>
      <c r="F51" s="8"/>
      <c r="G51" s="8"/>
      <c r="H51" s="8"/>
      <c r="I51" s="8"/>
    </row>
    <row r="52" ht="12" thickBot="1"/>
    <row r="53" spans="1:9" ht="11.25">
      <c r="A53" s="9" t="s">
        <v>181</v>
      </c>
      <c r="B53" s="10" t="s">
        <v>118</v>
      </c>
      <c r="C53" s="10" t="s">
        <v>119</v>
      </c>
      <c r="D53" s="10" t="s">
        <v>120</v>
      </c>
      <c r="E53" s="10" t="s">
        <v>121</v>
      </c>
      <c r="F53" s="10" t="s">
        <v>122</v>
      </c>
      <c r="G53" s="10" t="s">
        <v>123</v>
      </c>
      <c r="H53" s="10" t="s">
        <v>124</v>
      </c>
      <c r="I53" s="10" t="s">
        <v>9</v>
      </c>
    </row>
    <row r="54" spans="1:9" ht="11.25">
      <c r="A54" s="11" t="s">
        <v>183</v>
      </c>
      <c r="B54" s="12"/>
      <c r="C54" s="13"/>
      <c r="D54" s="13"/>
      <c r="E54" s="13"/>
      <c r="F54" s="13"/>
      <c r="G54" s="13"/>
      <c r="H54" s="13"/>
      <c r="I54" s="13"/>
    </row>
    <row r="55" spans="1:9" ht="11.25">
      <c r="A55" s="14"/>
      <c r="B55" s="15"/>
      <c r="C55" s="16"/>
      <c r="D55" s="16"/>
      <c r="E55" s="16"/>
      <c r="F55" s="16"/>
      <c r="G55" s="16"/>
      <c r="H55" s="16"/>
      <c r="I55" s="16"/>
    </row>
    <row r="56" spans="1:9" ht="11.25">
      <c r="A56" s="6" t="s">
        <v>125</v>
      </c>
      <c r="B56" s="358">
        <v>0</v>
      </c>
      <c r="C56" s="358">
        <v>0</v>
      </c>
      <c r="D56" s="358">
        <v>13</v>
      </c>
      <c r="E56" s="359">
        <v>216</v>
      </c>
      <c r="F56" s="359">
        <v>39</v>
      </c>
      <c r="G56" s="359">
        <v>322</v>
      </c>
      <c r="H56" s="359">
        <v>1</v>
      </c>
      <c r="I56" s="17">
        <f>SUM(B56:H56)</f>
        <v>591</v>
      </c>
    </row>
    <row r="57" spans="2:9" ht="11.25">
      <c r="B57" s="17"/>
      <c r="C57" s="17"/>
      <c r="D57" s="17"/>
      <c r="E57" s="17"/>
      <c r="F57" s="17"/>
      <c r="G57" s="17"/>
      <c r="H57" s="17"/>
      <c r="I57" s="17"/>
    </row>
    <row r="58" spans="1:9" ht="11.25">
      <c r="A58" s="6" t="s">
        <v>126</v>
      </c>
      <c r="B58" s="358">
        <v>0</v>
      </c>
      <c r="C58" s="359">
        <v>0</v>
      </c>
      <c r="D58" s="359">
        <v>36</v>
      </c>
      <c r="E58" s="359">
        <v>820</v>
      </c>
      <c r="F58" s="359">
        <v>153</v>
      </c>
      <c r="G58" s="359">
        <v>1746</v>
      </c>
      <c r="H58" s="360">
        <v>1</v>
      </c>
      <c r="I58" s="17">
        <f>SUM(B58:H58)</f>
        <v>2756</v>
      </c>
    </row>
    <row r="59" spans="2:9" ht="11.25">
      <c r="B59" s="56"/>
      <c r="C59" s="17"/>
      <c r="D59" s="17"/>
      <c r="E59" s="17"/>
      <c r="F59" s="17"/>
      <c r="G59" s="17"/>
      <c r="H59" s="56"/>
      <c r="I59" s="17"/>
    </row>
    <row r="60" spans="1:9" ht="11.25">
      <c r="A60" s="6" t="s">
        <v>127</v>
      </c>
      <c r="B60" s="358">
        <v>0</v>
      </c>
      <c r="C60" s="359">
        <v>0</v>
      </c>
      <c r="D60" s="359">
        <v>8</v>
      </c>
      <c r="E60" s="359">
        <v>174</v>
      </c>
      <c r="F60" s="359">
        <v>48</v>
      </c>
      <c r="G60" s="359">
        <v>322</v>
      </c>
      <c r="H60" s="359">
        <v>1</v>
      </c>
      <c r="I60" s="17">
        <f>SUM(B60:H60)</f>
        <v>553</v>
      </c>
    </row>
    <row r="61" spans="2:9" ht="11.25">
      <c r="B61" s="58"/>
      <c r="C61" s="17"/>
      <c r="D61" s="17"/>
      <c r="E61" s="17"/>
      <c r="F61" s="17"/>
      <c r="G61" s="17"/>
      <c r="H61" s="17"/>
      <c r="I61" s="17"/>
    </row>
    <row r="62" spans="1:9" s="3" customFormat="1" ht="12">
      <c r="A62" s="18" t="s">
        <v>9</v>
      </c>
      <c r="B62" s="57">
        <f>SUM(B56:B60)</f>
        <v>0</v>
      </c>
      <c r="C62" s="19">
        <f aca="true" t="shared" si="3" ref="C62:I62">SUM(C56:C60)</f>
        <v>0</v>
      </c>
      <c r="D62" s="19">
        <f t="shared" si="3"/>
        <v>57</v>
      </c>
      <c r="E62" s="19">
        <f t="shared" si="3"/>
        <v>1210</v>
      </c>
      <c r="F62" s="19">
        <f t="shared" si="3"/>
        <v>240</v>
      </c>
      <c r="G62" s="19">
        <f t="shared" si="3"/>
        <v>2390</v>
      </c>
      <c r="H62" s="19">
        <f t="shared" si="3"/>
        <v>3</v>
      </c>
      <c r="I62" s="19">
        <f t="shared" si="3"/>
        <v>3900</v>
      </c>
    </row>
    <row r="63" spans="1:9" s="3" customFormat="1" ht="12.75" customHeight="1">
      <c r="A63" s="21"/>
      <c r="B63" s="21"/>
      <c r="C63" s="5"/>
      <c r="D63" s="20"/>
      <c r="E63" s="20"/>
      <c r="F63" s="20"/>
      <c r="G63" s="20"/>
      <c r="H63" s="20"/>
      <c r="I63" s="20"/>
    </row>
    <row r="64" spans="1:9" s="3" customFormat="1" ht="12">
      <c r="A64" s="21" t="s">
        <v>182</v>
      </c>
      <c r="B64" s="21"/>
      <c r="C64" s="5"/>
      <c r="D64" s="20"/>
      <c r="E64" s="20"/>
      <c r="F64" s="20"/>
      <c r="G64" s="20"/>
      <c r="H64" s="20"/>
      <c r="I64" s="20"/>
    </row>
    <row r="65" spans="1:9" s="3" customFormat="1" ht="12">
      <c r="A65" s="21"/>
      <c r="B65" s="21"/>
      <c r="C65" s="5"/>
      <c r="D65" s="20"/>
      <c r="E65" s="20"/>
      <c r="F65" s="20"/>
      <c r="G65" s="20"/>
      <c r="H65" s="20"/>
      <c r="I65" s="20"/>
    </row>
  </sheetData>
  <sheetProtection/>
  <mergeCells count="4">
    <mergeCell ref="A2:I2"/>
    <mergeCell ref="A17:I17"/>
    <mergeCell ref="A35:I35"/>
    <mergeCell ref="A50:I50"/>
  </mergeCells>
  <printOptions horizontalCentered="1"/>
  <pageMargins left="0.3937007874015748" right="0.3937007874015748" top="0.5905511811023623" bottom="0.5905511811023623" header="0.5118110236220472" footer="0.5118110236220472"/>
  <pageSetup fitToHeight="2" horizontalDpi="600" verticalDpi="600" orientation="portrait" paperSize="9" scale="85" r:id="rId2"/>
  <headerFooter alignWithMargins="0">
    <oddFooter>&amp;R&amp;A</oddFooter>
  </headerFooter>
  <drawing r:id="rId1"/>
</worksheet>
</file>

<file path=xl/worksheets/sheet13.xml><?xml version="1.0" encoding="utf-8"?>
<worksheet xmlns="http://schemas.openxmlformats.org/spreadsheetml/2006/main" xmlns:r="http://schemas.openxmlformats.org/officeDocument/2006/relationships">
  <dimension ref="A1:I86"/>
  <sheetViews>
    <sheetView zoomScalePageLayoutView="0" workbookViewId="0" topLeftCell="A1">
      <selection activeCell="H46" sqref="H46"/>
    </sheetView>
  </sheetViews>
  <sheetFormatPr defaultColWidth="9.140625" defaultRowHeight="12.75"/>
  <cols>
    <col min="1" max="1" width="18.57421875" style="392" customWidth="1"/>
    <col min="2" max="2" width="13.7109375" style="390" customWidth="1"/>
    <col min="3" max="3" width="33.8515625" style="390" customWidth="1"/>
    <col min="4" max="4" width="20.421875" style="390" customWidth="1"/>
    <col min="5" max="5" width="9.140625" style="390" customWidth="1"/>
    <col min="6" max="6" width="36.140625" style="391" bestFit="1" customWidth="1"/>
    <col min="7" max="9" width="9.140625" style="390" customWidth="1"/>
    <col min="10" max="10" width="9.140625" style="392" customWidth="1"/>
    <col min="11" max="11" width="19.8515625" style="392" customWidth="1"/>
    <col min="12" max="16384" width="9.140625" style="392" customWidth="1"/>
  </cols>
  <sheetData>
    <row r="1" ht="12">
      <c r="A1" s="67" t="s">
        <v>245</v>
      </c>
    </row>
    <row r="2" spans="1:4" ht="12">
      <c r="A2" s="472" t="s">
        <v>166</v>
      </c>
      <c r="B2" s="472"/>
      <c r="C2" s="472"/>
      <c r="D2" s="472"/>
    </row>
    <row r="3" ht="12">
      <c r="A3" s="393"/>
    </row>
    <row r="4" spans="1:9" ht="12">
      <c r="A4" s="394" t="s">
        <v>186</v>
      </c>
      <c r="B4" s="395"/>
      <c r="C4" s="395"/>
      <c r="D4" s="395"/>
      <c r="E4" s="396"/>
      <c r="G4" s="396"/>
      <c r="H4" s="396"/>
      <c r="I4" s="396"/>
    </row>
    <row r="5" spans="1:9" ht="11.25">
      <c r="A5" s="81"/>
      <c r="B5" s="81"/>
      <c r="C5" s="81"/>
      <c r="D5" s="81"/>
      <c r="E5" s="81"/>
      <c r="F5" s="392"/>
      <c r="G5" s="392"/>
      <c r="H5" s="392"/>
      <c r="I5" s="392"/>
    </row>
    <row r="6" spans="1:9" ht="12">
      <c r="A6" s="394" t="s">
        <v>18</v>
      </c>
      <c r="B6" s="394"/>
      <c r="C6" s="394"/>
      <c r="D6" s="394"/>
      <c r="F6" s="392"/>
      <c r="G6" s="392"/>
      <c r="H6" s="392"/>
      <c r="I6" s="392"/>
    </row>
    <row r="7" spans="6:9" ht="12" thickBot="1">
      <c r="F7" s="392"/>
      <c r="G7" s="392"/>
      <c r="H7" s="392"/>
      <c r="I7" s="392"/>
    </row>
    <row r="8" spans="1:9" ht="11.25">
      <c r="A8" s="397" t="s">
        <v>128</v>
      </c>
      <c r="B8" s="398" t="s">
        <v>129</v>
      </c>
      <c r="C8" s="398" t="s">
        <v>130</v>
      </c>
      <c r="D8" s="398" t="s">
        <v>131</v>
      </c>
      <c r="F8" s="392"/>
      <c r="G8" s="392"/>
      <c r="H8" s="392"/>
      <c r="I8" s="392"/>
    </row>
    <row r="9" spans="1:9" ht="11.25">
      <c r="A9" s="399"/>
      <c r="B9" s="400" t="s">
        <v>132</v>
      </c>
      <c r="C9" s="400" t="s">
        <v>133</v>
      </c>
      <c r="D9" s="400" t="s">
        <v>134</v>
      </c>
      <c r="F9" s="392"/>
      <c r="G9" s="392"/>
      <c r="H9" s="392"/>
      <c r="I9" s="392"/>
    </row>
    <row r="10" spans="2:9" ht="11.25">
      <c r="B10" s="401"/>
      <c r="C10" s="401"/>
      <c r="D10" s="401"/>
      <c r="F10" s="392"/>
      <c r="G10" s="392"/>
      <c r="H10" s="392"/>
      <c r="I10" s="392"/>
    </row>
    <row r="11" spans="1:9" ht="11.25">
      <c r="A11" s="392" t="s">
        <v>121</v>
      </c>
      <c r="B11" s="401">
        <v>766</v>
      </c>
      <c r="C11" s="401" t="s">
        <v>248</v>
      </c>
      <c r="D11" s="401" t="s">
        <v>250</v>
      </c>
      <c r="E11" s="392"/>
      <c r="F11" s="392"/>
      <c r="G11" s="392"/>
      <c r="H11" s="392"/>
      <c r="I11" s="392"/>
    </row>
    <row r="12" spans="2:9" ht="11.25">
      <c r="B12" s="401"/>
      <c r="C12" s="401" t="s">
        <v>249</v>
      </c>
      <c r="D12" s="401" t="s">
        <v>251</v>
      </c>
      <c r="E12" s="392"/>
      <c r="F12" s="392"/>
      <c r="G12" s="392"/>
      <c r="H12" s="392"/>
      <c r="I12" s="392"/>
    </row>
    <row r="13" spans="2:9" ht="11.25">
      <c r="B13" s="401"/>
      <c r="C13" s="401"/>
      <c r="D13" s="401"/>
      <c r="E13" s="392"/>
      <c r="F13" s="392"/>
      <c r="G13" s="392"/>
      <c r="H13" s="392"/>
      <c r="I13" s="392"/>
    </row>
    <row r="14" spans="1:9" ht="11.25">
      <c r="A14" s="392" t="s">
        <v>122</v>
      </c>
      <c r="B14" s="401">
        <v>107</v>
      </c>
      <c r="C14" s="401" t="s">
        <v>252</v>
      </c>
      <c r="D14" s="401" t="s">
        <v>254</v>
      </c>
      <c r="E14" s="392"/>
      <c r="F14" s="392"/>
      <c r="G14" s="392"/>
      <c r="H14" s="392"/>
      <c r="I14" s="392"/>
    </row>
    <row r="15" spans="2:9" ht="11.25">
      <c r="B15" s="401"/>
      <c r="C15" s="401" t="s">
        <v>253</v>
      </c>
      <c r="D15" s="401" t="s">
        <v>255</v>
      </c>
      <c r="E15" s="392"/>
      <c r="F15" s="392"/>
      <c r="G15" s="392"/>
      <c r="H15" s="392"/>
      <c r="I15" s="392"/>
    </row>
    <row r="16" spans="2:9" ht="11.25">
      <c r="B16" s="401"/>
      <c r="C16" s="401"/>
      <c r="D16" s="401"/>
      <c r="E16" s="392"/>
      <c r="F16" s="392"/>
      <c r="G16" s="392"/>
      <c r="H16" s="392"/>
      <c r="I16" s="392"/>
    </row>
    <row r="17" spans="1:4" s="392" customFormat="1" ht="11.25">
      <c r="A17" s="392" t="s">
        <v>123</v>
      </c>
      <c r="B17" s="401">
        <v>887</v>
      </c>
      <c r="C17" s="401" t="s">
        <v>256</v>
      </c>
      <c r="D17" s="401" t="s">
        <v>257</v>
      </c>
    </row>
    <row r="18" spans="2:4" s="392" customFormat="1" ht="11.25">
      <c r="B18" s="401"/>
      <c r="C18" s="401" t="s">
        <v>259</v>
      </c>
      <c r="D18" s="401" t="s">
        <v>258</v>
      </c>
    </row>
    <row r="19" spans="2:4" s="392" customFormat="1" ht="11.25">
      <c r="B19" s="401"/>
      <c r="C19" s="401"/>
      <c r="D19" s="400"/>
    </row>
    <row r="20" spans="1:4" s="392" customFormat="1" ht="12">
      <c r="A20" s="402" t="s">
        <v>135</v>
      </c>
      <c r="B20" s="403">
        <f>SUM(B11:B18)</f>
        <v>1760</v>
      </c>
      <c r="C20" s="404"/>
      <c r="D20" s="404" t="s">
        <v>260</v>
      </c>
    </row>
    <row r="21" spans="1:4" s="392" customFormat="1" ht="12">
      <c r="A21" s="405"/>
      <c r="B21" s="406"/>
      <c r="C21" s="407"/>
      <c r="D21" s="407"/>
    </row>
    <row r="22" spans="1:4" s="393" customFormat="1" ht="12">
      <c r="A22" s="81"/>
      <c r="B22" s="81"/>
      <c r="C22" s="81"/>
      <c r="D22" s="81"/>
    </row>
    <row r="23" spans="1:5" s="392" customFormat="1" ht="12">
      <c r="A23" s="394" t="s">
        <v>22</v>
      </c>
      <c r="B23" s="394"/>
      <c r="C23" s="394"/>
      <c r="D23" s="394"/>
      <c r="E23" s="390"/>
    </row>
    <row r="24" spans="2:5" s="392" customFormat="1" ht="12" thickBot="1">
      <c r="B24" s="390"/>
      <c r="C24" s="390"/>
      <c r="D24" s="390"/>
      <c r="E24" s="390"/>
    </row>
    <row r="25" spans="1:5" s="392" customFormat="1" ht="11.25">
      <c r="A25" s="397" t="s">
        <v>128</v>
      </c>
      <c r="B25" s="398" t="s">
        <v>129</v>
      </c>
      <c r="C25" s="398" t="s">
        <v>130</v>
      </c>
      <c r="D25" s="398" t="s">
        <v>131</v>
      </c>
      <c r="E25" s="390"/>
    </row>
    <row r="26" spans="1:5" s="392" customFormat="1" ht="11.25">
      <c r="A26" s="399"/>
      <c r="B26" s="400" t="s">
        <v>132</v>
      </c>
      <c r="C26" s="400" t="s">
        <v>133</v>
      </c>
      <c r="D26" s="400" t="s">
        <v>134</v>
      </c>
      <c r="E26" s="390"/>
    </row>
    <row r="27" spans="2:5" s="392" customFormat="1" ht="11.25">
      <c r="B27" s="401"/>
      <c r="C27" s="401"/>
      <c r="D27" s="401"/>
      <c r="E27" s="390"/>
    </row>
    <row r="28" spans="1:5" s="392" customFormat="1" ht="11.25">
      <c r="A28" s="392" t="s">
        <v>120</v>
      </c>
      <c r="B28" s="401">
        <v>17</v>
      </c>
      <c r="C28" s="401" t="s">
        <v>261</v>
      </c>
      <c r="D28" s="401" t="s">
        <v>262</v>
      </c>
      <c r="E28" s="390"/>
    </row>
    <row r="29" spans="2:4" s="392" customFormat="1" ht="11.25">
      <c r="B29" s="401"/>
      <c r="C29" s="401"/>
      <c r="D29" s="401"/>
    </row>
    <row r="30" spans="1:4" s="392" customFormat="1" ht="11.25">
      <c r="A30" s="392" t="s">
        <v>121</v>
      </c>
      <c r="B30" s="408">
        <v>1749</v>
      </c>
      <c r="C30" s="401" t="s">
        <v>297</v>
      </c>
      <c r="D30" s="401" t="s">
        <v>299</v>
      </c>
    </row>
    <row r="31" spans="2:4" s="392" customFormat="1" ht="11.25">
      <c r="B31" s="408"/>
      <c r="C31" s="401" t="s">
        <v>298</v>
      </c>
      <c r="D31" s="401" t="s">
        <v>300</v>
      </c>
    </row>
    <row r="32" spans="2:4" s="392" customFormat="1" ht="11.25">
      <c r="B32" s="401"/>
      <c r="C32" s="401"/>
      <c r="D32" s="401"/>
    </row>
    <row r="33" spans="1:4" s="392" customFormat="1" ht="11.25">
      <c r="A33" s="392" t="s">
        <v>122</v>
      </c>
      <c r="B33" s="401">
        <v>183</v>
      </c>
      <c r="C33" s="401" t="s">
        <v>263</v>
      </c>
      <c r="D33" s="401" t="s">
        <v>266</v>
      </c>
    </row>
    <row r="34" spans="2:4" s="392" customFormat="1" ht="11.25">
      <c r="B34" s="401"/>
      <c r="C34" s="401" t="s">
        <v>264</v>
      </c>
      <c r="D34" s="401" t="s">
        <v>265</v>
      </c>
    </row>
    <row r="35" spans="2:4" s="392" customFormat="1" ht="11.25">
      <c r="B35" s="401"/>
      <c r="C35" s="401"/>
      <c r="D35" s="401"/>
    </row>
    <row r="36" spans="1:4" s="392" customFormat="1" ht="11.25">
      <c r="A36" s="392" t="s">
        <v>123</v>
      </c>
      <c r="B36" s="408">
        <v>2783</v>
      </c>
      <c r="C36" s="401" t="s">
        <v>267</v>
      </c>
      <c r="D36" s="401" t="s">
        <v>269</v>
      </c>
    </row>
    <row r="37" spans="2:4" s="392" customFormat="1" ht="11.25">
      <c r="B37" s="408"/>
      <c r="C37" s="401" t="s">
        <v>268</v>
      </c>
      <c r="D37" s="401" t="s">
        <v>270</v>
      </c>
    </row>
    <row r="38" spans="2:4" s="392" customFormat="1" ht="11.25">
      <c r="B38" s="401"/>
      <c r="C38" s="401"/>
      <c r="D38" s="401"/>
    </row>
    <row r="39" spans="1:4" s="392" customFormat="1" ht="11.25">
      <c r="A39" s="392" t="s">
        <v>124</v>
      </c>
      <c r="B39" s="401">
        <v>202</v>
      </c>
      <c r="C39" s="409" t="s">
        <v>171</v>
      </c>
      <c r="D39" s="401" t="s">
        <v>327</v>
      </c>
    </row>
    <row r="40" spans="2:4" s="392" customFormat="1" ht="11.25">
      <c r="B40" s="401"/>
      <c r="C40" s="401"/>
      <c r="D40" s="401"/>
    </row>
    <row r="41" spans="1:4" s="392" customFormat="1" ht="12">
      <c r="A41" s="402" t="s">
        <v>135</v>
      </c>
      <c r="B41" s="410">
        <f>SUM(B28:B39)</f>
        <v>4934</v>
      </c>
      <c r="C41" s="404"/>
      <c r="D41" s="404" t="s">
        <v>328</v>
      </c>
    </row>
    <row r="42" spans="1:4" s="392" customFormat="1" ht="12">
      <c r="A42" s="393"/>
      <c r="B42" s="407"/>
      <c r="C42" s="407"/>
      <c r="D42" s="407"/>
    </row>
    <row r="43" spans="1:4" s="392" customFormat="1" ht="11.25">
      <c r="A43" s="81"/>
      <c r="B43" s="81"/>
      <c r="C43" s="81"/>
      <c r="D43" s="81"/>
    </row>
    <row r="44" spans="1:4" s="392" customFormat="1" ht="12">
      <c r="A44" s="394" t="s">
        <v>59</v>
      </c>
      <c r="B44" s="394"/>
      <c r="C44" s="394"/>
      <c r="D44" s="394"/>
    </row>
    <row r="45" spans="2:5" s="392" customFormat="1" ht="12" thickBot="1">
      <c r="B45" s="390"/>
      <c r="C45" s="390"/>
      <c r="D45" s="390"/>
      <c r="E45" s="81"/>
    </row>
    <row r="46" spans="1:5" s="392" customFormat="1" ht="11.25">
      <c r="A46" s="397" t="s">
        <v>128</v>
      </c>
      <c r="B46" s="398" t="s">
        <v>129</v>
      </c>
      <c r="C46" s="398" t="s">
        <v>130</v>
      </c>
      <c r="D46" s="398" t="s">
        <v>131</v>
      </c>
      <c r="E46" s="81"/>
    </row>
    <row r="47" spans="1:5" s="392" customFormat="1" ht="11.25">
      <c r="A47" s="399"/>
      <c r="B47" s="400" t="s">
        <v>132</v>
      </c>
      <c r="C47" s="400" t="s">
        <v>133</v>
      </c>
      <c r="D47" s="400" t="s">
        <v>134</v>
      </c>
      <c r="E47" s="81"/>
    </row>
    <row r="48" spans="2:5" s="392" customFormat="1" ht="11.25">
      <c r="B48" s="401"/>
      <c r="C48" s="401"/>
      <c r="D48" s="401"/>
      <c r="E48" s="81"/>
    </row>
    <row r="49" spans="1:5" s="392" customFormat="1" ht="11.25">
      <c r="A49" s="392" t="s">
        <v>118</v>
      </c>
      <c r="B49" s="401">
        <v>1</v>
      </c>
      <c r="C49" s="409" t="s">
        <v>171</v>
      </c>
      <c r="D49" s="401" t="s">
        <v>284</v>
      </c>
      <c r="E49" s="81"/>
    </row>
    <row r="50" spans="2:5" s="392" customFormat="1" ht="11.25">
      <c r="B50" s="401"/>
      <c r="C50" s="401"/>
      <c r="D50" s="401"/>
      <c r="E50" s="81"/>
    </row>
    <row r="51" spans="1:5" s="392" customFormat="1" ht="11.25">
      <c r="A51" s="392" t="s">
        <v>120</v>
      </c>
      <c r="B51" s="401">
        <v>217</v>
      </c>
      <c r="C51" s="401" t="s">
        <v>287</v>
      </c>
      <c r="D51" s="401" t="s">
        <v>288</v>
      </c>
      <c r="E51" s="81"/>
    </row>
    <row r="52" spans="2:4" s="392" customFormat="1" ht="11.25">
      <c r="B52" s="401"/>
      <c r="C52" s="401"/>
      <c r="D52" s="401"/>
    </row>
    <row r="53" spans="1:4" s="392" customFormat="1" ht="11.25">
      <c r="A53" s="392" t="s">
        <v>121</v>
      </c>
      <c r="B53" s="408">
        <v>1358</v>
      </c>
      <c r="C53" s="401" t="s">
        <v>289</v>
      </c>
      <c r="D53" s="401" t="s">
        <v>291</v>
      </c>
    </row>
    <row r="54" spans="2:4" s="392" customFormat="1" ht="11.25">
      <c r="B54" s="401"/>
      <c r="C54" s="401" t="s">
        <v>290</v>
      </c>
      <c r="D54" s="401" t="s">
        <v>292</v>
      </c>
    </row>
    <row r="55" spans="2:4" s="392" customFormat="1" ht="11.25">
      <c r="B55" s="401"/>
      <c r="C55" s="401"/>
      <c r="D55" s="401"/>
    </row>
    <row r="56" spans="1:4" s="392" customFormat="1" ht="11.25">
      <c r="A56" s="392" t="s">
        <v>122</v>
      </c>
      <c r="B56" s="401">
        <v>173</v>
      </c>
      <c r="C56" s="401" t="s">
        <v>285</v>
      </c>
      <c r="D56" s="401" t="s">
        <v>286</v>
      </c>
    </row>
    <row r="57" spans="2:4" s="392" customFormat="1" ht="11.25">
      <c r="B57" s="401"/>
      <c r="C57" s="401" t="s">
        <v>301</v>
      </c>
      <c r="D57" s="401" t="s">
        <v>302</v>
      </c>
    </row>
    <row r="58" spans="2:4" s="392" customFormat="1" ht="11.25">
      <c r="B58" s="401"/>
      <c r="C58" s="401"/>
      <c r="D58" s="401"/>
    </row>
    <row r="59" spans="1:4" s="392" customFormat="1" ht="11.25">
      <c r="A59" s="392" t="s">
        <v>123</v>
      </c>
      <c r="B59" s="408">
        <v>3304</v>
      </c>
      <c r="C59" s="401" t="s">
        <v>304</v>
      </c>
      <c r="D59" s="401" t="s">
        <v>303</v>
      </c>
    </row>
    <row r="60" spans="2:4" s="392" customFormat="1" ht="11.25">
      <c r="B60" s="408"/>
      <c r="C60" s="401" t="s">
        <v>293</v>
      </c>
      <c r="D60" s="401" t="s">
        <v>294</v>
      </c>
    </row>
    <row r="61" spans="2:4" s="392" customFormat="1" ht="11.25">
      <c r="B61" s="401"/>
      <c r="C61" s="401"/>
      <c r="D61" s="401"/>
    </row>
    <row r="62" spans="1:4" s="392" customFormat="1" ht="12">
      <c r="A62" s="402" t="s">
        <v>135</v>
      </c>
      <c r="B62" s="403">
        <f>SUM(B49:B60)</f>
        <v>5053</v>
      </c>
      <c r="C62" s="404"/>
      <c r="D62" s="404" t="s">
        <v>295</v>
      </c>
    </row>
    <row r="63" spans="1:4" s="412" customFormat="1" ht="12">
      <c r="A63" s="411"/>
      <c r="B63" s="407"/>
      <c r="C63" s="407"/>
      <c r="D63" s="407"/>
    </row>
    <row r="64" spans="2:4" s="392" customFormat="1" ht="12">
      <c r="B64" s="390"/>
      <c r="C64" s="413"/>
      <c r="D64" s="407"/>
    </row>
    <row r="65" spans="1:5" s="392" customFormat="1" ht="12">
      <c r="A65" s="394" t="s">
        <v>136</v>
      </c>
      <c r="B65" s="394"/>
      <c r="C65" s="394"/>
      <c r="D65" s="394"/>
      <c r="E65" s="81"/>
    </row>
    <row r="66" spans="2:5" s="392" customFormat="1" ht="12" thickBot="1">
      <c r="B66" s="390"/>
      <c r="C66" s="390"/>
      <c r="D66" s="390"/>
      <c r="E66" s="81"/>
    </row>
    <row r="67" spans="1:5" s="392" customFormat="1" ht="11.25">
      <c r="A67" s="397" t="s">
        <v>128</v>
      </c>
      <c r="B67" s="398" t="s">
        <v>129</v>
      </c>
      <c r="C67" s="398" t="s">
        <v>130</v>
      </c>
      <c r="D67" s="398" t="s">
        <v>131</v>
      </c>
      <c r="E67" s="81"/>
    </row>
    <row r="68" spans="1:5" s="392" customFormat="1" ht="11.25">
      <c r="A68" s="399"/>
      <c r="B68" s="400" t="s">
        <v>132</v>
      </c>
      <c r="C68" s="400" t="s">
        <v>133</v>
      </c>
      <c r="D68" s="400" t="s">
        <v>134</v>
      </c>
      <c r="E68" s="81"/>
    </row>
    <row r="69" spans="2:4" s="392" customFormat="1" ht="11.25">
      <c r="B69" s="401"/>
      <c r="C69" s="401"/>
      <c r="D69" s="401"/>
    </row>
    <row r="70" spans="1:4" s="392" customFormat="1" ht="11.25">
      <c r="A70" s="392" t="s">
        <v>121</v>
      </c>
      <c r="B70" s="414">
        <v>91</v>
      </c>
      <c r="C70" s="390" t="s">
        <v>271</v>
      </c>
      <c r="D70" s="401" t="s">
        <v>273</v>
      </c>
    </row>
    <row r="71" spans="2:4" s="392" customFormat="1" ht="11.25">
      <c r="B71" s="401"/>
      <c r="C71" s="401" t="s">
        <v>272</v>
      </c>
      <c r="D71" s="401" t="s">
        <v>274</v>
      </c>
    </row>
    <row r="72" spans="2:4" s="392" customFormat="1" ht="11.25">
      <c r="B72" s="401"/>
      <c r="C72" s="401"/>
      <c r="D72" s="401"/>
    </row>
    <row r="73" spans="1:4" s="392" customFormat="1" ht="11.25">
      <c r="A73" s="392" t="s">
        <v>122</v>
      </c>
      <c r="B73" s="401">
        <v>50</v>
      </c>
      <c r="C73" s="401" t="s">
        <v>275</v>
      </c>
      <c r="D73" s="401" t="s">
        <v>277</v>
      </c>
    </row>
    <row r="74" spans="2:4" s="392" customFormat="1" ht="11.25">
      <c r="B74" s="401"/>
      <c r="C74" s="401" t="s">
        <v>276</v>
      </c>
      <c r="D74" s="401" t="s">
        <v>278</v>
      </c>
    </row>
    <row r="75" spans="2:4" s="392" customFormat="1" ht="11.25">
      <c r="B75" s="401"/>
      <c r="C75" s="401"/>
      <c r="D75" s="401"/>
    </row>
    <row r="76" spans="1:4" s="392" customFormat="1" ht="11.25">
      <c r="A76" s="392" t="s">
        <v>123</v>
      </c>
      <c r="B76" s="401">
        <v>349</v>
      </c>
      <c r="C76" s="401" t="s">
        <v>279</v>
      </c>
      <c r="D76" s="401" t="s">
        <v>280</v>
      </c>
    </row>
    <row r="77" spans="2:4" s="392" customFormat="1" ht="11.25">
      <c r="B77" s="401"/>
      <c r="C77" s="401" t="s">
        <v>282</v>
      </c>
      <c r="D77" s="401" t="s">
        <v>281</v>
      </c>
    </row>
    <row r="78" spans="2:6" s="392" customFormat="1" ht="11.25">
      <c r="B78" s="401"/>
      <c r="C78" s="401"/>
      <c r="D78" s="401"/>
      <c r="F78" s="391"/>
    </row>
    <row r="79" spans="1:6" s="392" customFormat="1" ht="12">
      <c r="A79" s="402" t="s">
        <v>135</v>
      </c>
      <c r="B79" s="404">
        <f>SUM(B70:B77)</f>
        <v>490</v>
      </c>
      <c r="C79" s="404"/>
      <c r="D79" s="404" t="s">
        <v>283</v>
      </c>
      <c r="F79" s="391"/>
    </row>
    <row r="80" spans="1:6" s="392" customFormat="1" ht="12">
      <c r="A80" s="411"/>
      <c r="B80" s="406"/>
      <c r="C80" s="415"/>
      <c r="D80" s="407"/>
      <c r="F80" s="391"/>
    </row>
    <row r="81" spans="1:9" ht="12">
      <c r="A81" s="392" t="s">
        <v>163</v>
      </c>
      <c r="B81" s="407"/>
      <c r="C81" s="407"/>
      <c r="D81" s="407"/>
      <c r="E81" s="392"/>
      <c r="G81" s="392"/>
      <c r="H81" s="392"/>
      <c r="I81" s="392"/>
    </row>
    <row r="82" spans="1:9" ht="11.25">
      <c r="A82" s="392" t="s">
        <v>194</v>
      </c>
      <c r="E82" s="392"/>
      <c r="G82" s="392"/>
      <c r="H82" s="392"/>
      <c r="I82" s="392"/>
    </row>
    <row r="83" spans="1:9" ht="11.25">
      <c r="A83" s="392" t="s">
        <v>137</v>
      </c>
      <c r="C83" s="416"/>
      <c r="E83" s="392"/>
      <c r="G83" s="392"/>
      <c r="H83" s="392"/>
      <c r="I83" s="392"/>
    </row>
    <row r="84" spans="1:9" ht="11.25">
      <c r="A84" s="392" t="s">
        <v>138</v>
      </c>
      <c r="C84" s="417"/>
      <c r="G84" s="392"/>
      <c r="H84" s="392"/>
      <c r="I84" s="392"/>
    </row>
    <row r="85" spans="3:9" ht="11.25">
      <c r="C85" s="392"/>
      <c r="G85" s="392"/>
      <c r="H85" s="392"/>
      <c r="I85" s="392"/>
    </row>
    <row r="86" spans="3:9" ht="11.25">
      <c r="C86" s="417"/>
      <c r="G86" s="81"/>
      <c r="H86" s="81"/>
      <c r="I86" s="81"/>
    </row>
  </sheetData>
  <sheetProtection/>
  <mergeCells count="1">
    <mergeCell ref="A2:D2"/>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K63"/>
  <sheetViews>
    <sheetView zoomScalePageLayoutView="0" workbookViewId="0" topLeftCell="A1">
      <selection activeCell="P35" sqref="P35"/>
    </sheetView>
  </sheetViews>
  <sheetFormatPr defaultColWidth="9.140625" defaultRowHeight="12.75"/>
  <cols>
    <col min="1" max="1" width="21.57421875" style="24" customWidth="1"/>
    <col min="2" max="5" width="19.421875" style="23" customWidth="1"/>
    <col min="6" max="8" width="9.140625" style="23" customWidth="1"/>
    <col min="9" max="16384" width="9.140625" style="24" customWidth="1"/>
  </cols>
  <sheetData>
    <row r="1" ht="12">
      <c r="A1" s="67" t="s">
        <v>245</v>
      </c>
    </row>
    <row r="2" spans="1:9" ht="12">
      <c r="A2" s="476" t="s">
        <v>166</v>
      </c>
      <c r="B2" s="476"/>
      <c r="C2" s="476"/>
      <c r="D2" s="476"/>
      <c r="E2" s="476"/>
      <c r="F2" s="195"/>
      <c r="G2" s="195"/>
      <c r="H2" s="195"/>
      <c r="I2" s="195"/>
    </row>
    <row r="3" ht="12">
      <c r="A3" s="22"/>
    </row>
    <row r="4" spans="1:8" ht="12">
      <c r="A4" s="507" t="s">
        <v>139</v>
      </c>
      <c r="B4" s="507"/>
      <c r="C4" s="507"/>
      <c r="D4" s="507"/>
      <c r="E4" s="507"/>
      <c r="F4" s="25"/>
      <c r="G4" s="25"/>
      <c r="H4" s="25"/>
    </row>
    <row r="5" spans="1:8" ht="12">
      <c r="A5" s="507" t="s">
        <v>168</v>
      </c>
      <c r="B5" s="507"/>
      <c r="C5" s="507"/>
      <c r="D5" s="507"/>
      <c r="E5" s="507"/>
      <c r="F5" s="25"/>
      <c r="G5" s="25"/>
      <c r="H5" s="25"/>
    </row>
    <row r="6" spans="1:8" ht="12">
      <c r="A6" s="507" t="s">
        <v>187</v>
      </c>
      <c r="B6" s="507"/>
      <c r="C6" s="507"/>
      <c r="D6" s="507"/>
      <c r="E6" s="507"/>
      <c r="F6" s="25"/>
      <c r="G6" s="25"/>
      <c r="H6" s="25"/>
    </row>
    <row r="7" ht="12" thickBot="1"/>
    <row r="8" spans="1:5" ht="11.25">
      <c r="A8" s="26"/>
      <c r="B8" s="69" t="s">
        <v>112</v>
      </c>
      <c r="C8" s="69" t="s">
        <v>172</v>
      </c>
      <c r="D8" s="69" t="s">
        <v>172</v>
      </c>
      <c r="E8" s="70" t="s">
        <v>9</v>
      </c>
    </row>
    <row r="9" spans="1:5" ht="11.25">
      <c r="A9" s="72" t="s">
        <v>150</v>
      </c>
      <c r="B9" s="71" t="s">
        <v>177</v>
      </c>
      <c r="C9" s="71" t="s">
        <v>173</v>
      </c>
      <c r="D9" s="71" t="s">
        <v>174</v>
      </c>
      <c r="E9" s="72"/>
    </row>
    <row r="10" spans="1:5" ht="11.25">
      <c r="A10" s="73" t="s">
        <v>140</v>
      </c>
      <c r="B10" s="74">
        <v>66</v>
      </c>
      <c r="C10" s="74">
        <v>393</v>
      </c>
      <c r="D10" s="74">
        <v>115</v>
      </c>
      <c r="E10" s="75">
        <v>574</v>
      </c>
    </row>
    <row r="11" spans="1:5" ht="11.25">
      <c r="A11" s="73" t="s">
        <v>141</v>
      </c>
      <c r="B11" s="74">
        <v>54</v>
      </c>
      <c r="C11" s="74">
        <v>376</v>
      </c>
      <c r="D11" s="74">
        <v>120</v>
      </c>
      <c r="E11" s="75">
        <v>550</v>
      </c>
    </row>
    <row r="12" spans="1:5" ht="11.25">
      <c r="A12" s="73" t="s">
        <v>142</v>
      </c>
      <c r="B12" s="74">
        <v>79</v>
      </c>
      <c r="C12" s="74">
        <v>438</v>
      </c>
      <c r="D12" s="74">
        <v>130</v>
      </c>
      <c r="E12" s="75">
        <v>647</v>
      </c>
    </row>
    <row r="13" spans="1:5" ht="11.25">
      <c r="A13" s="73" t="s">
        <v>143</v>
      </c>
      <c r="B13" s="74">
        <v>97</v>
      </c>
      <c r="C13" s="74">
        <v>491</v>
      </c>
      <c r="D13" s="74">
        <v>156</v>
      </c>
      <c r="E13" s="75">
        <v>744</v>
      </c>
    </row>
    <row r="14" spans="1:5" ht="11.25">
      <c r="A14" s="73" t="s">
        <v>144</v>
      </c>
      <c r="B14" s="74">
        <v>105</v>
      </c>
      <c r="C14" s="74">
        <v>552</v>
      </c>
      <c r="D14" s="74">
        <v>147</v>
      </c>
      <c r="E14" s="75">
        <v>804</v>
      </c>
    </row>
    <row r="15" spans="1:5" ht="11.25">
      <c r="A15" s="73" t="s">
        <v>145</v>
      </c>
      <c r="B15" s="74">
        <v>83</v>
      </c>
      <c r="C15" s="74">
        <v>540</v>
      </c>
      <c r="D15" s="74">
        <v>167</v>
      </c>
      <c r="E15" s="75">
        <v>790</v>
      </c>
    </row>
    <row r="16" spans="1:5" ht="11.25">
      <c r="A16" s="73" t="s">
        <v>146</v>
      </c>
      <c r="B16" s="74">
        <v>101</v>
      </c>
      <c r="C16" s="74">
        <v>611</v>
      </c>
      <c r="D16" s="74">
        <v>179</v>
      </c>
      <c r="E16" s="75">
        <v>891</v>
      </c>
    </row>
    <row r="17" spans="1:5" ht="11.25">
      <c r="A17" s="73" t="s">
        <v>147</v>
      </c>
      <c r="B17" s="74">
        <v>118</v>
      </c>
      <c r="C17" s="74">
        <v>737</v>
      </c>
      <c r="D17" s="74">
        <v>176</v>
      </c>
      <c r="E17" s="75">
        <v>1031</v>
      </c>
    </row>
    <row r="18" spans="1:8" s="22" customFormat="1" ht="12">
      <c r="A18" s="73" t="s">
        <v>148</v>
      </c>
      <c r="B18" s="74">
        <v>148</v>
      </c>
      <c r="C18" s="74">
        <v>793</v>
      </c>
      <c r="D18" s="74">
        <v>179</v>
      </c>
      <c r="E18" s="76">
        <v>1120</v>
      </c>
      <c r="F18" s="27"/>
      <c r="G18" s="27"/>
      <c r="H18" s="27"/>
    </row>
    <row r="19" spans="1:8" s="22" customFormat="1" ht="12">
      <c r="A19" s="73" t="s">
        <v>149</v>
      </c>
      <c r="B19" s="74">
        <v>170</v>
      </c>
      <c r="C19" s="74">
        <v>909</v>
      </c>
      <c r="D19" s="74">
        <v>210</v>
      </c>
      <c r="E19" s="76">
        <v>1289</v>
      </c>
      <c r="F19" s="27"/>
      <c r="G19" s="27"/>
      <c r="H19" s="27"/>
    </row>
    <row r="20" spans="1:8" s="22" customFormat="1" ht="12">
      <c r="A20" s="73" t="s">
        <v>152</v>
      </c>
      <c r="B20" s="74">
        <v>216</v>
      </c>
      <c r="C20" s="77">
        <v>1053</v>
      </c>
      <c r="D20" s="74">
        <v>247</v>
      </c>
      <c r="E20" s="76">
        <v>1516</v>
      </c>
      <c r="F20" s="27"/>
      <c r="G20" s="27"/>
      <c r="H20" s="27"/>
    </row>
    <row r="21" spans="1:8" s="22" customFormat="1" ht="12">
      <c r="A21" s="78" t="s">
        <v>162</v>
      </c>
      <c r="B21" s="77">
        <v>291</v>
      </c>
      <c r="C21" s="77">
        <v>1266</v>
      </c>
      <c r="D21" s="77">
        <v>317</v>
      </c>
      <c r="E21" s="79">
        <v>1874</v>
      </c>
      <c r="F21" s="27"/>
      <c r="G21" s="23"/>
      <c r="H21" s="27"/>
    </row>
    <row r="22" spans="1:8" s="22" customFormat="1" ht="12">
      <c r="A22" s="78" t="s">
        <v>167</v>
      </c>
      <c r="B22" s="77">
        <v>430</v>
      </c>
      <c r="C22" s="77">
        <v>1630</v>
      </c>
      <c r="D22" s="77">
        <v>344</v>
      </c>
      <c r="E22" s="79">
        <v>2404</v>
      </c>
      <c r="F22" s="27"/>
      <c r="G22" s="27"/>
      <c r="H22" s="27"/>
    </row>
    <row r="23" spans="1:8" s="22" customFormat="1" ht="12">
      <c r="A23" s="78" t="s">
        <v>170</v>
      </c>
      <c r="B23" s="77">
        <v>734</v>
      </c>
      <c r="C23" s="77">
        <v>2189</v>
      </c>
      <c r="D23" s="77">
        <v>439</v>
      </c>
      <c r="E23" s="79">
        <v>3362</v>
      </c>
      <c r="F23" s="27"/>
      <c r="G23" s="27"/>
      <c r="H23" s="27"/>
    </row>
    <row r="24" spans="1:8" s="22" customFormat="1" ht="12">
      <c r="A24" s="78" t="s">
        <v>175</v>
      </c>
      <c r="B24" s="77">
        <v>1025</v>
      </c>
      <c r="C24" s="77">
        <v>2769</v>
      </c>
      <c r="D24" s="77">
        <v>537</v>
      </c>
      <c r="E24" s="79">
        <f aca="true" t="shared" si="0" ref="E24:E29">SUM(B24:D24)</f>
        <v>4331</v>
      </c>
      <c r="F24" s="27"/>
      <c r="G24" s="27"/>
      <c r="H24" s="27"/>
    </row>
    <row r="25" spans="1:5" ht="11.25">
      <c r="A25" s="78" t="s">
        <v>179</v>
      </c>
      <c r="B25" s="77">
        <v>1351</v>
      </c>
      <c r="C25" s="77">
        <v>3437</v>
      </c>
      <c r="D25" s="77">
        <v>651</v>
      </c>
      <c r="E25" s="79">
        <f t="shared" si="0"/>
        <v>5439</v>
      </c>
    </row>
    <row r="26" spans="1:8" s="22" customFormat="1" ht="12">
      <c r="A26" s="110" t="s">
        <v>180</v>
      </c>
      <c r="B26" s="111">
        <v>1669</v>
      </c>
      <c r="C26" s="111">
        <v>4038</v>
      </c>
      <c r="D26" s="111">
        <v>710</v>
      </c>
      <c r="E26" s="112">
        <f t="shared" si="0"/>
        <v>6417</v>
      </c>
      <c r="F26" s="27"/>
      <c r="G26" s="27"/>
      <c r="H26" s="27"/>
    </row>
    <row r="27" spans="1:8" s="22" customFormat="1" ht="12">
      <c r="A27" s="110" t="s">
        <v>195</v>
      </c>
      <c r="B27" s="111">
        <v>1899</v>
      </c>
      <c r="C27" s="111">
        <v>4417</v>
      </c>
      <c r="D27" s="111">
        <v>818</v>
      </c>
      <c r="E27" s="112">
        <f t="shared" si="0"/>
        <v>7134</v>
      </c>
      <c r="F27" s="27"/>
      <c r="G27" s="27"/>
      <c r="H27" s="27"/>
    </row>
    <row r="28" spans="1:8" s="22" customFormat="1" ht="12">
      <c r="A28" s="110" t="s">
        <v>201</v>
      </c>
      <c r="B28" s="111">
        <v>2169</v>
      </c>
      <c r="C28" s="111">
        <v>4675</v>
      </c>
      <c r="D28" s="111">
        <v>935</v>
      </c>
      <c r="E28" s="112">
        <f t="shared" si="0"/>
        <v>7779</v>
      </c>
      <c r="F28" s="27"/>
      <c r="G28" s="27"/>
      <c r="H28" s="27"/>
    </row>
    <row r="29" spans="1:8" s="22" customFormat="1" ht="12">
      <c r="A29" s="110" t="s">
        <v>226</v>
      </c>
      <c r="B29" s="111">
        <v>2433</v>
      </c>
      <c r="C29" s="111">
        <v>4801</v>
      </c>
      <c r="D29" s="111">
        <v>950</v>
      </c>
      <c r="E29" s="112">
        <f t="shared" si="0"/>
        <v>8184</v>
      </c>
      <c r="F29" s="375"/>
      <c r="G29" s="27"/>
      <c r="H29" s="27"/>
    </row>
    <row r="30" spans="1:8" s="22" customFormat="1" ht="12">
      <c r="A30" s="110" t="s">
        <v>246</v>
      </c>
      <c r="B30" s="111">
        <v>2516</v>
      </c>
      <c r="C30" s="111">
        <v>4929</v>
      </c>
      <c r="D30" s="111">
        <v>892</v>
      </c>
      <c r="E30" s="112">
        <f>SUM(B30:D30)</f>
        <v>8337</v>
      </c>
      <c r="F30" s="375"/>
      <c r="G30" s="27"/>
      <c r="H30" s="27"/>
    </row>
    <row r="31" spans="1:8" s="22" customFormat="1" ht="12">
      <c r="A31" s="110"/>
      <c r="B31" s="112"/>
      <c r="C31" s="112"/>
      <c r="D31" s="112"/>
      <c r="E31" s="112"/>
      <c r="F31" s="27"/>
      <c r="G31" s="27"/>
      <c r="H31" s="27"/>
    </row>
    <row r="32" spans="1:11" ht="11.25">
      <c r="A32" s="113"/>
      <c r="B32" s="114"/>
      <c r="C32" s="114"/>
      <c r="D32" s="114"/>
      <c r="E32" s="114"/>
      <c r="I32" s="23"/>
      <c r="J32" s="23"/>
      <c r="K32" s="23"/>
    </row>
    <row r="33" spans="1:5" ht="12">
      <c r="A33" s="506" t="s">
        <v>139</v>
      </c>
      <c r="B33" s="506"/>
      <c r="C33" s="506"/>
      <c r="D33" s="506"/>
      <c r="E33" s="506"/>
    </row>
    <row r="34" spans="1:5" ht="12">
      <c r="A34" s="506" t="s">
        <v>169</v>
      </c>
      <c r="B34" s="506"/>
      <c r="C34" s="506"/>
      <c r="D34" s="506"/>
      <c r="E34" s="506"/>
    </row>
    <row r="35" spans="1:5" ht="12">
      <c r="A35" s="506" t="s">
        <v>188</v>
      </c>
      <c r="B35" s="506"/>
      <c r="C35" s="506"/>
      <c r="D35" s="506"/>
      <c r="E35" s="506"/>
    </row>
    <row r="36" spans="1:5" ht="12" thickBot="1">
      <c r="A36" s="115"/>
      <c r="B36" s="115"/>
      <c r="C36" s="115"/>
      <c r="D36" s="115"/>
      <c r="E36" s="115"/>
    </row>
    <row r="37" spans="1:5" ht="11.25">
      <c r="A37" s="116"/>
      <c r="B37" s="117" t="s">
        <v>112</v>
      </c>
      <c r="C37" s="117" t="s">
        <v>172</v>
      </c>
      <c r="D37" s="117" t="s">
        <v>172</v>
      </c>
      <c r="E37" s="118" t="s">
        <v>9</v>
      </c>
    </row>
    <row r="38" spans="1:5" ht="11.25">
      <c r="A38" s="119" t="s">
        <v>150</v>
      </c>
      <c r="B38" s="120" t="s">
        <v>177</v>
      </c>
      <c r="C38" s="120" t="s">
        <v>173</v>
      </c>
      <c r="D38" s="120" t="s">
        <v>174</v>
      </c>
      <c r="E38" s="119"/>
    </row>
    <row r="39" spans="1:5" ht="11.25">
      <c r="A39" s="121" t="s">
        <v>140</v>
      </c>
      <c r="B39" s="122">
        <v>33</v>
      </c>
      <c r="C39" s="122">
        <v>146</v>
      </c>
      <c r="D39" s="122">
        <v>16</v>
      </c>
      <c r="E39" s="123">
        <v>195</v>
      </c>
    </row>
    <row r="40" spans="1:5" ht="11.25">
      <c r="A40" s="121" t="s">
        <v>141</v>
      </c>
      <c r="B40" s="122">
        <v>40</v>
      </c>
      <c r="C40" s="122">
        <v>201</v>
      </c>
      <c r="D40" s="122">
        <v>19</v>
      </c>
      <c r="E40" s="123">
        <v>260</v>
      </c>
    </row>
    <row r="41" spans="1:5" ht="11.25">
      <c r="A41" s="121" t="s">
        <v>142</v>
      </c>
      <c r="B41" s="122">
        <v>43</v>
      </c>
      <c r="C41" s="122">
        <v>224</v>
      </c>
      <c r="D41" s="122">
        <v>19</v>
      </c>
      <c r="E41" s="123">
        <v>286</v>
      </c>
    </row>
    <row r="42" spans="1:5" ht="11.25">
      <c r="A42" s="121" t="s">
        <v>143</v>
      </c>
      <c r="B42" s="122">
        <v>44</v>
      </c>
      <c r="C42" s="122">
        <v>245</v>
      </c>
      <c r="D42" s="122">
        <v>24</v>
      </c>
      <c r="E42" s="123">
        <v>313</v>
      </c>
    </row>
    <row r="43" spans="1:5" ht="11.25">
      <c r="A43" s="121" t="s">
        <v>144</v>
      </c>
      <c r="B43" s="122">
        <v>38</v>
      </c>
      <c r="C43" s="122">
        <v>233</v>
      </c>
      <c r="D43" s="122">
        <v>33</v>
      </c>
      <c r="E43" s="123">
        <v>304</v>
      </c>
    </row>
    <row r="44" spans="1:8" ht="11.25">
      <c r="A44" s="121" t="s">
        <v>145</v>
      </c>
      <c r="B44" s="122">
        <v>42</v>
      </c>
      <c r="C44" s="122">
        <v>200</v>
      </c>
      <c r="D44" s="122">
        <v>21</v>
      </c>
      <c r="E44" s="123">
        <v>263</v>
      </c>
      <c r="G44" s="24"/>
      <c r="H44" s="24"/>
    </row>
    <row r="45" spans="1:8" ht="11.25">
      <c r="A45" s="121" t="s">
        <v>146</v>
      </c>
      <c r="B45" s="122">
        <v>41</v>
      </c>
      <c r="C45" s="122">
        <v>246</v>
      </c>
      <c r="D45" s="122">
        <v>24</v>
      </c>
      <c r="E45" s="123">
        <v>311</v>
      </c>
      <c r="G45" s="24"/>
      <c r="H45" s="24"/>
    </row>
    <row r="46" spans="1:8" ht="11.25">
      <c r="A46" s="121" t="s">
        <v>147</v>
      </c>
      <c r="B46" s="122">
        <v>43</v>
      </c>
      <c r="C46" s="122">
        <v>272</v>
      </c>
      <c r="D46" s="122">
        <v>29</v>
      </c>
      <c r="E46" s="123">
        <v>344</v>
      </c>
      <c r="G46" s="24"/>
      <c r="H46" s="24"/>
    </row>
    <row r="47" spans="1:8" ht="11.25">
      <c r="A47" s="121" t="s">
        <v>148</v>
      </c>
      <c r="B47" s="122">
        <v>66</v>
      </c>
      <c r="C47" s="122">
        <v>337</v>
      </c>
      <c r="D47" s="122">
        <v>32</v>
      </c>
      <c r="E47" s="124">
        <v>435</v>
      </c>
      <c r="G47" s="24"/>
      <c r="H47" s="24"/>
    </row>
    <row r="48" spans="1:8" ht="11.25">
      <c r="A48" s="121" t="s">
        <v>149</v>
      </c>
      <c r="B48" s="122">
        <v>56</v>
      </c>
      <c r="C48" s="122">
        <v>377</v>
      </c>
      <c r="D48" s="122">
        <v>33</v>
      </c>
      <c r="E48" s="124">
        <v>466</v>
      </c>
      <c r="G48" s="24"/>
      <c r="H48" s="24"/>
    </row>
    <row r="49" spans="1:8" ht="11.25">
      <c r="A49" s="121" t="s">
        <v>152</v>
      </c>
      <c r="B49" s="122">
        <v>53</v>
      </c>
      <c r="C49" s="111">
        <v>412</v>
      </c>
      <c r="D49" s="122">
        <v>26</v>
      </c>
      <c r="E49" s="124">
        <v>491</v>
      </c>
      <c r="G49" s="24"/>
      <c r="H49" s="24"/>
    </row>
    <row r="50" spans="1:8" ht="11.25">
      <c r="A50" s="110" t="s">
        <v>162</v>
      </c>
      <c r="B50" s="111">
        <v>76</v>
      </c>
      <c r="C50" s="111">
        <v>495</v>
      </c>
      <c r="D50" s="111">
        <v>27</v>
      </c>
      <c r="E50" s="112">
        <v>598</v>
      </c>
      <c r="G50" s="24"/>
      <c r="H50" s="24"/>
    </row>
    <row r="51" spans="1:8" ht="11.25">
      <c r="A51" s="110" t="s">
        <v>167</v>
      </c>
      <c r="B51" s="111">
        <v>84</v>
      </c>
      <c r="C51" s="111">
        <v>658</v>
      </c>
      <c r="D51" s="111">
        <v>30</v>
      </c>
      <c r="E51" s="112">
        <v>772</v>
      </c>
      <c r="G51" s="24"/>
      <c r="H51" s="24"/>
    </row>
    <row r="52" spans="1:8" ht="11.25">
      <c r="A52" s="110" t="s">
        <v>170</v>
      </c>
      <c r="B52" s="111">
        <v>123</v>
      </c>
      <c r="C52" s="111">
        <v>920</v>
      </c>
      <c r="D52" s="111">
        <v>45</v>
      </c>
      <c r="E52" s="112">
        <v>1088</v>
      </c>
      <c r="G52" s="24"/>
      <c r="H52" s="24"/>
    </row>
    <row r="53" spans="1:8" ht="11.25">
      <c r="A53" s="110" t="s">
        <v>175</v>
      </c>
      <c r="B53" s="111">
        <v>190</v>
      </c>
      <c r="C53" s="111">
        <v>1250</v>
      </c>
      <c r="D53" s="111">
        <v>100</v>
      </c>
      <c r="E53" s="112">
        <f aca="true" t="shared" si="1" ref="E53:E58">SUM(B53:D53)</f>
        <v>1540</v>
      </c>
      <c r="G53" s="24"/>
      <c r="H53" s="24"/>
    </row>
    <row r="54" spans="1:8" ht="11.25">
      <c r="A54" s="110" t="s">
        <v>179</v>
      </c>
      <c r="B54" s="111">
        <v>225</v>
      </c>
      <c r="C54" s="111">
        <v>1538</v>
      </c>
      <c r="D54" s="111">
        <v>157</v>
      </c>
      <c r="E54" s="112">
        <f t="shared" si="1"/>
        <v>1920</v>
      </c>
      <c r="G54" s="24"/>
      <c r="H54" s="24"/>
    </row>
    <row r="55" spans="1:8" ht="11.25">
      <c r="A55" s="110" t="s">
        <v>180</v>
      </c>
      <c r="B55" s="111">
        <v>288</v>
      </c>
      <c r="C55" s="111">
        <v>1856</v>
      </c>
      <c r="D55" s="111">
        <v>198</v>
      </c>
      <c r="E55" s="112">
        <f t="shared" si="1"/>
        <v>2342</v>
      </c>
      <c r="G55" s="24"/>
      <c r="H55" s="24"/>
    </row>
    <row r="56" spans="1:8" ht="11.25">
      <c r="A56" s="110" t="s">
        <v>195</v>
      </c>
      <c r="B56" s="111">
        <v>334</v>
      </c>
      <c r="C56" s="111">
        <v>2106</v>
      </c>
      <c r="D56" s="111">
        <v>235</v>
      </c>
      <c r="E56" s="112">
        <f t="shared" si="1"/>
        <v>2675</v>
      </c>
      <c r="G56" s="24"/>
      <c r="H56" s="24"/>
    </row>
    <row r="57" spans="1:8" ht="11.25">
      <c r="A57" s="110" t="s">
        <v>201</v>
      </c>
      <c r="B57" s="111">
        <v>404</v>
      </c>
      <c r="C57" s="111">
        <v>2307</v>
      </c>
      <c r="D57" s="111">
        <v>298</v>
      </c>
      <c r="E57" s="112">
        <f t="shared" si="1"/>
        <v>3009</v>
      </c>
      <c r="G57" s="24"/>
      <c r="H57" s="24"/>
    </row>
    <row r="58" spans="1:5" ht="11.25">
      <c r="A58" s="110" t="s">
        <v>226</v>
      </c>
      <c r="B58" s="111">
        <v>465</v>
      </c>
      <c r="C58" s="111">
        <v>2650</v>
      </c>
      <c r="D58" s="111">
        <v>378</v>
      </c>
      <c r="E58" s="112">
        <f t="shared" si="1"/>
        <v>3493</v>
      </c>
    </row>
    <row r="59" spans="1:5" ht="11.25">
      <c r="A59" s="110" t="s">
        <v>246</v>
      </c>
      <c r="B59" s="111">
        <v>526</v>
      </c>
      <c r="C59" s="111">
        <v>2886</v>
      </c>
      <c r="D59" s="111">
        <v>488</v>
      </c>
      <c r="E59" s="112">
        <v>3900</v>
      </c>
    </row>
    <row r="60" spans="1:5" ht="11.25">
      <c r="A60" s="113"/>
      <c r="B60" s="114"/>
      <c r="C60" s="114"/>
      <c r="D60" s="114"/>
      <c r="E60" s="114"/>
    </row>
    <row r="61" spans="1:5" ht="11.25">
      <c r="A61" s="113"/>
      <c r="B61" s="114"/>
      <c r="C61" s="114"/>
      <c r="D61" s="114"/>
      <c r="E61" s="114"/>
    </row>
    <row r="62" spans="1:5" ht="11.25">
      <c r="A62" s="113"/>
      <c r="B62" s="114"/>
      <c r="C62" s="114"/>
      <c r="D62" s="114"/>
      <c r="E62" s="114"/>
    </row>
    <row r="63" spans="1:5" ht="11.25">
      <c r="A63" s="113"/>
      <c r="B63" s="114"/>
      <c r="C63" s="114"/>
      <c r="D63" s="114"/>
      <c r="E63" s="114"/>
    </row>
  </sheetData>
  <sheetProtection/>
  <mergeCells count="7">
    <mergeCell ref="A33:E33"/>
    <mergeCell ref="A34:E34"/>
    <mergeCell ref="A35:E35"/>
    <mergeCell ref="A2:E2"/>
    <mergeCell ref="A4:E4"/>
    <mergeCell ref="A5:E5"/>
    <mergeCell ref="A6:E6"/>
  </mergeCells>
  <printOptions/>
  <pageMargins left="0.3937007874015748" right="0.3937007874015748" top="0.7874015748031497" bottom="0.7874015748031497" header="0.5118110236220472" footer="0.5118110236220472"/>
  <pageSetup fitToHeight="1" fitToWidth="1" horizontalDpi="204" verticalDpi="204" orientation="portrait" paperSize="9" scale="88" r:id="rId1"/>
</worksheet>
</file>

<file path=xl/worksheets/sheet2.xml><?xml version="1.0" encoding="utf-8"?>
<worksheet xmlns="http://schemas.openxmlformats.org/spreadsheetml/2006/main" xmlns:r="http://schemas.openxmlformats.org/officeDocument/2006/relationships">
  <dimension ref="A1:V78"/>
  <sheetViews>
    <sheetView zoomScalePageLayoutView="0" workbookViewId="0" topLeftCell="A1">
      <selection activeCell="B34" sqref="B34"/>
    </sheetView>
  </sheetViews>
  <sheetFormatPr defaultColWidth="9.140625" defaultRowHeight="12.75"/>
  <cols>
    <col min="1" max="1" width="36.140625" style="67" customWidth="1"/>
    <col min="2" max="10" width="10.00390625" style="63" customWidth="1"/>
    <col min="11" max="16384" width="9.140625" style="81" customWidth="1"/>
  </cols>
  <sheetData>
    <row r="1" spans="1:10" s="68" customFormat="1" ht="12">
      <c r="A1" s="67" t="s">
        <v>245</v>
      </c>
      <c r="B1" s="67"/>
      <c r="C1" s="67"/>
      <c r="D1" s="67"/>
      <c r="E1" s="67"/>
      <c r="F1" s="67"/>
      <c r="G1" s="67"/>
      <c r="H1" s="67"/>
      <c r="I1" s="67"/>
      <c r="J1" s="67"/>
    </row>
    <row r="2" spans="1:10" s="68" customFormat="1" ht="12">
      <c r="A2" s="472" t="s">
        <v>178</v>
      </c>
      <c r="B2" s="472"/>
      <c r="C2" s="472"/>
      <c r="D2" s="472"/>
      <c r="E2" s="472"/>
      <c r="F2" s="472"/>
      <c r="G2" s="472"/>
      <c r="H2" s="472"/>
      <c r="I2" s="472"/>
      <c r="J2" s="472"/>
    </row>
    <row r="3" spans="1:10" s="68" customFormat="1" ht="12" thickBot="1">
      <c r="A3" s="67"/>
      <c r="B3" s="67"/>
      <c r="C3" s="67"/>
      <c r="D3" s="67"/>
      <c r="E3" s="67"/>
      <c r="F3" s="67"/>
      <c r="G3" s="67"/>
      <c r="H3" s="67"/>
      <c r="I3" s="67"/>
      <c r="J3" s="67"/>
    </row>
    <row r="4" spans="1:10" ht="12">
      <c r="A4" s="129"/>
      <c r="B4" s="130" t="s">
        <v>1</v>
      </c>
      <c r="C4" s="130" t="s">
        <v>2</v>
      </c>
      <c r="D4" s="130" t="s">
        <v>3</v>
      </c>
      <c r="E4" s="130" t="s">
        <v>4</v>
      </c>
      <c r="F4" s="130" t="s">
        <v>5</v>
      </c>
      <c r="G4" s="130" t="s">
        <v>6</v>
      </c>
      <c r="H4" s="131" t="s">
        <v>7</v>
      </c>
      <c r="I4" s="132" t="s">
        <v>8</v>
      </c>
      <c r="J4" s="133" t="s">
        <v>9</v>
      </c>
    </row>
    <row r="5" spans="2:10" ht="12">
      <c r="B5" s="134" t="s">
        <v>10</v>
      </c>
      <c r="C5" s="134" t="s">
        <v>11</v>
      </c>
      <c r="D5" s="134"/>
      <c r="E5" s="134"/>
      <c r="F5" s="134" t="s">
        <v>1</v>
      </c>
      <c r="G5" s="134" t="s">
        <v>12</v>
      </c>
      <c r="H5" s="135"/>
      <c r="I5" s="136"/>
      <c r="J5" s="137"/>
    </row>
    <row r="6" spans="2:10" ht="12">
      <c r="B6" s="134" t="s">
        <v>13</v>
      </c>
      <c r="C6" s="134" t="s">
        <v>14</v>
      </c>
      <c r="D6" s="134"/>
      <c r="E6" s="134"/>
      <c r="F6" s="134" t="s">
        <v>10</v>
      </c>
      <c r="G6" s="134"/>
      <c r="H6" s="135"/>
      <c r="I6" s="136"/>
      <c r="J6" s="137"/>
    </row>
    <row r="7" spans="2:10" ht="12">
      <c r="B7" s="134"/>
      <c r="C7" s="134" t="s">
        <v>15</v>
      </c>
      <c r="D7" s="134"/>
      <c r="E7" s="134"/>
      <c r="F7" s="134" t="s">
        <v>16</v>
      </c>
      <c r="G7" s="134"/>
      <c r="H7" s="135"/>
      <c r="I7" s="136"/>
      <c r="J7" s="137"/>
    </row>
    <row r="8" spans="1:10" ht="12.75" customHeight="1">
      <c r="A8" s="138" t="s">
        <v>17</v>
      </c>
      <c r="B8" s="139"/>
      <c r="C8" s="139"/>
      <c r="D8" s="139"/>
      <c r="E8" s="139"/>
      <c r="F8" s="139"/>
      <c r="G8" s="139"/>
      <c r="H8" s="140"/>
      <c r="I8" s="141"/>
      <c r="J8" s="142"/>
    </row>
    <row r="9" spans="1:10" ht="12">
      <c r="A9" s="67" t="s">
        <v>18</v>
      </c>
      <c r="B9" s="134"/>
      <c r="C9" s="134"/>
      <c r="D9" s="134"/>
      <c r="E9" s="134"/>
      <c r="F9" s="134"/>
      <c r="G9" s="134"/>
      <c r="H9" s="135"/>
      <c r="I9" s="136"/>
      <c r="J9" s="137"/>
    </row>
    <row r="10" spans="1:10" ht="11.25">
      <c r="A10" s="63" t="s">
        <v>19</v>
      </c>
      <c r="B10" s="143">
        <v>38106</v>
      </c>
      <c r="C10" s="143">
        <v>163078</v>
      </c>
      <c r="D10" s="143">
        <v>143</v>
      </c>
      <c r="E10" s="143">
        <v>61276</v>
      </c>
      <c r="F10" s="143">
        <v>0</v>
      </c>
      <c r="G10" s="143">
        <v>0</v>
      </c>
      <c r="H10" s="144">
        <v>134027</v>
      </c>
      <c r="I10" s="145">
        <v>128576</v>
      </c>
      <c r="J10" s="105">
        <v>262603</v>
      </c>
    </row>
    <row r="11" spans="1:10" ht="11.25">
      <c r="A11" s="63" t="s">
        <v>20</v>
      </c>
      <c r="B11" s="143">
        <v>637</v>
      </c>
      <c r="C11" s="143">
        <v>1156</v>
      </c>
      <c r="D11" s="143">
        <v>0</v>
      </c>
      <c r="E11" s="143">
        <v>155</v>
      </c>
      <c r="F11" s="143">
        <v>38</v>
      </c>
      <c r="G11" s="143">
        <v>0</v>
      </c>
      <c r="H11" s="146">
        <v>1379</v>
      </c>
      <c r="I11" s="147">
        <v>607</v>
      </c>
      <c r="J11" s="105">
        <v>1986</v>
      </c>
    </row>
    <row r="12" spans="1:10" s="94" customFormat="1" ht="12">
      <c r="A12" s="40" t="s">
        <v>21</v>
      </c>
      <c r="B12" s="148">
        <v>38743</v>
      </c>
      <c r="C12" s="148">
        <v>164234</v>
      </c>
      <c r="D12" s="148">
        <v>143</v>
      </c>
      <c r="E12" s="148">
        <v>61431</v>
      </c>
      <c r="F12" s="148">
        <v>38</v>
      </c>
      <c r="G12" s="148">
        <v>0</v>
      </c>
      <c r="H12" s="149">
        <v>135406</v>
      </c>
      <c r="I12" s="150">
        <v>129183</v>
      </c>
      <c r="J12" s="151">
        <v>264589</v>
      </c>
    </row>
    <row r="13" spans="2:10" ht="12">
      <c r="B13" s="143"/>
      <c r="C13" s="143"/>
      <c r="D13" s="143"/>
      <c r="E13" s="143"/>
      <c r="F13" s="143"/>
      <c r="G13" s="143"/>
      <c r="H13" s="144"/>
      <c r="I13" s="145"/>
      <c r="J13" s="105"/>
    </row>
    <row r="14" spans="1:10" ht="12">
      <c r="A14" s="67" t="s">
        <v>22</v>
      </c>
      <c r="B14" s="143"/>
      <c r="C14" s="143"/>
      <c r="D14" s="143"/>
      <c r="E14" s="143"/>
      <c r="F14" s="143"/>
      <c r="G14" s="143"/>
      <c r="H14" s="144"/>
      <c r="I14" s="145"/>
      <c r="J14" s="105"/>
    </row>
    <row r="15" spans="1:10" ht="11.25">
      <c r="A15" s="63" t="s">
        <v>19</v>
      </c>
      <c r="B15" s="143">
        <v>54942</v>
      </c>
      <c r="C15" s="143">
        <v>242810</v>
      </c>
      <c r="D15" s="143">
        <v>229</v>
      </c>
      <c r="E15" s="143">
        <v>88715</v>
      </c>
      <c r="F15" s="143">
        <v>0</v>
      </c>
      <c r="G15" s="143">
        <v>0</v>
      </c>
      <c r="H15" s="152">
        <v>194195</v>
      </c>
      <c r="I15" s="145">
        <v>192501</v>
      </c>
      <c r="J15" s="105">
        <v>386696</v>
      </c>
    </row>
    <row r="16" spans="1:10" ht="11.25">
      <c r="A16" s="63" t="s">
        <v>20</v>
      </c>
      <c r="B16" s="143">
        <v>6800</v>
      </c>
      <c r="C16" s="143">
        <v>17050</v>
      </c>
      <c r="D16" s="143">
        <v>675</v>
      </c>
      <c r="E16" s="143">
        <v>3922</v>
      </c>
      <c r="F16" s="143">
        <v>119</v>
      </c>
      <c r="G16" s="143">
        <v>0</v>
      </c>
      <c r="H16" s="144">
        <v>18035</v>
      </c>
      <c r="I16" s="145">
        <v>10531</v>
      </c>
      <c r="J16" s="105">
        <v>28566</v>
      </c>
    </row>
    <row r="17" spans="1:10" s="66" customFormat="1" ht="12">
      <c r="A17" s="40" t="s">
        <v>23</v>
      </c>
      <c r="B17" s="148">
        <v>61742</v>
      </c>
      <c r="C17" s="148">
        <v>259860</v>
      </c>
      <c r="D17" s="148">
        <v>904</v>
      </c>
      <c r="E17" s="148">
        <v>92637</v>
      </c>
      <c r="F17" s="148">
        <v>119</v>
      </c>
      <c r="G17" s="148">
        <v>0</v>
      </c>
      <c r="H17" s="149">
        <v>212230</v>
      </c>
      <c r="I17" s="150">
        <v>203032</v>
      </c>
      <c r="J17" s="151">
        <v>415262</v>
      </c>
    </row>
    <row r="18" spans="1:10" s="66" customFormat="1" ht="12">
      <c r="A18" s="40"/>
      <c r="B18" s="153"/>
      <c r="C18" s="153"/>
      <c r="D18" s="153"/>
      <c r="E18" s="153"/>
      <c r="F18" s="153"/>
      <c r="G18" s="153"/>
      <c r="H18" s="154"/>
      <c r="I18" s="155"/>
      <c r="J18" s="156"/>
    </row>
    <row r="19" spans="1:10" s="68" customFormat="1" ht="12">
      <c r="A19" s="157" t="s">
        <v>24</v>
      </c>
      <c r="B19" s="158">
        <v>100485</v>
      </c>
      <c r="C19" s="158">
        <v>424094</v>
      </c>
      <c r="D19" s="158">
        <v>1047</v>
      </c>
      <c r="E19" s="158">
        <v>154068</v>
      </c>
      <c r="F19" s="158">
        <v>157</v>
      </c>
      <c r="G19" s="158">
        <v>0</v>
      </c>
      <c r="H19" s="159">
        <v>347636</v>
      </c>
      <c r="I19" s="160">
        <v>332215</v>
      </c>
      <c r="J19" s="161">
        <v>679851</v>
      </c>
    </row>
    <row r="20" spans="2:10" ht="5.25" customHeight="1">
      <c r="B20" s="134"/>
      <c r="C20" s="134"/>
      <c r="D20" s="134"/>
      <c r="E20" s="134"/>
      <c r="F20" s="134"/>
      <c r="G20" s="134"/>
      <c r="H20" s="135"/>
      <c r="I20" s="136"/>
      <c r="J20" s="137"/>
    </row>
    <row r="21" spans="1:10" s="63" customFormat="1" ht="12">
      <c r="A21" s="67" t="s">
        <v>25</v>
      </c>
      <c r="B21" s="162"/>
      <c r="C21" s="162"/>
      <c r="D21" s="162"/>
      <c r="E21" s="162"/>
      <c r="F21" s="163"/>
      <c r="G21" s="163"/>
      <c r="H21" s="164"/>
      <c r="I21" s="165"/>
      <c r="J21" s="166"/>
    </row>
    <row r="22" spans="1:10" s="63" customFormat="1" ht="12" customHeight="1">
      <c r="A22" s="40" t="s">
        <v>158</v>
      </c>
      <c r="B22" s="167">
        <v>1011</v>
      </c>
      <c r="C22" s="167">
        <v>1344</v>
      </c>
      <c r="D22" s="167">
        <v>199</v>
      </c>
      <c r="E22" s="167">
        <v>599</v>
      </c>
      <c r="F22" s="86">
        <v>0</v>
      </c>
      <c r="G22" s="86">
        <v>0</v>
      </c>
      <c r="H22" s="168">
        <v>1882</v>
      </c>
      <c r="I22" s="362">
        <v>1271</v>
      </c>
      <c r="J22" s="88">
        <v>3153</v>
      </c>
    </row>
    <row r="23" spans="1:10" s="63" customFormat="1" ht="12">
      <c r="A23" s="67"/>
      <c r="B23" s="169"/>
      <c r="C23" s="169"/>
      <c r="D23" s="169"/>
      <c r="E23" s="169"/>
      <c r="F23" s="170"/>
      <c r="G23" s="170"/>
      <c r="H23" s="171"/>
      <c r="I23" s="363"/>
      <c r="J23" s="166"/>
    </row>
    <row r="24" spans="1:10" ht="12">
      <c r="A24" s="67" t="s">
        <v>26</v>
      </c>
      <c r="B24" s="169"/>
      <c r="C24" s="169"/>
      <c r="D24" s="169"/>
      <c r="E24" s="169"/>
      <c r="F24" s="170"/>
      <c r="G24" s="170"/>
      <c r="H24" s="171"/>
      <c r="I24" s="363"/>
      <c r="J24" s="166"/>
    </row>
    <row r="25" spans="1:10" ht="12.75">
      <c r="A25" s="63" t="s">
        <v>27</v>
      </c>
      <c r="B25" s="176">
        <v>8970</v>
      </c>
      <c r="C25" s="176">
        <v>45601</v>
      </c>
      <c r="D25" s="373">
        <v>959</v>
      </c>
      <c r="E25" s="373">
        <v>1726</v>
      </c>
      <c r="F25" s="373">
        <v>14</v>
      </c>
      <c r="G25" s="126">
        <v>0</v>
      </c>
      <c r="H25" s="172">
        <v>28665</v>
      </c>
      <c r="I25" s="364">
        <v>28605</v>
      </c>
      <c r="J25" s="104">
        <v>57270</v>
      </c>
    </row>
    <row r="26" spans="1:10" ht="11.25">
      <c r="A26" s="63" t="s">
        <v>28</v>
      </c>
      <c r="B26" s="106">
        <v>1982</v>
      </c>
      <c r="C26" s="106">
        <v>5437</v>
      </c>
      <c r="D26" s="106">
        <v>547</v>
      </c>
      <c r="E26" s="106">
        <v>705</v>
      </c>
      <c r="F26" s="126">
        <v>16</v>
      </c>
      <c r="G26" s="126">
        <v>0</v>
      </c>
      <c r="H26" s="172">
        <v>4682</v>
      </c>
      <c r="I26" s="364">
        <v>4005</v>
      </c>
      <c r="J26" s="104">
        <v>8687</v>
      </c>
    </row>
    <row r="27" spans="1:10" ht="11.25">
      <c r="A27" s="63" t="s">
        <v>29</v>
      </c>
      <c r="B27" s="106">
        <v>8492</v>
      </c>
      <c r="C27" s="106">
        <v>44414</v>
      </c>
      <c r="D27" s="106">
        <v>1021</v>
      </c>
      <c r="E27" s="106">
        <v>1594</v>
      </c>
      <c r="F27" s="126">
        <v>18</v>
      </c>
      <c r="G27" s="126">
        <v>0</v>
      </c>
      <c r="H27" s="172">
        <v>27776</v>
      </c>
      <c r="I27" s="364">
        <v>27763</v>
      </c>
      <c r="J27" s="104">
        <v>55539</v>
      </c>
    </row>
    <row r="28" spans="1:10" ht="11.25">
      <c r="A28" s="63" t="s">
        <v>30</v>
      </c>
      <c r="B28" s="106">
        <v>2878</v>
      </c>
      <c r="C28" s="106">
        <v>7240</v>
      </c>
      <c r="D28" s="106">
        <v>754</v>
      </c>
      <c r="E28" s="106">
        <v>945</v>
      </c>
      <c r="F28" s="126">
        <v>21</v>
      </c>
      <c r="G28" s="126">
        <v>0</v>
      </c>
      <c r="H28" s="172">
        <v>6529</v>
      </c>
      <c r="I28" s="364">
        <v>5309</v>
      </c>
      <c r="J28" s="104">
        <v>11838</v>
      </c>
    </row>
    <row r="29" spans="1:10" ht="12">
      <c r="A29" s="40" t="s">
        <v>31</v>
      </c>
      <c r="B29" s="173">
        <v>22322</v>
      </c>
      <c r="C29" s="173">
        <v>102692</v>
      </c>
      <c r="D29" s="173">
        <v>3281</v>
      </c>
      <c r="E29" s="173">
        <v>4970</v>
      </c>
      <c r="F29" s="173">
        <v>69</v>
      </c>
      <c r="G29" s="174">
        <v>0</v>
      </c>
      <c r="H29" s="367">
        <v>67652</v>
      </c>
      <c r="I29" s="365">
        <v>65682</v>
      </c>
      <c r="J29" s="175">
        <v>133334</v>
      </c>
    </row>
    <row r="30" spans="1:10" ht="12">
      <c r="A30" s="40"/>
      <c r="B30" s="176"/>
      <c r="C30" s="176"/>
      <c r="D30" s="176"/>
      <c r="E30" s="176"/>
      <c r="F30" s="176"/>
      <c r="G30" s="126"/>
      <c r="H30" s="172"/>
      <c r="I30" s="364"/>
      <c r="J30" s="104"/>
    </row>
    <row r="31" spans="1:10" ht="12">
      <c r="A31" s="67" t="s">
        <v>32</v>
      </c>
      <c r="B31" s="176"/>
      <c r="C31" s="176"/>
      <c r="D31" s="176"/>
      <c r="E31" s="176"/>
      <c r="F31" s="176"/>
      <c r="G31" s="126"/>
      <c r="H31" s="172"/>
      <c r="I31" s="364"/>
      <c r="J31" s="104"/>
    </row>
    <row r="32" spans="1:10" ht="11.25">
      <c r="A32" s="63" t="s">
        <v>33</v>
      </c>
      <c r="B32" s="176">
        <v>10379</v>
      </c>
      <c r="C32" s="176">
        <v>50626</v>
      </c>
      <c r="D32" s="176">
        <v>295</v>
      </c>
      <c r="E32" s="176">
        <v>1325</v>
      </c>
      <c r="F32" s="176">
        <v>0</v>
      </c>
      <c r="G32" s="126">
        <v>0</v>
      </c>
      <c r="H32" s="172">
        <v>28731</v>
      </c>
      <c r="I32" s="364">
        <v>33894</v>
      </c>
      <c r="J32" s="104">
        <v>62625</v>
      </c>
    </row>
    <row r="33" spans="1:10" ht="11.25">
      <c r="A33" s="63" t="s">
        <v>34</v>
      </c>
      <c r="B33" s="176">
        <v>5408</v>
      </c>
      <c r="C33" s="176">
        <v>32470</v>
      </c>
      <c r="D33" s="176">
        <v>1792</v>
      </c>
      <c r="E33" s="176">
        <v>1744</v>
      </c>
      <c r="F33" s="176">
        <v>29</v>
      </c>
      <c r="G33" s="126">
        <v>0</v>
      </c>
      <c r="H33" s="172">
        <v>23328</v>
      </c>
      <c r="I33" s="364">
        <v>18115</v>
      </c>
      <c r="J33" s="104">
        <v>41443</v>
      </c>
    </row>
    <row r="34" spans="1:10" ht="11.25">
      <c r="A34" s="63" t="s">
        <v>35</v>
      </c>
      <c r="B34" s="176">
        <v>536</v>
      </c>
      <c r="C34" s="176">
        <v>1432</v>
      </c>
      <c r="D34" s="176">
        <v>408</v>
      </c>
      <c r="E34" s="176">
        <v>570</v>
      </c>
      <c r="F34" s="176">
        <v>0</v>
      </c>
      <c r="G34" s="126">
        <v>0</v>
      </c>
      <c r="H34" s="172">
        <v>998</v>
      </c>
      <c r="I34" s="364">
        <v>1948</v>
      </c>
      <c r="J34" s="104">
        <v>2946</v>
      </c>
    </row>
    <row r="35" spans="1:10" ht="11.25">
      <c r="A35" s="63" t="s">
        <v>36</v>
      </c>
      <c r="B35" s="176">
        <v>7566</v>
      </c>
      <c r="C35" s="176">
        <v>19205</v>
      </c>
      <c r="D35" s="176">
        <v>1822</v>
      </c>
      <c r="E35" s="176">
        <v>2674</v>
      </c>
      <c r="F35" s="176">
        <v>63</v>
      </c>
      <c r="G35" s="126">
        <v>0</v>
      </c>
      <c r="H35" s="172">
        <v>16961</v>
      </c>
      <c r="I35" s="364">
        <v>14369</v>
      </c>
      <c r="J35" s="104">
        <v>31330</v>
      </c>
    </row>
    <row r="36" spans="1:10" ht="12">
      <c r="A36" s="40" t="s">
        <v>37</v>
      </c>
      <c r="B36" s="173">
        <v>23889</v>
      </c>
      <c r="C36" s="173">
        <v>103733</v>
      </c>
      <c r="D36" s="173">
        <v>4317</v>
      </c>
      <c r="E36" s="173">
        <v>6313</v>
      </c>
      <c r="F36" s="173">
        <v>92</v>
      </c>
      <c r="G36" s="174">
        <v>0</v>
      </c>
      <c r="H36" s="367">
        <v>70018</v>
      </c>
      <c r="I36" s="365">
        <v>68326</v>
      </c>
      <c r="J36" s="175">
        <v>138344</v>
      </c>
    </row>
    <row r="37" spans="2:22" ht="12">
      <c r="B37" s="176"/>
      <c r="C37" s="176"/>
      <c r="D37" s="176"/>
      <c r="E37" s="176"/>
      <c r="F37" s="176"/>
      <c r="G37" s="126"/>
      <c r="H37" s="172"/>
      <c r="I37" s="364"/>
      <c r="J37" s="104"/>
      <c r="L37" s="82"/>
      <c r="M37" s="82"/>
      <c r="N37" s="82"/>
      <c r="O37" s="82"/>
      <c r="Q37" s="82"/>
      <c r="T37" s="82"/>
      <c r="U37" s="82"/>
      <c r="V37" s="82"/>
    </row>
    <row r="38" spans="1:13" ht="12">
      <c r="A38" s="67" t="s">
        <v>38</v>
      </c>
      <c r="B38" s="176"/>
      <c r="C38" s="176"/>
      <c r="D38" s="176"/>
      <c r="E38" s="176"/>
      <c r="F38" s="176"/>
      <c r="G38" s="126"/>
      <c r="H38" s="172"/>
      <c r="I38" s="364"/>
      <c r="J38" s="104"/>
      <c r="L38" s="82"/>
      <c r="M38" s="82"/>
    </row>
    <row r="39" spans="1:10" ht="11.25">
      <c r="A39" s="63" t="s">
        <v>33</v>
      </c>
      <c r="B39" s="176">
        <v>8312</v>
      </c>
      <c r="C39" s="176">
        <v>42376</v>
      </c>
      <c r="D39" s="176">
        <v>252</v>
      </c>
      <c r="E39" s="176">
        <v>959</v>
      </c>
      <c r="F39" s="176">
        <v>0</v>
      </c>
      <c r="G39" s="126">
        <v>0</v>
      </c>
      <c r="H39" s="172">
        <v>23137</v>
      </c>
      <c r="I39" s="364">
        <v>28762</v>
      </c>
      <c r="J39" s="104">
        <v>51899</v>
      </c>
    </row>
    <row r="40" spans="1:12" ht="11.25">
      <c r="A40" s="63" t="s">
        <v>34</v>
      </c>
      <c r="B40" s="176">
        <v>6697</v>
      </c>
      <c r="C40" s="176">
        <v>36218</v>
      </c>
      <c r="D40" s="176">
        <v>2092</v>
      </c>
      <c r="E40" s="176">
        <v>2169</v>
      </c>
      <c r="F40" s="176">
        <v>26</v>
      </c>
      <c r="G40" s="126">
        <v>0</v>
      </c>
      <c r="H40" s="172">
        <v>26631</v>
      </c>
      <c r="I40" s="364">
        <v>20571</v>
      </c>
      <c r="J40" s="104">
        <v>47202</v>
      </c>
      <c r="L40" s="127"/>
    </row>
    <row r="41" spans="1:10" ht="11.25">
      <c r="A41" s="63" t="s">
        <v>35</v>
      </c>
      <c r="B41" s="176">
        <v>693</v>
      </c>
      <c r="C41" s="176">
        <v>1649</v>
      </c>
      <c r="D41" s="176">
        <v>458</v>
      </c>
      <c r="E41" s="176">
        <v>571</v>
      </c>
      <c r="F41" s="176">
        <v>0</v>
      </c>
      <c r="G41" s="126">
        <v>0</v>
      </c>
      <c r="H41" s="172">
        <v>1166</v>
      </c>
      <c r="I41" s="364">
        <v>2205</v>
      </c>
      <c r="J41" s="104">
        <v>3371</v>
      </c>
    </row>
    <row r="42" spans="1:10" ht="11.25">
      <c r="A42" s="63" t="s">
        <v>36</v>
      </c>
      <c r="B42" s="176">
        <v>9532</v>
      </c>
      <c r="C42" s="176">
        <v>26638</v>
      </c>
      <c r="D42" s="176">
        <v>2488</v>
      </c>
      <c r="E42" s="176">
        <v>2875</v>
      </c>
      <c r="F42" s="176">
        <v>81</v>
      </c>
      <c r="G42" s="126">
        <v>0</v>
      </c>
      <c r="H42" s="172">
        <v>22349</v>
      </c>
      <c r="I42" s="364">
        <v>19265</v>
      </c>
      <c r="J42" s="104">
        <v>41614</v>
      </c>
    </row>
    <row r="43" spans="1:10" ht="12">
      <c r="A43" s="40" t="s">
        <v>39</v>
      </c>
      <c r="B43" s="173">
        <v>25234</v>
      </c>
      <c r="C43" s="173">
        <v>106881</v>
      </c>
      <c r="D43" s="173">
        <v>5290</v>
      </c>
      <c r="E43" s="173">
        <v>6574</v>
      </c>
      <c r="F43" s="173">
        <v>107</v>
      </c>
      <c r="G43" s="174">
        <v>0</v>
      </c>
      <c r="H43" s="367">
        <v>73283</v>
      </c>
      <c r="I43" s="365">
        <v>70803</v>
      </c>
      <c r="J43" s="175">
        <v>144086</v>
      </c>
    </row>
    <row r="44" spans="1:10" ht="12">
      <c r="A44" s="40"/>
      <c r="B44" s="179"/>
      <c r="C44" s="179"/>
      <c r="D44" s="179"/>
      <c r="E44" s="179"/>
      <c r="F44" s="179"/>
      <c r="G44" s="86"/>
      <c r="H44" s="168"/>
      <c r="I44" s="362"/>
      <c r="J44" s="88"/>
    </row>
    <row r="45" spans="1:10" ht="12">
      <c r="A45" s="67" t="s">
        <v>40</v>
      </c>
      <c r="B45" s="176">
        <v>0</v>
      </c>
      <c r="C45" s="176">
        <v>207</v>
      </c>
      <c r="D45" s="176">
        <v>0</v>
      </c>
      <c r="E45" s="176">
        <v>0</v>
      </c>
      <c r="F45" s="176">
        <v>0</v>
      </c>
      <c r="G45" s="126">
        <v>0</v>
      </c>
      <c r="H45" s="368">
        <v>44</v>
      </c>
      <c r="I45" s="366">
        <v>163</v>
      </c>
      <c r="J45" s="104">
        <v>207</v>
      </c>
    </row>
    <row r="46" spans="1:10" ht="12">
      <c r="A46" s="40" t="s">
        <v>41</v>
      </c>
      <c r="B46" s="173">
        <v>0</v>
      </c>
      <c r="C46" s="173">
        <v>207</v>
      </c>
      <c r="D46" s="173">
        <v>0</v>
      </c>
      <c r="E46" s="173">
        <v>0</v>
      </c>
      <c r="F46" s="173">
        <v>0</v>
      </c>
      <c r="G46" s="174">
        <v>0</v>
      </c>
      <c r="H46" s="367">
        <v>44</v>
      </c>
      <c r="I46" s="365">
        <v>163</v>
      </c>
      <c r="J46" s="175">
        <v>207</v>
      </c>
    </row>
    <row r="47" spans="1:10" ht="10.5" customHeight="1">
      <c r="A47" s="40"/>
      <c r="B47" s="179"/>
      <c r="C47" s="179"/>
      <c r="D47" s="179"/>
      <c r="E47" s="179"/>
      <c r="F47" s="179"/>
      <c r="G47" s="86"/>
      <c r="H47" s="168"/>
      <c r="I47" s="362"/>
      <c r="J47" s="88"/>
    </row>
    <row r="48" spans="1:10" ht="12">
      <c r="A48" s="182" t="s">
        <v>164</v>
      </c>
      <c r="B48" s="179"/>
      <c r="C48" s="179"/>
      <c r="D48" s="179"/>
      <c r="E48" s="179"/>
      <c r="F48" s="179"/>
      <c r="G48" s="86"/>
      <c r="H48" s="180"/>
      <c r="I48" s="181"/>
      <c r="J48" s="88"/>
    </row>
    <row r="49" spans="1:10" ht="12">
      <c r="A49" s="67" t="s">
        <v>165</v>
      </c>
      <c r="B49" s="176">
        <v>271</v>
      </c>
      <c r="C49" s="176">
        <v>1043</v>
      </c>
      <c r="D49" s="176">
        <v>139</v>
      </c>
      <c r="E49" s="176">
        <v>108</v>
      </c>
      <c r="F49" s="176">
        <v>0</v>
      </c>
      <c r="G49" s="126">
        <v>0</v>
      </c>
      <c r="H49" s="177">
        <v>829</v>
      </c>
      <c r="I49" s="178">
        <v>732</v>
      </c>
      <c r="J49" s="104">
        <v>1561</v>
      </c>
    </row>
    <row r="50" spans="2:10" ht="6" customHeight="1">
      <c r="B50" s="176"/>
      <c r="C50" s="176"/>
      <c r="D50" s="176"/>
      <c r="E50" s="176"/>
      <c r="F50" s="176"/>
      <c r="G50" s="126"/>
      <c r="H50" s="177"/>
      <c r="I50" s="178"/>
      <c r="J50" s="104"/>
    </row>
    <row r="51" spans="1:10" ht="18" customHeight="1">
      <c r="A51" s="40" t="s">
        <v>42</v>
      </c>
      <c r="B51" s="173">
        <f aca="true" t="shared" si="0" ref="B51:J51">SUM(B49,B46,B43,B36,B29,B22)</f>
        <v>72727</v>
      </c>
      <c r="C51" s="173">
        <f t="shared" si="0"/>
        <v>315900</v>
      </c>
      <c r="D51" s="173">
        <f t="shared" si="0"/>
        <v>13226</v>
      </c>
      <c r="E51" s="173">
        <f t="shared" si="0"/>
        <v>18564</v>
      </c>
      <c r="F51" s="173">
        <f t="shared" si="0"/>
        <v>268</v>
      </c>
      <c r="G51" s="173">
        <f t="shared" si="0"/>
        <v>0</v>
      </c>
      <c r="H51" s="173">
        <f t="shared" si="0"/>
        <v>213708</v>
      </c>
      <c r="I51" s="173">
        <f t="shared" si="0"/>
        <v>206977</v>
      </c>
      <c r="J51" s="173">
        <f t="shared" si="0"/>
        <v>420685</v>
      </c>
    </row>
    <row r="52" spans="1:10" ht="12">
      <c r="A52" s="40" t="s">
        <v>43</v>
      </c>
      <c r="B52" s="179">
        <v>4904</v>
      </c>
      <c r="C52" s="179">
        <v>12404</v>
      </c>
      <c r="D52" s="179">
        <v>297</v>
      </c>
      <c r="E52" s="179">
        <v>1774</v>
      </c>
      <c r="F52" s="179">
        <v>208</v>
      </c>
      <c r="G52" s="86">
        <v>248</v>
      </c>
      <c r="H52" s="180">
        <v>12647</v>
      </c>
      <c r="I52" s="181">
        <v>7188</v>
      </c>
      <c r="J52" s="88">
        <v>19835</v>
      </c>
    </row>
    <row r="53" spans="1:10" ht="12">
      <c r="A53" s="40"/>
      <c r="B53" s="179"/>
      <c r="C53" s="179"/>
      <c r="D53" s="179"/>
      <c r="E53" s="179"/>
      <c r="F53" s="179"/>
      <c r="G53" s="86"/>
      <c r="H53" s="180"/>
      <c r="I53" s="181"/>
      <c r="J53" s="88"/>
    </row>
    <row r="54" spans="1:10" ht="12">
      <c r="A54" s="183" t="s">
        <v>44</v>
      </c>
      <c r="B54" s="184">
        <f aca="true" t="shared" si="1" ref="B54:J54">SUM(B51:B52)</f>
        <v>77631</v>
      </c>
      <c r="C54" s="184">
        <f t="shared" si="1"/>
        <v>328304</v>
      </c>
      <c r="D54" s="184">
        <f t="shared" si="1"/>
        <v>13523</v>
      </c>
      <c r="E54" s="184">
        <f t="shared" si="1"/>
        <v>20338</v>
      </c>
      <c r="F54" s="184">
        <f t="shared" si="1"/>
        <v>476</v>
      </c>
      <c r="G54" s="184">
        <f t="shared" si="1"/>
        <v>248</v>
      </c>
      <c r="H54" s="184">
        <f t="shared" si="1"/>
        <v>226355</v>
      </c>
      <c r="I54" s="184">
        <f t="shared" si="1"/>
        <v>214165</v>
      </c>
      <c r="J54" s="184">
        <f t="shared" si="1"/>
        <v>440520</v>
      </c>
    </row>
    <row r="55" spans="1:10" ht="12">
      <c r="A55" s="183" t="s">
        <v>45</v>
      </c>
      <c r="B55" s="184">
        <f aca="true" t="shared" si="2" ref="B55:I55">SUM(B54,B19)</f>
        <v>178116</v>
      </c>
      <c r="C55" s="184">
        <f t="shared" si="2"/>
        <v>752398</v>
      </c>
      <c r="D55" s="184">
        <f t="shared" si="2"/>
        <v>14570</v>
      </c>
      <c r="E55" s="184">
        <f t="shared" si="2"/>
        <v>174406</v>
      </c>
      <c r="F55" s="184">
        <f t="shared" si="2"/>
        <v>633</v>
      </c>
      <c r="G55" s="185">
        <f t="shared" si="2"/>
        <v>248</v>
      </c>
      <c r="H55" s="186">
        <f t="shared" si="2"/>
        <v>573991</v>
      </c>
      <c r="I55" s="187">
        <f t="shared" si="2"/>
        <v>546380</v>
      </c>
      <c r="J55" s="188">
        <f>SUM(B55:G55)</f>
        <v>1120371</v>
      </c>
    </row>
    <row r="56" spans="2:10" ht="12">
      <c r="B56" s="88"/>
      <c r="C56" s="88"/>
      <c r="D56" s="88"/>
      <c r="E56" s="88"/>
      <c r="F56" s="88"/>
      <c r="G56" s="88"/>
      <c r="H56" s="88"/>
      <c r="I56" s="88"/>
      <c r="J56" s="88"/>
    </row>
    <row r="58" spans="1:10" ht="12">
      <c r="A58" s="472" t="s">
        <v>222</v>
      </c>
      <c r="B58" s="472"/>
      <c r="C58" s="472"/>
      <c r="D58" s="472"/>
      <c r="E58" s="472"/>
      <c r="F58" s="472"/>
      <c r="G58" s="472"/>
      <c r="H58" s="472"/>
      <c r="I58" s="472"/>
      <c r="J58" s="472"/>
    </row>
    <row r="59" spans="1:10" ht="4.5" customHeight="1" thickBot="1">
      <c r="A59" s="128"/>
      <c r="B59" s="128"/>
      <c r="C59" s="128"/>
      <c r="D59" s="128"/>
      <c r="E59" s="128"/>
      <c r="F59" s="128"/>
      <c r="G59" s="128"/>
      <c r="H59" s="128"/>
      <c r="I59" s="128"/>
      <c r="J59" s="128"/>
    </row>
    <row r="60" spans="1:12" ht="12">
      <c r="A60" s="189" t="s">
        <v>343</v>
      </c>
      <c r="B60" s="190">
        <v>844</v>
      </c>
      <c r="C60" s="190">
        <v>4786</v>
      </c>
      <c r="D60" s="190">
        <v>491</v>
      </c>
      <c r="E60" s="190">
        <v>134</v>
      </c>
      <c r="F60" s="190">
        <v>0</v>
      </c>
      <c r="G60" s="191">
        <v>0</v>
      </c>
      <c r="H60" s="192">
        <v>827</v>
      </c>
      <c r="I60" s="193">
        <v>5428</v>
      </c>
      <c r="J60" s="194">
        <v>6255</v>
      </c>
      <c r="L60" s="127"/>
    </row>
    <row r="63" spans="1:10" s="63" customFormat="1" ht="13.5" customHeight="1">
      <c r="A63" s="472" t="s">
        <v>342</v>
      </c>
      <c r="B63" s="472"/>
      <c r="C63" s="472"/>
      <c r="D63" s="472"/>
      <c r="E63" s="472"/>
      <c r="F63" s="472"/>
      <c r="G63" s="472"/>
      <c r="H63" s="472"/>
      <c r="I63" s="472"/>
      <c r="J63" s="472"/>
    </row>
    <row r="64" spans="1:10" s="63" customFormat="1" ht="3.75" customHeight="1" thickBot="1">
      <c r="A64" s="67"/>
      <c r="B64" s="104"/>
      <c r="C64" s="104"/>
      <c r="D64" s="104"/>
      <c r="E64" s="104"/>
      <c r="F64" s="104"/>
      <c r="G64" s="104"/>
      <c r="H64" s="104"/>
      <c r="I64" s="104"/>
      <c r="J64" s="88"/>
    </row>
    <row r="65" spans="1:10" ht="12">
      <c r="A65" s="443"/>
      <c r="B65" s="442"/>
      <c r="C65" s="439"/>
      <c r="D65" s="439"/>
      <c r="E65" s="439"/>
      <c r="F65" s="439"/>
      <c r="G65" s="439"/>
      <c r="H65" s="441" t="s">
        <v>341</v>
      </c>
      <c r="I65" s="440" t="s">
        <v>340</v>
      </c>
      <c r="J65" s="439" t="s">
        <v>9</v>
      </c>
    </row>
    <row r="66" spans="1:10" ht="12">
      <c r="A66" s="67" t="s">
        <v>339</v>
      </c>
      <c r="B66" s="86"/>
      <c r="C66" s="88"/>
      <c r="D66" s="88"/>
      <c r="E66" s="88"/>
      <c r="F66" s="88"/>
      <c r="G66" s="88"/>
      <c r="H66" s="180"/>
      <c r="I66" s="181"/>
      <c r="J66" s="88"/>
    </row>
    <row r="67" spans="1:10" ht="12">
      <c r="A67" s="67" t="s">
        <v>338</v>
      </c>
      <c r="B67" s="86"/>
      <c r="C67" s="88"/>
      <c r="D67" s="88"/>
      <c r="E67" s="88"/>
      <c r="F67" s="88"/>
      <c r="G67" s="88"/>
      <c r="H67" s="180"/>
      <c r="I67" s="181"/>
      <c r="J67" s="88"/>
    </row>
    <row r="68" spans="1:21" s="63" customFormat="1" ht="11.25">
      <c r="A68" s="64" t="s">
        <v>337</v>
      </c>
      <c r="B68" s="438"/>
      <c r="C68" s="431"/>
      <c r="D68" s="431"/>
      <c r="E68" s="430"/>
      <c r="F68" s="430"/>
      <c r="G68" s="430"/>
      <c r="H68" s="177">
        <v>40995</v>
      </c>
      <c r="I68" s="178">
        <v>58118</v>
      </c>
      <c r="J68" s="104">
        <f>SUM(H68:I68)</f>
        <v>99113</v>
      </c>
      <c r="K68" s="81"/>
      <c r="L68" s="81"/>
      <c r="M68" s="81"/>
      <c r="N68" s="81"/>
      <c r="O68" s="81"/>
      <c r="P68" s="81"/>
      <c r="Q68" s="81"/>
      <c r="R68" s="81"/>
      <c r="S68" s="81"/>
      <c r="T68" s="81"/>
      <c r="U68" s="81"/>
    </row>
    <row r="69" spans="1:21" s="63" customFormat="1" ht="12">
      <c r="A69" s="434" t="s">
        <v>336</v>
      </c>
      <c r="B69" s="437"/>
      <c r="C69" s="436"/>
      <c r="D69" s="436"/>
      <c r="E69" s="435"/>
      <c r="F69" s="435"/>
      <c r="G69" s="435"/>
      <c r="H69" s="177">
        <v>17212</v>
      </c>
      <c r="I69" s="178">
        <v>11720</v>
      </c>
      <c r="J69" s="104">
        <f>SUM(H69:I69)</f>
        <v>28932</v>
      </c>
      <c r="K69" s="81"/>
      <c r="L69" s="81"/>
      <c r="M69" s="81"/>
      <c r="N69" s="81"/>
      <c r="O69" s="81"/>
      <c r="P69" s="81"/>
      <c r="Q69" s="81"/>
      <c r="R69" s="81"/>
      <c r="S69" s="81"/>
      <c r="T69" s="81"/>
      <c r="U69" s="81"/>
    </row>
    <row r="70" spans="1:21" s="63" customFormat="1" ht="5.25" customHeight="1">
      <c r="A70" s="434"/>
      <c r="E70" s="433"/>
      <c r="F70" s="433"/>
      <c r="G70" s="433"/>
      <c r="H70" s="177"/>
      <c r="I70" s="178"/>
      <c r="J70" s="104">
        <f>SUM(H70:I70)</f>
        <v>0</v>
      </c>
      <c r="K70" s="81"/>
      <c r="L70" s="81"/>
      <c r="M70" s="81"/>
      <c r="N70" s="81"/>
      <c r="O70" s="81"/>
      <c r="P70" s="81"/>
      <c r="Q70" s="81"/>
      <c r="R70" s="81"/>
      <c r="S70" s="81"/>
      <c r="T70" s="81"/>
      <c r="U70" s="81"/>
    </row>
    <row r="71" spans="1:10" ht="12">
      <c r="A71" s="432" t="s">
        <v>335</v>
      </c>
      <c r="B71" s="81"/>
      <c r="C71" s="81"/>
      <c r="D71" s="81"/>
      <c r="E71" s="104"/>
      <c r="F71" s="104"/>
      <c r="G71" s="104"/>
      <c r="H71" s="177"/>
      <c r="I71" s="178"/>
      <c r="J71" s="104"/>
    </row>
    <row r="72" spans="1:10" ht="11.25">
      <c r="A72" s="81" t="s">
        <v>334</v>
      </c>
      <c r="B72" s="431"/>
      <c r="C72" s="431"/>
      <c r="D72" s="431"/>
      <c r="E72" s="430"/>
      <c r="F72" s="430"/>
      <c r="G72" s="430"/>
      <c r="H72" s="177">
        <v>36732</v>
      </c>
      <c r="I72" s="178">
        <v>45344</v>
      </c>
      <c r="J72" s="104">
        <f>SUM(H72:I72)</f>
        <v>82076</v>
      </c>
    </row>
    <row r="73" spans="1:10" ht="7.5" customHeight="1">
      <c r="A73" s="63"/>
      <c r="B73" s="418"/>
      <c r="C73" s="419"/>
      <c r="D73" s="419"/>
      <c r="E73" s="419"/>
      <c r="F73" s="419"/>
      <c r="G73" s="419"/>
      <c r="H73" s="429"/>
      <c r="I73" s="428"/>
      <c r="J73" s="104"/>
    </row>
    <row r="74" spans="1:10" ht="12">
      <c r="A74" s="183" t="s">
        <v>333</v>
      </c>
      <c r="B74" s="185"/>
      <c r="C74" s="188"/>
      <c r="D74" s="188"/>
      <c r="E74" s="188"/>
      <c r="F74" s="188"/>
      <c r="G74" s="188"/>
      <c r="H74" s="186">
        <f>SUM(H68:H72)</f>
        <v>94939</v>
      </c>
      <c r="I74" s="187">
        <f>SUM(I68:I72)</f>
        <v>115182</v>
      </c>
      <c r="J74" s="188">
        <f>SUM(J68:J72)</f>
        <v>210121</v>
      </c>
    </row>
    <row r="75" spans="2:10" ht="12">
      <c r="B75" s="88"/>
      <c r="C75" s="88"/>
      <c r="D75" s="88"/>
      <c r="E75" s="88"/>
      <c r="F75" s="88"/>
      <c r="G75" s="88"/>
      <c r="H75" s="427"/>
      <c r="I75" s="427"/>
      <c r="J75" s="427"/>
    </row>
    <row r="76" spans="1:10" ht="12">
      <c r="A76" s="63" t="s">
        <v>332</v>
      </c>
      <c r="B76" s="88"/>
      <c r="C76" s="88"/>
      <c r="D76" s="88"/>
      <c r="E76" s="88"/>
      <c r="F76" s="88"/>
      <c r="G76" s="88"/>
      <c r="H76" s="426"/>
      <c r="I76" s="426"/>
      <c r="J76" s="426"/>
    </row>
    <row r="77" ht="11.25">
      <c r="A77" s="81" t="s">
        <v>331</v>
      </c>
    </row>
    <row r="78" ht="12">
      <c r="A78" s="68" t="s">
        <v>330</v>
      </c>
    </row>
  </sheetData>
  <sheetProtection/>
  <mergeCells count="3">
    <mergeCell ref="A2:J2"/>
    <mergeCell ref="A63:J63"/>
    <mergeCell ref="A58:J58"/>
  </mergeCells>
  <printOptions horizontalCentered="1"/>
  <pageMargins left="0.3937007874015748" right="0.3937007874015748" top="0.3937007874015748" bottom="0" header="0.5118110236220472" footer="0.5118110236220472"/>
  <pageSetup horizontalDpi="600" verticalDpi="600" orientation="portrait" paperSize="9" scale="75"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dimension ref="A1:Y21"/>
  <sheetViews>
    <sheetView zoomScalePageLayoutView="0" workbookViewId="0" topLeftCell="A1">
      <selection activeCell="Y20" sqref="Y20"/>
    </sheetView>
  </sheetViews>
  <sheetFormatPr defaultColWidth="9.140625" defaultRowHeight="12.75"/>
  <cols>
    <col min="1" max="1" width="20.28125" style="1" bestFit="1" customWidth="1"/>
    <col min="2" max="3" width="7.8515625" style="2" customWidth="1"/>
    <col min="4" max="4" width="7.8515625" style="1" customWidth="1"/>
    <col min="5" max="6" width="7.8515625" style="2" customWidth="1"/>
    <col min="7" max="7" width="7.8515625" style="1" customWidth="1"/>
    <col min="8" max="9" width="7.8515625" style="2" customWidth="1"/>
    <col min="10" max="10" width="7.8515625" style="1" customWidth="1"/>
    <col min="11" max="12" width="7.8515625" style="2" customWidth="1"/>
    <col min="13" max="13" width="7.8515625" style="1" customWidth="1"/>
    <col min="14" max="15" width="7.8515625" style="2" customWidth="1"/>
    <col min="16" max="16" width="7.8515625" style="1" customWidth="1"/>
    <col min="17" max="18" width="7.8515625" style="2" customWidth="1"/>
    <col min="19" max="19" width="7.8515625" style="1" customWidth="1"/>
    <col min="20" max="21" width="7.8515625" style="2" customWidth="1"/>
    <col min="22" max="22" width="7.8515625" style="1" customWidth="1"/>
    <col min="23" max="24" width="7.8515625" style="2" customWidth="1"/>
    <col min="25" max="25" width="9.421875" style="1" customWidth="1"/>
    <col min="26" max="36" width="7.7109375" style="2" customWidth="1"/>
    <col min="37" max="16384" width="9.140625" style="2" customWidth="1"/>
  </cols>
  <sheetData>
    <row r="1" ht="12">
      <c r="A1" s="67" t="s">
        <v>245</v>
      </c>
    </row>
    <row r="2" spans="1:22" ht="12">
      <c r="A2" s="476" t="s">
        <v>47</v>
      </c>
      <c r="B2" s="476"/>
      <c r="C2" s="476"/>
      <c r="D2" s="476"/>
      <c r="E2" s="476"/>
      <c r="F2" s="476"/>
      <c r="G2" s="476"/>
      <c r="H2" s="476"/>
      <c r="I2" s="476"/>
      <c r="J2" s="476"/>
      <c r="K2" s="476"/>
      <c r="L2" s="476"/>
      <c r="M2" s="476"/>
      <c r="N2" s="476"/>
      <c r="O2" s="476"/>
      <c r="P2" s="476"/>
      <c r="Q2" s="476"/>
      <c r="R2" s="476"/>
      <c r="S2" s="476"/>
      <c r="T2" s="476"/>
      <c r="U2" s="476"/>
      <c r="V2" s="476"/>
    </row>
    <row r="3" ht="12" thickBot="1"/>
    <row r="4" spans="1:25" ht="11.25">
      <c r="A4" s="196"/>
      <c r="B4" s="478" t="s">
        <v>48</v>
      </c>
      <c r="C4" s="477"/>
      <c r="D4" s="480"/>
      <c r="E4" s="477" t="s">
        <v>49</v>
      </c>
      <c r="F4" s="477"/>
      <c r="G4" s="480"/>
      <c r="H4" s="477" t="s">
        <v>50</v>
      </c>
      <c r="I4" s="477"/>
      <c r="J4" s="477"/>
      <c r="K4" s="478" t="s">
        <v>51</v>
      </c>
      <c r="L4" s="477"/>
      <c r="M4" s="477"/>
      <c r="N4" s="478" t="s">
        <v>52</v>
      </c>
      <c r="O4" s="477"/>
      <c r="P4" s="479"/>
      <c r="Q4" s="477" t="s">
        <v>53</v>
      </c>
      <c r="R4" s="477"/>
      <c r="S4" s="477"/>
      <c r="T4" s="478" t="s">
        <v>54</v>
      </c>
      <c r="U4" s="477"/>
      <c r="V4" s="479"/>
      <c r="W4" s="478" t="s">
        <v>9</v>
      </c>
      <c r="X4" s="477"/>
      <c r="Y4" s="477"/>
    </row>
    <row r="5" spans="2:23" s="1" customFormat="1" ht="11.25">
      <c r="B5" s="197"/>
      <c r="E5" s="197"/>
      <c r="H5" s="473" t="s">
        <v>55</v>
      </c>
      <c r="I5" s="474"/>
      <c r="J5" s="475"/>
      <c r="K5" s="197"/>
      <c r="N5" s="197"/>
      <c r="P5" s="198"/>
      <c r="T5" s="197"/>
      <c r="W5" s="197"/>
    </row>
    <row r="6" spans="1:25" s="203" customFormat="1" ht="11.25">
      <c r="A6" s="199"/>
      <c r="B6" s="200" t="s">
        <v>56</v>
      </c>
      <c r="C6" s="201" t="s">
        <v>57</v>
      </c>
      <c r="D6" s="201" t="s">
        <v>58</v>
      </c>
      <c r="E6" s="200" t="s">
        <v>56</v>
      </c>
      <c r="F6" s="201" t="s">
        <v>57</v>
      </c>
      <c r="G6" s="201" t="s">
        <v>58</v>
      </c>
      <c r="H6" s="200" t="s">
        <v>56</v>
      </c>
      <c r="I6" s="201" t="s">
        <v>57</v>
      </c>
      <c r="J6" s="201" t="s">
        <v>58</v>
      </c>
      <c r="K6" s="200" t="s">
        <v>56</v>
      </c>
      <c r="L6" s="201" t="s">
        <v>57</v>
      </c>
      <c r="M6" s="201" t="s">
        <v>58</v>
      </c>
      <c r="N6" s="200" t="s">
        <v>56</v>
      </c>
      <c r="O6" s="201" t="s">
        <v>57</v>
      </c>
      <c r="P6" s="202" t="s">
        <v>58</v>
      </c>
      <c r="Q6" s="201" t="s">
        <v>56</v>
      </c>
      <c r="R6" s="201" t="s">
        <v>57</v>
      </c>
      <c r="S6" s="201" t="s">
        <v>58</v>
      </c>
      <c r="T6" s="200" t="s">
        <v>56</v>
      </c>
      <c r="U6" s="201" t="s">
        <v>57</v>
      </c>
      <c r="V6" s="201" t="s">
        <v>58</v>
      </c>
      <c r="W6" s="200" t="s">
        <v>56</v>
      </c>
      <c r="X6" s="201" t="s">
        <v>57</v>
      </c>
      <c r="Y6" s="201" t="s">
        <v>58</v>
      </c>
    </row>
    <row r="7" spans="1:25" s="207" customFormat="1" ht="11.25">
      <c r="A7" s="1"/>
      <c r="B7" s="204"/>
      <c r="C7" s="205"/>
      <c r="D7" s="205"/>
      <c r="E7" s="204"/>
      <c r="F7" s="205"/>
      <c r="G7" s="205"/>
      <c r="H7" s="204"/>
      <c r="I7" s="205"/>
      <c r="J7" s="205"/>
      <c r="K7" s="204"/>
      <c r="L7" s="205"/>
      <c r="M7" s="205"/>
      <c r="N7" s="204"/>
      <c r="O7" s="205"/>
      <c r="P7" s="206"/>
      <c r="Q7" s="205"/>
      <c r="R7" s="205"/>
      <c r="S7" s="205"/>
      <c r="T7" s="204"/>
      <c r="U7" s="205"/>
      <c r="V7" s="205"/>
      <c r="W7" s="204"/>
      <c r="X7" s="205"/>
      <c r="Y7" s="205"/>
    </row>
    <row r="8" spans="1:23" s="207" customFormat="1" ht="12">
      <c r="A8" s="208" t="s">
        <v>18</v>
      </c>
      <c r="B8" s="209"/>
      <c r="E8" s="209"/>
      <c r="H8" s="209"/>
      <c r="K8" s="209"/>
      <c r="N8" s="209"/>
      <c r="P8" s="210"/>
      <c r="T8" s="209"/>
      <c r="W8" s="209"/>
    </row>
    <row r="9" spans="1:25" ht="11.25">
      <c r="A9" s="1" t="s">
        <v>19</v>
      </c>
      <c r="B9" s="211">
        <v>37470</v>
      </c>
      <c r="C9" s="212">
        <v>36154</v>
      </c>
      <c r="D9" s="213">
        <v>73624</v>
      </c>
      <c r="E9" s="211">
        <v>21219</v>
      </c>
      <c r="F9" s="212">
        <v>20087</v>
      </c>
      <c r="G9" s="213">
        <v>41306</v>
      </c>
      <c r="H9" s="211">
        <v>5979</v>
      </c>
      <c r="I9" s="212">
        <v>5789</v>
      </c>
      <c r="J9" s="213">
        <v>11768</v>
      </c>
      <c r="K9" s="211">
        <v>22215</v>
      </c>
      <c r="L9" s="212">
        <v>21070</v>
      </c>
      <c r="M9" s="213">
        <v>43285</v>
      </c>
      <c r="N9" s="211">
        <v>30655</v>
      </c>
      <c r="O9" s="212">
        <v>29333</v>
      </c>
      <c r="P9" s="214">
        <v>59988</v>
      </c>
      <c r="Q9" s="212">
        <v>18</v>
      </c>
      <c r="R9" s="212">
        <v>21</v>
      </c>
      <c r="S9" s="213">
        <v>39</v>
      </c>
      <c r="T9" s="211">
        <v>16471</v>
      </c>
      <c r="U9" s="212">
        <v>16122</v>
      </c>
      <c r="V9" s="213">
        <v>32593</v>
      </c>
      <c r="W9" s="211">
        <v>134027</v>
      </c>
      <c r="X9" s="212">
        <v>128576</v>
      </c>
      <c r="Y9" s="212">
        <v>262603</v>
      </c>
    </row>
    <row r="10" spans="1:25" ht="11.25">
      <c r="A10" s="1" t="s">
        <v>20</v>
      </c>
      <c r="B10" s="211">
        <v>377</v>
      </c>
      <c r="C10" s="215">
        <v>167</v>
      </c>
      <c r="D10" s="213">
        <v>544</v>
      </c>
      <c r="E10" s="211">
        <v>102</v>
      </c>
      <c r="F10" s="215">
        <v>48</v>
      </c>
      <c r="G10" s="213">
        <v>150</v>
      </c>
      <c r="H10" s="211">
        <v>80</v>
      </c>
      <c r="I10" s="215">
        <v>41</v>
      </c>
      <c r="J10" s="213">
        <v>121</v>
      </c>
      <c r="K10" s="211">
        <v>265</v>
      </c>
      <c r="L10" s="215">
        <v>116</v>
      </c>
      <c r="M10" s="213">
        <v>381</v>
      </c>
      <c r="N10" s="211">
        <v>326</v>
      </c>
      <c r="O10" s="212">
        <v>136</v>
      </c>
      <c r="P10" s="214">
        <v>462</v>
      </c>
      <c r="Q10" s="212">
        <v>0</v>
      </c>
      <c r="R10" s="215">
        <v>0</v>
      </c>
      <c r="S10" s="213">
        <v>0</v>
      </c>
      <c r="T10" s="211">
        <v>229</v>
      </c>
      <c r="U10" s="215">
        <v>99</v>
      </c>
      <c r="V10" s="213">
        <v>328</v>
      </c>
      <c r="W10" s="211">
        <v>1379</v>
      </c>
      <c r="X10" s="215">
        <v>607</v>
      </c>
      <c r="Y10" s="212">
        <v>1986</v>
      </c>
    </row>
    <row r="11" spans="1:25" s="220" customFormat="1" ht="12">
      <c r="A11" s="216" t="s">
        <v>9</v>
      </c>
      <c r="B11" s="217">
        <v>37847</v>
      </c>
      <c r="C11" s="218">
        <v>36321</v>
      </c>
      <c r="D11" s="218">
        <v>74168</v>
      </c>
      <c r="E11" s="217">
        <v>21321</v>
      </c>
      <c r="F11" s="218">
        <v>20135</v>
      </c>
      <c r="G11" s="218">
        <v>41456</v>
      </c>
      <c r="H11" s="217">
        <v>6059</v>
      </c>
      <c r="I11" s="218">
        <v>5830</v>
      </c>
      <c r="J11" s="218">
        <v>11889</v>
      </c>
      <c r="K11" s="217">
        <v>22480</v>
      </c>
      <c r="L11" s="218">
        <v>21186</v>
      </c>
      <c r="M11" s="218">
        <v>43666</v>
      </c>
      <c r="N11" s="217">
        <v>30981</v>
      </c>
      <c r="O11" s="218">
        <v>29469</v>
      </c>
      <c r="P11" s="219">
        <v>60450</v>
      </c>
      <c r="Q11" s="218">
        <v>18</v>
      </c>
      <c r="R11" s="218">
        <v>21</v>
      </c>
      <c r="S11" s="218">
        <v>39</v>
      </c>
      <c r="T11" s="217">
        <v>16700</v>
      </c>
      <c r="U11" s="218">
        <v>16221</v>
      </c>
      <c r="V11" s="218">
        <v>32921</v>
      </c>
      <c r="W11" s="217">
        <v>135406</v>
      </c>
      <c r="X11" s="218">
        <v>129183</v>
      </c>
      <c r="Y11" s="218">
        <v>264589</v>
      </c>
    </row>
    <row r="12" spans="1:25" s="1" customFormat="1" ht="12">
      <c r="A12" s="221" t="s">
        <v>22</v>
      </c>
      <c r="B12" s="211"/>
      <c r="C12" s="212"/>
      <c r="D12" s="213"/>
      <c r="E12" s="211"/>
      <c r="F12" s="212"/>
      <c r="G12" s="213"/>
      <c r="H12" s="211"/>
      <c r="I12" s="212"/>
      <c r="J12" s="213"/>
      <c r="K12" s="211"/>
      <c r="L12" s="212"/>
      <c r="M12" s="213"/>
      <c r="N12" s="211"/>
      <c r="O12" s="212"/>
      <c r="P12" s="214"/>
      <c r="Q12" s="212"/>
      <c r="R12" s="212"/>
      <c r="S12" s="213"/>
      <c r="T12" s="211"/>
      <c r="U12" s="212"/>
      <c r="V12" s="213"/>
      <c r="W12" s="211"/>
      <c r="X12" s="212"/>
      <c r="Y12" s="212"/>
    </row>
    <row r="13" spans="1:25" ht="11.25">
      <c r="A13" s="222" t="s">
        <v>19</v>
      </c>
      <c r="B13" s="211">
        <v>54334</v>
      </c>
      <c r="C13" s="212">
        <v>53511</v>
      </c>
      <c r="D13" s="213">
        <v>107845</v>
      </c>
      <c r="E13" s="211">
        <v>30883</v>
      </c>
      <c r="F13" s="212">
        <v>30968</v>
      </c>
      <c r="G13" s="213">
        <v>61851</v>
      </c>
      <c r="H13" s="211">
        <v>7304</v>
      </c>
      <c r="I13" s="212">
        <v>7544</v>
      </c>
      <c r="J13" s="213">
        <v>14848</v>
      </c>
      <c r="K13" s="211">
        <v>32750</v>
      </c>
      <c r="L13" s="212">
        <v>32594</v>
      </c>
      <c r="M13" s="213">
        <v>65344</v>
      </c>
      <c r="N13" s="211">
        <v>44016</v>
      </c>
      <c r="O13" s="212">
        <v>43722</v>
      </c>
      <c r="P13" s="214">
        <v>87738</v>
      </c>
      <c r="Q13" s="212">
        <v>23</v>
      </c>
      <c r="R13" s="212">
        <v>17</v>
      </c>
      <c r="S13" s="213">
        <v>40</v>
      </c>
      <c r="T13" s="211">
        <v>24885</v>
      </c>
      <c r="U13" s="212">
        <v>24145</v>
      </c>
      <c r="V13" s="213">
        <v>49030</v>
      </c>
      <c r="W13" s="211">
        <v>194195</v>
      </c>
      <c r="X13" s="212">
        <v>192501</v>
      </c>
      <c r="Y13" s="212">
        <v>386696</v>
      </c>
    </row>
    <row r="14" spans="1:25" ht="11.25">
      <c r="A14" s="222" t="s">
        <v>20</v>
      </c>
      <c r="B14" s="211">
        <v>5000</v>
      </c>
      <c r="C14" s="215">
        <v>2921</v>
      </c>
      <c r="D14" s="213">
        <v>7921</v>
      </c>
      <c r="E14" s="211">
        <v>2227</v>
      </c>
      <c r="F14" s="215">
        <v>1367</v>
      </c>
      <c r="G14" s="213">
        <v>3594</v>
      </c>
      <c r="H14" s="211">
        <v>397</v>
      </c>
      <c r="I14" s="215">
        <v>236</v>
      </c>
      <c r="J14" s="213">
        <v>633</v>
      </c>
      <c r="K14" s="211">
        <v>3437</v>
      </c>
      <c r="L14" s="215">
        <v>2106</v>
      </c>
      <c r="M14" s="213">
        <v>5543</v>
      </c>
      <c r="N14" s="211">
        <v>3972</v>
      </c>
      <c r="O14" s="212">
        <v>2340</v>
      </c>
      <c r="P14" s="214">
        <v>6312</v>
      </c>
      <c r="Q14" s="212">
        <v>0</v>
      </c>
      <c r="R14" s="215">
        <v>0</v>
      </c>
      <c r="S14" s="213">
        <v>0</v>
      </c>
      <c r="T14" s="211">
        <v>3002</v>
      </c>
      <c r="U14" s="215">
        <v>1561</v>
      </c>
      <c r="V14" s="213">
        <v>4563</v>
      </c>
      <c r="W14" s="211">
        <v>18035</v>
      </c>
      <c r="X14" s="215">
        <v>10531</v>
      </c>
      <c r="Y14" s="212">
        <v>28566</v>
      </c>
    </row>
    <row r="15" spans="1:25" s="223" customFormat="1" ht="12">
      <c r="A15" s="216" t="s">
        <v>9</v>
      </c>
      <c r="B15" s="217">
        <v>59334</v>
      </c>
      <c r="C15" s="218">
        <v>56432</v>
      </c>
      <c r="D15" s="218">
        <v>115766</v>
      </c>
      <c r="E15" s="217">
        <v>33110</v>
      </c>
      <c r="F15" s="218">
        <v>32335</v>
      </c>
      <c r="G15" s="218">
        <v>65445</v>
      </c>
      <c r="H15" s="217">
        <v>7701</v>
      </c>
      <c r="I15" s="218">
        <v>7780</v>
      </c>
      <c r="J15" s="218">
        <v>15481</v>
      </c>
      <c r="K15" s="217">
        <v>36187</v>
      </c>
      <c r="L15" s="218">
        <v>34700</v>
      </c>
      <c r="M15" s="218">
        <v>70887</v>
      </c>
      <c r="N15" s="217">
        <v>47988</v>
      </c>
      <c r="O15" s="218">
        <v>46062</v>
      </c>
      <c r="P15" s="219">
        <v>94050</v>
      </c>
      <c r="Q15" s="218">
        <v>23</v>
      </c>
      <c r="R15" s="218">
        <v>17</v>
      </c>
      <c r="S15" s="218">
        <v>40</v>
      </c>
      <c r="T15" s="217">
        <v>27887</v>
      </c>
      <c r="U15" s="218">
        <v>25706</v>
      </c>
      <c r="V15" s="218">
        <v>53593</v>
      </c>
      <c r="W15" s="217">
        <v>212230</v>
      </c>
      <c r="X15" s="218">
        <v>203032</v>
      </c>
      <c r="Y15" s="218">
        <v>415262</v>
      </c>
    </row>
    <row r="16" spans="1:25" s="207" customFormat="1" ht="12">
      <c r="A16" s="221" t="s">
        <v>59</v>
      </c>
      <c r="B16" s="224"/>
      <c r="C16" s="213"/>
      <c r="D16" s="212"/>
      <c r="E16" s="224"/>
      <c r="F16" s="213"/>
      <c r="G16" s="212"/>
      <c r="H16" s="224"/>
      <c r="I16" s="213"/>
      <c r="J16" s="212"/>
      <c r="K16" s="224"/>
      <c r="L16" s="213"/>
      <c r="M16" s="212"/>
      <c r="N16" s="224"/>
      <c r="O16" s="213"/>
      <c r="P16" s="225"/>
      <c r="Q16" s="212"/>
      <c r="R16" s="212"/>
      <c r="S16" s="212"/>
      <c r="T16" s="224"/>
      <c r="U16" s="213"/>
      <c r="V16" s="212"/>
      <c r="W16" s="211"/>
      <c r="X16" s="212"/>
      <c r="Y16" s="212"/>
    </row>
    <row r="17" spans="1:25" ht="11.25">
      <c r="A17" s="1" t="s">
        <v>19</v>
      </c>
      <c r="B17" s="224">
        <v>58933</v>
      </c>
      <c r="C17" s="213">
        <v>58402</v>
      </c>
      <c r="D17" s="212">
        <v>117335</v>
      </c>
      <c r="E17" s="224">
        <v>30530</v>
      </c>
      <c r="F17" s="213">
        <v>28822</v>
      </c>
      <c r="G17" s="212">
        <v>59352</v>
      </c>
      <c r="H17" s="224">
        <v>6219</v>
      </c>
      <c r="I17" s="213">
        <v>6901</v>
      </c>
      <c r="J17" s="212">
        <v>13120</v>
      </c>
      <c r="K17" s="224">
        <v>39658</v>
      </c>
      <c r="L17" s="213">
        <v>38005</v>
      </c>
      <c r="M17" s="212">
        <v>77663</v>
      </c>
      <c r="N17" s="224">
        <v>47891</v>
      </c>
      <c r="O17" s="213">
        <v>46996</v>
      </c>
      <c r="P17" s="225">
        <v>94887</v>
      </c>
      <c r="Q17" s="212">
        <v>0</v>
      </c>
      <c r="R17" s="212">
        <v>0</v>
      </c>
      <c r="S17" s="212">
        <v>0</v>
      </c>
      <c r="T17" s="224">
        <v>30477</v>
      </c>
      <c r="U17" s="213">
        <v>27851</v>
      </c>
      <c r="V17" s="212">
        <v>58328</v>
      </c>
      <c r="W17" s="211">
        <v>213708</v>
      </c>
      <c r="X17" s="212">
        <v>206977</v>
      </c>
      <c r="Y17" s="212">
        <v>420685</v>
      </c>
    </row>
    <row r="18" spans="1:25" ht="11.25">
      <c r="A18" s="1" t="s">
        <v>20</v>
      </c>
      <c r="B18" s="224">
        <v>3453</v>
      </c>
      <c r="C18" s="226">
        <v>2018</v>
      </c>
      <c r="D18" s="212">
        <v>5471</v>
      </c>
      <c r="E18" s="224">
        <v>1043</v>
      </c>
      <c r="F18" s="226">
        <v>655</v>
      </c>
      <c r="G18" s="212">
        <v>1698</v>
      </c>
      <c r="H18" s="224">
        <v>433</v>
      </c>
      <c r="I18" s="226">
        <v>245</v>
      </c>
      <c r="J18" s="212">
        <v>678</v>
      </c>
      <c r="K18" s="224">
        <v>2509</v>
      </c>
      <c r="L18" s="226">
        <v>1452</v>
      </c>
      <c r="M18" s="212">
        <v>3961</v>
      </c>
      <c r="N18" s="224">
        <v>2853</v>
      </c>
      <c r="O18" s="213">
        <v>1735</v>
      </c>
      <c r="P18" s="225">
        <v>4588</v>
      </c>
      <c r="Q18" s="212">
        <v>0</v>
      </c>
      <c r="R18" s="212">
        <v>0</v>
      </c>
      <c r="S18" s="212">
        <v>0</v>
      </c>
      <c r="T18" s="224">
        <v>2356</v>
      </c>
      <c r="U18" s="226">
        <v>1083</v>
      </c>
      <c r="V18" s="212">
        <v>3439</v>
      </c>
      <c r="W18" s="211">
        <v>12647</v>
      </c>
      <c r="X18" s="215">
        <v>7188</v>
      </c>
      <c r="Y18" s="212">
        <v>19835</v>
      </c>
    </row>
    <row r="19" spans="1:25" s="220" customFormat="1" ht="12">
      <c r="A19" s="216" t="s">
        <v>9</v>
      </c>
      <c r="B19" s="217">
        <v>62386</v>
      </c>
      <c r="C19" s="218">
        <v>60420</v>
      </c>
      <c r="D19" s="218">
        <v>122806</v>
      </c>
      <c r="E19" s="217">
        <v>31573</v>
      </c>
      <c r="F19" s="218">
        <v>29477</v>
      </c>
      <c r="G19" s="218">
        <v>61050</v>
      </c>
      <c r="H19" s="217">
        <v>6652</v>
      </c>
      <c r="I19" s="218">
        <v>7146</v>
      </c>
      <c r="J19" s="218">
        <v>13798</v>
      </c>
      <c r="K19" s="217">
        <v>42167</v>
      </c>
      <c r="L19" s="218">
        <v>39457</v>
      </c>
      <c r="M19" s="218">
        <v>81624</v>
      </c>
      <c r="N19" s="217">
        <v>50744</v>
      </c>
      <c r="O19" s="218">
        <v>48731</v>
      </c>
      <c r="P19" s="219">
        <v>99475</v>
      </c>
      <c r="Q19" s="218">
        <v>0</v>
      </c>
      <c r="R19" s="218">
        <v>0</v>
      </c>
      <c r="S19" s="218">
        <v>0</v>
      </c>
      <c r="T19" s="217">
        <v>32833</v>
      </c>
      <c r="U19" s="218">
        <v>28934</v>
      </c>
      <c r="V19" s="218">
        <v>61767</v>
      </c>
      <c r="W19" s="217">
        <v>226355</v>
      </c>
      <c r="X19" s="218">
        <v>214165</v>
      </c>
      <c r="Y19" s="218">
        <v>440520</v>
      </c>
    </row>
    <row r="21" ht="11.25">
      <c r="A21" s="361"/>
    </row>
  </sheetData>
  <sheetProtection/>
  <mergeCells count="10">
    <mergeCell ref="H5:J5"/>
    <mergeCell ref="A2:V2"/>
    <mergeCell ref="Q4:S4"/>
    <mergeCell ref="N4:P4"/>
    <mergeCell ref="T4:V4"/>
    <mergeCell ref="W4:Y4"/>
    <mergeCell ref="B4:D4"/>
    <mergeCell ref="E4:G4"/>
    <mergeCell ref="H4:J4"/>
    <mergeCell ref="K4:M4"/>
  </mergeCells>
  <printOptions/>
  <pageMargins left="0" right="0" top="0.7874015748031497" bottom="0.5905511811023623" header="0.5118110236220472" footer="0.5118110236220472"/>
  <pageSetup fitToWidth="2" horizontalDpi="600" verticalDpi="600" orientation="portrait" paperSize="9" scale="85" r:id="rId2"/>
  <headerFooter alignWithMargins="0">
    <oddFooter>&amp;R&amp;A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Q47"/>
  <sheetViews>
    <sheetView zoomScalePageLayoutView="0" workbookViewId="0" topLeftCell="A1">
      <selection activeCell="N36" sqref="N36"/>
    </sheetView>
  </sheetViews>
  <sheetFormatPr defaultColWidth="12.140625" defaultRowHeight="12.75"/>
  <cols>
    <col min="1" max="1" width="31.7109375" style="81" customWidth="1"/>
    <col min="2" max="11" width="7.7109375" style="81" customWidth="1"/>
    <col min="12" max="12" width="8.57421875" style="81" customWidth="1"/>
    <col min="13" max="22" width="7.7109375" style="81" customWidth="1"/>
    <col min="23" max="42" width="10.140625" style="81" customWidth="1"/>
    <col min="43" max="16384" width="12.140625" style="81" customWidth="1"/>
  </cols>
  <sheetData>
    <row r="1" spans="1:17" ht="12">
      <c r="A1" s="67" t="s">
        <v>245</v>
      </c>
      <c r="B1" s="81" t="s">
        <v>111</v>
      </c>
      <c r="Q1" s="63"/>
    </row>
    <row r="2" spans="1:17" ht="12">
      <c r="A2" s="481" t="s">
        <v>176</v>
      </c>
      <c r="B2" s="481"/>
      <c r="C2" s="481"/>
      <c r="D2" s="481"/>
      <c r="E2" s="481"/>
      <c r="F2" s="481"/>
      <c r="G2" s="481"/>
      <c r="H2" s="481"/>
      <c r="I2" s="481"/>
      <c r="J2" s="481"/>
      <c r="K2" s="481"/>
      <c r="L2" s="481"/>
      <c r="M2" s="481"/>
      <c r="N2" s="481"/>
      <c r="O2" s="481"/>
      <c r="P2" s="481"/>
      <c r="Q2" s="481"/>
    </row>
    <row r="3" ht="12" thickBot="1">
      <c r="Q3" s="63"/>
    </row>
    <row r="4" spans="1:17" ht="11.25">
      <c r="A4" s="444"/>
      <c r="B4" s="90" t="s">
        <v>125</v>
      </c>
      <c r="C4" s="91"/>
      <c r="D4" s="91"/>
      <c r="E4" s="91"/>
      <c r="F4" s="90" t="s">
        <v>153</v>
      </c>
      <c r="G4" s="91"/>
      <c r="H4" s="91"/>
      <c r="I4" s="91"/>
      <c r="J4" s="90" t="s">
        <v>3</v>
      </c>
      <c r="K4" s="91"/>
      <c r="L4" s="91"/>
      <c r="M4" s="91"/>
      <c r="N4" s="90" t="s">
        <v>4</v>
      </c>
      <c r="O4" s="91"/>
      <c r="P4" s="91"/>
      <c r="Q4" s="91"/>
    </row>
    <row r="5" spans="1:17" ht="11.25">
      <c r="A5" s="93"/>
      <c r="B5" s="92" t="s">
        <v>56</v>
      </c>
      <c r="C5" s="93" t="s">
        <v>57</v>
      </c>
      <c r="D5" s="93" t="s">
        <v>58</v>
      </c>
      <c r="E5" s="93" t="s">
        <v>151</v>
      </c>
      <c r="F5" s="92" t="s">
        <v>56</v>
      </c>
      <c r="G5" s="93" t="s">
        <v>57</v>
      </c>
      <c r="H5" s="93" t="s">
        <v>58</v>
      </c>
      <c r="I5" s="93" t="s">
        <v>151</v>
      </c>
      <c r="J5" s="92" t="s">
        <v>56</v>
      </c>
      <c r="K5" s="93" t="s">
        <v>57</v>
      </c>
      <c r="L5" s="93" t="s">
        <v>58</v>
      </c>
      <c r="M5" s="93" t="s">
        <v>151</v>
      </c>
      <c r="N5" s="92" t="s">
        <v>56</v>
      </c>
      <c r="O5" s="93" t="s">
        <v>57</v>
      </c>
      <c r="P5" s="93" t="s">
        <v>58</v>
      </c>
      <c r="Q5" s="93" t="s">
        <v>151</v>
      </c>
    </row>
    <row r="6" spans="1:17" ht="11.25">
      <c r="A6" s="82"/>
      <c r="B6" s="95"/>
      <c r="C6" s="96"/>
      <c r="D6" s="96"/>
      <c r="E6" s="96"/>
      <c r="F6" s="95"/>
      <c r="G6" s="96"/>
      <c r="H6" s="96"/>
      <c r="I6" s="96"/>
      <c r="J6" s="95"/>
      <c r="K6" s="96"/>
      <c r="L6" s="96"/>
      <c r="M6" s="96"/>
      <c r="N6" s="95"/>
      <c r="O6" s="96"/>
      <c r="P6" s="96"/>
      <c r="Q6" s="96"/>
    </row>
    <row r="7" spans="1:17" ht="11.25">
      <c r="A7" s="82" t="s">
        <v>64</v>
      </c>
      <c r="B7" s="83">
        <v>19555</v>
      </c>
      <c r="C7" s="84">
        <v>18551</v>
      </c>
      <c r="D7" s="84">
        <f>SUM(B7:C7)</f>
        <v>38106</v>
      </c>
      <c r="E7" s="85">
        <f>D7/L29*100</f>
        <v>14.510877636584501</v>
      </c>
      <c r="F7" s="83">
        <v>82960</v>
      </c>
      <c r="G7" s="84">
        <v>80118</v>
      </c>
      <c r="H7" s="84">
        <f>SUM(F7:G7)</f>
        <v>163078</v>
      </c>
      <c r="I7" s="85">
        <f>H7/L29*100</f>
        <v>62.100585294151244</v>
      </c>
      <c r="J7" s="83">
        <v>69</v>
      </c>
      <c r="K7" s="84">
        <v>74</v>
      </c>
      <c r="L7" s="84">
        <f>SUM(J7:K7)</f>
        <v>143</v>
      </c>
      <c r="M7" s="85">
        <f>L7/L29*100</f>
        <v>0.054454823440707074</v>
      </c>
      <c r="N7" s="83">
        <v>31443</v>
      </c>
      <c r="O7" s="84">
        <v>29833</v>
      </c>
      <c r="P7" s="84">
        <f>SUM(N7:O7)</f>
        <v>61276</v>
      </c>
      <c r="Q7" s="80">
        <f>P7/L29*100</f>
        <v>23.33408224582354</v>
      </c>
    </row>
    <row r="8" spans="1:17" ht="11.25">
      <c r="A8" s="82" t="s">
        <v>65</v>
      </c>
      <c r="B8" s="83">
        <v>27502</v>
      </c>
      <c r="C8" s="84">
        <v>27440</v>
      </c>
      <c r="D8" s="84">
        <f>SUM(B8:C8)</f>
        <v>54942</v>
      </c>
      <c r="E8" s="85">
        <f>D8/L30*100</f>
        <v>14.208060078200965</v>
      </c>
      <c r="F8" s="83">
        <v>121454</v>
      </c>
      <c r="G8" s="84">
        <v>121356</v>
      </c>
      <c r="H8" s="84">
        <f>SUM(F8:G8)</f>
        <v>242810</v>
      </c>
      <c r="I8" s="85">
        <f>H8/L30*100</f>
        <v>62.7909262055982</v>
      </c>
      <c r="J8" s="83">
        <v>111</v>
      </c>
      <c r="K8" s="84">
        <v>118</v>
      </c>
      <c r="L8" s="84">
        <f>SUM(J8:K8)</f>
        <v>229</v>
      </c>
      <c r="M8" s="85">
        <f>L8/L30*100</f>
        <v>0.059219645406210566</v>
      </c>
      <c r="N8" s="83">
        <v>45128</v>
      </c>
      <c r="O8" s="84">
        <v>43587</v>
      </c>
      <c r="P8" s="84">
        <f>SUM(N8:O8)</f>
        <v>88715</v>
      </c>
      <c r="Q8" s="80">
        <f>P8/L30*100</f>
        <v>22.94179407079463</v>
      </c>
    </row>
    <row r="9" spans="1:17" ht="12">
      <c r="A9" s="31" t="s">
        <v>154</v>
      </c>
      <c r="B9" s="32">
        <f>SUM(B7:B8)</f>
        <v>47057</v>
      </c>
      <c r="C9" s="33">
        <f>SUM(C7:C8)</f>
        <v>45991</v>
      </c>
      <c r="D9" s="33">
        <f>SUM(B9:C9)</f>
        <v>93048</v>
      </c>
      <c r="E9" s="34">
        <f>D9/L31*100</f>
        <v>14.33053185050339</v>
      </c>
      <c r="F9" s="32">
        <f>SUM(F7:F8)</f>
        <v>204414</v>
      </c>
      <c r="G9" s="33">
        <f>SUM(G7:G8)</f>
        <v>201474</v>
      </c>
      <c r="H9" s="33">
        <f>SUM(F9:G9)</f>
        <v>405888</v>
      </c>
      <c r="I9" s="34">
        <f>H9/L31*100</f>
        <v>62.511724182541485</v>
      </c>
      <c r="J9" s="32">
        <f>SUM(J7:J8)</f>
        <v>180</v>
      </c>
      <c r="K9" s="33">
        <f>SUM(K7:K8)</f>
        <v>192</v>
      </c>
      <c r="L9" s="33">
        <f>SUM(J9:K9)</f>
        <v>372</v>
      </c>
      <c r="M9" s="34">
        <f>L9/L31*100</f>
        <v>0.05729255704998776</v>
      </c>
      <c r="N9" s="32">
        <f>SUM(N7:N8)</f>
        <v>76571</v>
      </c>
      <c r="O9" s="33">
        <f>SUM(O7:O8)</f>
        <v>73420</v>
      </c>
      <c r="P9" s="33">
        <f>SUM(N9:O9)</f>
        <v>149991</v>
      </c>
      <c r="Q9" s="34">
        <f>P9/L31*100</f>
        <v>23.100451409905144</v>
      </c>
    </row>
    <row r="10" spans="1:17" ht="12">
      <c r="A10" s="31"/>
      <c r="B10" s="35"/>
      <c r="C10" s="36"/>
      <c r="D10" s="36"/>
      <c r="E10" s="37"/>
      <c r="F10" s="35"/>
      <c r="G10" s="36"/>
      <c r="H10" s="36"/>
      <c r="I10" s="37"/>
      <c r="J10" s="35"/>
      <c r="K10" s="36"/>
      <c r="L10" s="36"/>
      <c r="M10" s="37"/>
      <c r="N10" s="35"/>
      <c r="O10" s="36"/>
      <c r="P10" s="36"/>
      <c r="Q10" s="37"/>
    </row>
    <row r="11" spans="1:17" ht="12">
      <c r="A11" s="31" t="s">
        <v>227</v>
      </c>
      <c r="B11" s="35">
        <v>36926</v>
      </c>
      <c r="C11" s="38">
        <v>35801</v>
      </c>
      <c r="D11" s="38">
        <f>SUM(B11:C11)</f>
        <v>72727</v>
      </c>
      <c r="E11" s="37">
        <f>D11/L33*100</f>
        <v>17.28775687271949</v>
      </c>
      <c r="F11" s="35">
        <v>156674</v>
      </c>
      <c r="G11" s="38">
        <v>159226</v>
      </c>
      <c r="H11" s="38">
        <f>SUM(F11:G11)</f>
        <v>315900</v>
      </c>
      <c r="I11" s="39">
        <f>H11/L33*100</f>
        <v>75.09181454057074</v>
      </c>
      <c r="J11" s="35">
        <v>8820</v>
      </c>
      <c r="K11" s="38">
        <v>4406</v>
      </c>
      <c r="L11" s="38">
        <f>SUM(J11:K11)</f>
        <v>13226</v>
      </c>
      <c r="M11" s="39">
        <f>L11/L33*100</f>
        <v>3.1439200351807175</v>
      </c>
      <c r="N11" s="35">
        <v>11083</v>
      </c>
      <c r="O11" s="38">
        <v>7481</v>
      </c>
      <c r="P11" s="38">
        <f>SUM(N11:O11)</f>
        <v>18564</v>
      </c>
      <c r="Q11" s="37">
        <f>P11/L33*100</f>
        <v>4.412802928556996</v>
      </c>
    </row>
    <row r="12" spans="1:17" ht="12">
      <c r="A12" s="31"/>
      <c r="B12" s="32"/>
      <c r="C12" s="33"/>
      <c r="D12" s="33"/>
      <c r="E12" s="34"/>
      <c r="F12" s="32"/>
      <c r="G12" s="33"/>
      <c r="H12" s="33"/>
      <c r="I12" s="34"/>
      <c r="J12" s="32"/>
      <c r="K12" s="33"/>
      <c r="L12" s="33"/>
      <c r="M12" s="34"/>
      <c r="N12" s="32"/>
      <c r="O12" s="33"/>
      <c r="P12" s="33"/>
      <c r="Q12" s="34"/>
    </row>
    <row r="13" spans="1:17" ht="12">
      <c r="A13" s="40" t="s">
        <v>155</v>
      </c>
      <c r="B13" s="35">
        <f>SUM(B11,B9)</f>
        <v>83983</v>
      </c>
      <c r="C13" s="36">
        <f>SUM(C11,C9)</f>
        <v>81792</v>
      </c>
      <c r="D13" s="36">
        <f>SUM(B13:C13)</f>
        <v>165775</v>
      </c>
      <c r="E13" s="37">
        <f>D13/L35*100</f>
        <v>15.493222328558184</v>
      </c>
      <c r="F13" s="35">
        <f>SUM(F11,F9)</f>
        <v>361088</v>
      </c>
      <c r="G13" s="36">
        <f>SUM(G11,G9)</f>
        <v>360700</v>
      </c>
      <c r="H13" s="36">
        <f>SUM(F13:G13)</f>
        <v>721788</v>
      </c>
      <c r="I13" s="37">
        <f>H13/L35*100</f>
        <v>67.45783114513861</v>
      </c>
      <c r="J13" s="35">
        <f>SUM(J11,J9)</f>
        <v>9000</v>
      </c>
      <c r="K13" s="36">
        <f>SUM(K11,K9)</f>
        <v>4598</v>
      </c>
      <c r="L13" s="36">
        <f>SUM(J13:K13)</f>
        <v>13598</v>
      </c>
      <c r="M13" s="37">
        <f>L13/L35*100</f>
        <v>1.270860125011215</v>
      </c>
      <c r="N13" s="35">
        <f>SUM(N11,N9)</f>
        <v>87654</v>
      </c>
      <c r="O13" s="36">
        <f>SUM(O11,O9)</f>
        <v>80901</v>
      </c>
      <c r="P13" s="36">
        <f>SUM(N13:O13)</f>
        <v>168555</v>
      </c>
      <c r="Q13" s="37">
        <f>P13/L35*100</f>
        <v>15.753039297783891</v>
      </c>
    </row>
    <row r="14" spans="1:17" s="63" customFormat="1" ht="12">
      <c r="A14" s="40"/>
      <c r="B14" s="35"/>
      <c r="C14" s="36"/>
      <c r="D14" s="36"/>
      <c r="E14" s="37"/>
      <c r="F14" s="35"/>
      <c r="G14" s="36"/>
      <c r="H14" s="36"/>
      <c r="I14" s="37"/>
      <c r="J14" s="35"/>
      <c r="K14" s="36"/>
      <c r="L14" s="36"/>
      <c r="M14" s="37"/>
      <c r="N14" s="35"/>
      <c r="O14" s="36"/>
      <c r="P14" s="36"/>
      <c r="Q14" s="37"/>
    </row>
    <row r="15" spans="1:17" ht="11.25">
      <c r="A15" s="82" t="s">
        <v>66</v>
      </c>
      <c r="B15" s="83">
        <v>451</v>
      </c>
      <c r="C15" s="84">
        <v>186</v>
      </c>
      <c r="D15" s="84">
        <f>SUM(B15:C15)</f>
        <v>637</v>
      </c>
      <c r="E15" s="85">
        <f>D15/L37*100</f>
        <v>32.07452165156093</v>
      </c>
      <c r="F15" s="83">
        <v>785</v>
      </c>
      <c r="G15" s="84">
        <v>371</v>
      </c>
      <c r="H15" s="84">
        <f>SUM(F15:G15)</f>
        <v>1156</v>
      </c>
      <c r="I15" s="85">
        <f>H15/L37*100</f>
        <v>58.20745216515609</v>
      </c>
      <c r="J15" s="83">
        <v>0</v>
      </c>
      <c r="K15" s="84">
        <v>0</v>
      </c>
      <c r="L15" s="84">
        <f>SUM(J15:K15)</f>
        <v>0</v>
      </c>
      <c r="M15" s="84">
        <f>L15/L37*100</f>
        <v>0</v>
      </c>
      <c r="N15" s="83">
        <v>114</v>
      </c>
      <c r="O15" s="84">
        <v>41</v>
      </c>
      <c r="P15" s="84">
        <f>SUM(N15:O15)</f>
        <v>155</v>
      </c>
      <c r="Q15" s="80">
        <f>P15/L37*100</f>
        <v>7.804632426988922</v>
      </c>
    </row>
    <row r="16" spans="1:17" ht="11.25">
      <c r="A16" s="82" t="s">
        <v>67</v>
      </c>
      <c r="B16" s="83">
        <v>4326</v>
      </c>
      <c r="C16" s="84">
        <v>2474</v>
      </c>
      <c r="D16" s="84">
        <f>SUM(B16:C16)</f>
        <v>6800</v>
      </c>
      <c r="E16" s="85">
        <f>D16/L38*100</f>
        <v>23.804522859343276</v>
      </c>
      <c r="F16" s="83">
        <v>10751</v>
      </c>
      <c r="G16" s="84">
        <v>6299</v>
      </c>
      <c r="H16" s="84">
        <f>SUM(F16:G16)</f>
        <v>17050</v>
      </c>
      <c r="I16" s="85">
        <f>H16/L38*100</f>
        <v>59.68634040467688</v>
      </c>
      <c r="J16" s="83">
        <v>429</v>
      </c>
      <c r="K16" s="84">
        <v>246</v>
      </c>
      <c r="L16" s="84">
        <f>SUM(J16:K16)</f>
        <v>675</v>
      </c>
      <c r="M16" s="85">
        <f>L16/L38*100</f>
        <v>2.3629489603024574</v>
      </c>
      <c r="N16" s="83">
        <v>2443</v>
      </c>
      <c r="O16" s="84">
        <v>1479</v>
      </c>
      <c r="P16" s="84">
        <f>SUM(N16:O16)</f>
        <v>3922</v>
      </c>
      <c r="Q16" s="80">
        <f>P16/L38*100</f>
        <v>13.729608625638873</v>
      </c>
    </row>
    <row r="17" spans="1:17" ht="12">
      <c r="A17" s="41" t="s">
        <v>156</v>
      </c>
      <c r="B17" s="32">
        <f>SUM(B15:B16)</f>
        <v>4777</v>
      </c>
      <c r="C17" s="33">
        <f>SUM(C15:C16)</f>
        <v>2660</v>
      </c>
      <c r="D17" s="33">
        <f>SUM(B17:C17)</f>
        <v>7437</v>
      </c>
      <c r="E17" s="34">
        <f>D17/L39*100</f>
        <v>24.342105263157894</v>
      </c>
      <c r="F17" s="32">
        <f>SUM(F15:F16)</f>
        <v>11536</v>
      </c>
      <c r="G17" s="33">
        <f>SUM(G15:G16)</f>
        <v>6670</v>
      </c>
      <c r="H17" s="33">
        <f>SUM(F17:G17)</f>
        <v>18206</v>
      </c>
      <c r="I17" s="34">
        <f>H17/L39*100</f>
        <v>59.59020686043467</v>
      </c>
      <c r="J17" s="32">
        <f>SUM(J15:J16)</f>
        <v>429</v>
      </c>
      <c r="K17" s="33">
        <f>SUM(K15:K16)</f>
        <v>246</v>
      </c>
      <c r="L17" s="33">
        <f>SUM(J17:K17)</f>
        <v>675</v>
      </c>
      <c r="M17" s="34">
        <f>L17/L39*100</f>
        <v>2.209347996857816</v>
      </c>
      <c r="N17" s="32">
        <f>SUM(N15:N16)</f>
        <v>2557</v>
      </c>
      <c r="O17" s="33">
        <f>SUM(O15:O16)</f>
        <v>1520</v>
      </c>
      <c r="P17" s="33">
        <f>SUM(N17:O17)</f>
        <v>4077</v>
      </c>
      <c r="Q17" s="34">
        <f>P17/L39*100</f>
        <v>13.344461901021209</v>
      </c>
    </row>
    <row r="18" spans="1:17" ht="12">
      <c r="A18" s="31"/>
      <c r="B18" s="35"/>
      <c r="C18" s="36"/>
      <c r="D18" s="36"/>
      <c r="E18" s="37"/>
      <c r="F18" s="35"/>
      <c r="G18" s="36"/>
      <c r="H18" s="36"/>
      <c r="I18" s="37"/>
      <c r="J18" s="35"/>
      <c r="K18" s="36"/>
      <c r="L18" s="36"/>
      <c r="M18" s="37"/>
      <c r="N18" s="35"/>
      <c r="O18" s="36"/>
      <c r="P18" s="36"/>
      <c r="Q18" s="37"/>
    </row>
    <row r="19" spans="1:17" ht="12">
      <c r="A19" s="31" t="s">
        <v>62</v>
      </c>
      <c r="B19" s="35">
        <v>3124</v>
      </c>
      <c r="C19" s="36">
        <v>1780</v>
      </c>
      <c r="D19" s="36">
        <f>SUM(B19:C19)</f>
        <v>4904</v>
      </c>
      <c r="E19" s="37">
        <f>D19/L41*100</f>
        <v>24.723972775397026</v>
      </c>
      <c r="F19" s="35">
        <v>7816</v>
      </c>
      <c r="G19" s="36">
        <v>4588</v>
      </c>
      <c r="H19" s="36">
        <f>SUM(F19:G19)</f>
        <v>12404</v>
      </c>
      <c r="I19" s="37">
        <f>H19/L41*100</f>
        <v>62.53592135114696</v>
      </c>
      <c r="J19" s="35">
        <v>240</v>
      </c>
      <c r="K19" s="36">
        <v>57</v>
      </c>
      <c r="L19" s="36">
        <f>SUM(J19:K19)</f>
        <v>297</v>
      </c>
      <c r="M19" s="37">
        <f>L19/L41*100</f>
        <v>1.4973531635996975</v>
      </c>
      <c r="N19" s="35">
        <v>1133</v>
      </c>
      <c r="O19" s="36">
        <v>641</v>
      </c>
      <c r="P19" s="36">
        <f>SUM(N19:O19)</f>
        <v>1774</v>
      </c>
      <c r="Q19" s="37">
        <f>P19/L41*100</f>
        <v>8.943786236450718</v>
      </c>
    </row>
    <row r="20" spans="1:17" ht="12">
      <c r="A20" s="31"/>
      <c r="B20" s="32"/>
      <c r="C20" s="33"/>
      <c r="D20" s="33"/>
      <c r="E20" s="34"/>
      <c r="F20" s="32"/>
      <c r="G20" s="33"/>
      <c r="H20" s="33"/>
      <c r="I20" s="34"/>
      <c r="J20" s="32"/>
      <c r="K20" s="33"/>
      <c r="L20" s="33"/>
      <c r="M20" s="34"/>
      <c r="N20" s="32"/>
      <c r="O20" s="33"/>
      <c r="P20" s="33"/>
      <c r="Q20" s="34"/>
    </row>
    <row r="21" spans="1:17" ht="12">
      <c r="A21" s="40" t="s">
        <v>157</v>
      </c>
      <c r="B21" s="49">
        <f>SUM(B19,B17)</f>
        <v>7901</v>
      </c>
      <c r="C21" s="50">
        <f>SUM(C19,C17)</f>
        <v>4440</v>
      </c>
      <c r="D21" s="50">
        <f>SUM(B21:C21)</f>
        <v>12341</v>
      </c>
      <c r="E21" s="51">
        <f>D21/L43*100</f>
        <v>24.492428602615753</v>
      </c>
      <c r="F21" s="49">
        <f>SUM(F19,F17)</f>
        <v>19352</v>
      </c>
      <c r="G21" s="50">
        <f>SUM(G19,G17)</f>
        <v>11258</v>
      </c>
      <c r="H21" s="50">
        <f>SUM(F21:G21)</f>
        <v>30610</v>
      </c>
      <c r="I21" s="51">
        <f>H21/L43*100</f>
        <v>60.74979657451327</v>
      </c>
      <c r="J21" s="49">
        <f>SUM(J19,J17)</f>
        <v>669</v>
      </c>
      <c r="K21" s="50">
        <f>SUM(K19,K17)</f>
        <v>303</v>
      </c>
      <c r="L21" s="50">
        <f>SUM(J21:K21)</f>
        <v>972</v>
      </c>
      <c r="M21" s="51">
        <f>L21/L43*100</f>
        <v>1.9290690058943776</v>
      </c>
      <c r="N21" s="49">
        <f>SUM(N19,N17)</f>
        <v>3690</v>
      </c>
      <c r="O21" s="50">
        <f>SUM(O19,O17)</f>
        <v>2161</v>
      </c>
      <c r="P21" s="50">
        <f>SUM(N21:O21)</f>
        <v>5851</v>
      </c>
      <c r="Q21" s="51">
        <f>P21/L43*100</f>
        <v>11.612122174370374</v>
      </c>
    </row>
    <row r="22" spans="2:17" ht="11.25">
      <c r="B22" s="62"/>
      <c r="F22" s="62"/>
      <c r="J22" s="62"/>
      <c r="N22" s="62"/>
      <c r="P22" s="63"/>
      <c r="Q22" s="63"/>
    </row>
    <row r="23" spans="1:17" ht="12">
      <c r="A23" s="66" t="s">
        <v>46</v>
      </c>
      <c r="B23" s="86">
        <f>SUM(B21,B13)</f>
        <v>91884</v>
      </c>
      <c r="C23" s="87">
        <f>SUM(C21,C13)</f>
        <v>86232</v>
      </c>
      <c r="D23" s="87">
        <f>SUM(B23:C23)</f>
        <v>178116</v>
      </c>
      <c r="E23" s="39">
        <f>D23/L45*100</f>
        <v>15.897948090409338</v>
      </c>
      <c r="F23" s="86">
        <f>SUM(F21,F13)</f>
        <v>380440</v>
      </c>
      <c r="G23" s="87">
        <f>SUM(G21,G13)</f>
        <v>371958</v>
      </c>
      <c r="H23" s="87">
        <f>SUM(F23:G23)</f>
        <v>752398</v>
      </c>
      <c r="I23" s="39">
        <f>H23/L45*100</f>
        <v>67.15614738332214</v>
      </c>
      <c r="J23" s="86">
        <f>SUM(J21,J13)</f>
        <v>9669</v>
      </c>
      <c r="K23" s="87">
        <f>SUM(K21,K13)</f>
        <v>4901</v>
      </c>
      <c r="L23" s="87">
        <f>SUM(J23:K23)</f>
        <v>14570</v>
      </c>
      <c r="M23" s="39">
        <f>L23/L45*100</f>
        <v>1.3004620790791621</v>
      </c>
      <c r="N23" s="86">
        <f>SUM(N21,N13)</f>
        <v>91344</v>
      </c>
      <c r="O23" s="87">
        <f>SUM(O21,O13)</f>
        <v>83062</v>
      </c>
      <c r="P23" s="88">
        <f>SUM(N23:O23)</f>
        <v>174406</v>
      </c>
      <c r="Q23" s="37">
        <f>P23/L45*100</f>
        <v>15.56680778063695</v>
      </c>
    </row>
    <row r="24" spans="1:17" ht="12">
      <c r="A24" s="66"/>
      <c r="B24" s="88"/>
      <c r="C24" s="87"/>
      <c r="D24" s="87"/>
      <c r="E24" s="68"/>
      <c r="F24" s="88"/>
      <c r="G24" s="87"/>
      <c r="H24" s="87"/>
      <c r="I24" s="68"/>
      <c r="J24" s="88"/>
      <c r="K24" s="87"/>
      <c r="L24" s="87"/>
      <c r="M24" s="68"/>
      <c r="N24" s="88"/>
      <c r="O24" s="87"/>
      <c r="P24" s="88"/>
      <c r="Q24" s="37"/>
    </row>
    <row r="25" spans="16:17" ht="12" thickBot="1">
      <c r="P25" s="63"/>
      <c r="Q25" s="63"/>
    </row>
    <row r="26" spans="1:13" ht="11.25" customHeight="1">
      <c r="A26" s="89"/>
      <c r="B26" s="90" t="s">
        <v>60</v>
      </c>
      <c r="C26" s="91"/>
      <c r="D26" s="91"/>
      <c r="E26" s="91"/>
      <c r="F26" s="90" t="s">
        <v>61</v>
      </c>
      <c r="G26" s="91"/>
      <c r="H26" s="91"/>
      <c r="I26" s="91"/>
      <c r="J26" s="90" t="s">
        <v>9</v>
      </c>
      <c r="K26" s="91"/>
      <c r="L26" s="91"/>
      <c r="M26" s="91"/>
    </row>
    <row r="27" spans="1:17" ht="11.25" customHeight="1">
      <c r="A27" s="65"/>
      <c r="B27" s="92" t="s">
        <v>56</v>
      </c>
      <c r="C27" s="93" t="s">
        <v>57</v>
      </c>
      <c r="D27" s="93" t="s">
        <v>58</v>
      </c>
      <c r="E27" s="93" t="s">
        <v>151</v>
      </c>
      <c r="F27" s="92" t="s">
        <v>56</v>
      </c>
      <c r="G27" s="93" t="s">
        <v>57</v>
      </c>
      <c r="H27" s="93" t="s">
        <v>58</v>
      </c>
      <c r="I27" s="93" t="s">
        <v>151</v>
      </c>
      <c r="J27" s="92" t="s">
        <v>56</v>
      </c>
      <c r="K27" s="93" t="s">
        <v>57</v>
      </c>
      <c r="L27" s="93" t="s">
        <v>58</v>
      </c>
      <c r="M27" s="93" t="s">
        <v>151</v>
      </c>
      <c r="N27" s="94"/>
      <c r="O27" s="94"/>
      <c r="P27" s="94"/>
      <c r="Q27" s="94"/>
    </row>
    <row r="28" spans="1:13" ht="11.25" customHeight="1">
      <c r="A28" s="82"/>
      <c r="B28" s="95"/>
      <c r="C28" s="96"/>
      <c r="D28" s="96"/>
      <c r="E28" s="96"/>
      <c r="F28" s="95"/>
      <c r="G28" s="96"/>
      <c r="H28" s="96"/>
      <c r="I28" s="96"/>
      <c r="J28" s="95"/>
      <c r="K28" s="96"/>
      <c r="L28" s="96"/>
      <c r="M28" s="96"/>
    </row>
    <row r="29" spans="1:13" ht="11.25" customHeight="1">
      <c r="A29" s="82" t="s">
        <v>64</v>
      </c>
      <c r="B29" s="97">
        <v>0</v>
      </c>
      <c r="C29" s="98">
        <v>0</v>
      </c>
      <c r="D29" s="98">
        <f>SUM(B29:C29)</f>
        <v>0</v>
      </c>
      <c r="E29" s="99">
        <f>D29/L29*100</f>
        <v>0</v>
      </c>
      <c r="F29" s="97">
        <v>0</v>
      </c>
      <c r="G29" s="98">
        <v>0</v>
      </c>
      <c r="H29" s="98">
        <f>SUM(F29:G29)</f>
        <v>0</v>
      </c>
      <c r="I29" s="99">
        <f>H29/L29*100</f>
        <v>0</v>
      </c>
      <c r="J29" s="83">
        <f>SUM(F29,B29,B7,F7,J7,N7)</f>
        <v>134027</v>
      </c>
      <c r="K29" s="100">
        <f>SUM(G29,C29,C7,G7,K7,O7)</f>
        <v>128576</v>
      </c>
      <c r="L29" s="84">
        <f>SUM(J29:K29)</f>
        <v>262603</v>
      </c>
      <c r="M29" s="101">
        <f>I29+E29+E7+I7+M7+Q7</f>
        <v>99.99999999999999</v>
      </c>
    </row>
    <row r="30" spans="1:13" ht="11.25" customHeight="1">
      <c r="A30" s="82" t="s">
        <v>65</v>
      </c>
      <c r="B30" s="97">
        <v>0</v>
      </c>
      <c r="C30" s="98">
        <v>0</v>
      </c>
      <c r="D30" s="98">
        <f>SUM(B30:C30)</f>
        <v>0</v>
      </c>
      <c r="E30" s="99">
        <f>D30/L30*100</f>
        <v>0</v>
      </c>
      <c r="F30" s="97">
        <v>0</v>
      </c>
      <c r="G30" s="98">
        <v>0</v>
      </c>
      <c r="H30" s="98">
        <f>SUM(F30:G30)</f>
        <v>0</v>
      </c>
      <c r="I30" s="99">
        <f>H30/L30*100</f>
        <v>0</v>
      </c>
      <c r="J30" s="83">
        <f>SUM(F30,B30,B8,F8,J8,N8)</f>
        <v>194195</v>
      </c>
      <c r="K30" s="84">
        <f>SUM(G30,C30,C8,G8,K8,O8)</f>
        <v>192501</v>
      </c>
      <c r="L30" s="84">
        <f>SUM(J30:K30)</f>
        <v>386696</v>
      </c>
      <c r="M30" s="101">
        <f>I30+E30+E8+I8+M8+Q8</f>
        <v>100</v>
      </c>
    </row>
    <row r="31" spans="1:13" ht="11.25" customHeight="1">
      <c r="A31" s="31" t="s">
        <v>154</v>
      </c>
      <c r="B31" s="42">
        <f>SUM(B29:B30)</f>
        <v>0</v>
      </c>
      <c r="C31" s="43">
        <f>SUM(C29:C30)</f>
        <v>0</v>
      </c>
      <c r="D31" s="43">
        <f>SUM(B31:C31)</f>
        <v>0</v>
      </c>
      <c r="E31" s="44">
        <f>D31/L31*100</f>
        <v>0</v>
      </c>
      <c r="F31" s="42">
        <f>SUM(F29:F30)</f>
        <v>0</v>
      </c>
      <c r="G31" s="43">
        <f>SUM(G29:G30)</f>
        <v>0</v>
      </c>
      <c r="H31" s="43">
        <f>SUM(F31:G31)</f>
        <v>0</v>
      </c>
      <c r="I31" s="44">
        <f>H31/L31*100</f>
        <v>0</v>
      </c>
      <c r="J31" s="32">
        <f>SUM(J29:J30)</f>
        <v>328222</v>
      </c>
      <c r="K31" s="33">
        <f>SUM(K29:K30)</f>
        <v>321077</v>
      </c>
      <c r="L31" s="33">
        <f>SUM(J31:K31)</f>
        <v>649299</v>
      </c>
      <c r="M31" s="59">
        <f>I31+E31+E9+I9+M9+Q9</f>
        <v>100.00000000000001</v>
      </c>
    </row>
    <row r="32" spans="1:13" ht="11.25" customHeight="1">
      <c r="A32" s="31"/>
      <c r="B32" s="45"/>
      <c r="C32" s="46"/>
      <c r="D32" s="46"/>
      <c r="E32" s="41"/>
      <c r="F32" s="45"/>
      <c r="G32" s="46"/>
      <c r="H32" s="46"/>
      <c r="I32" s="41"/>
      <c r="J32" s="35"/>
      <c r="K32" s="36"/>
      <c r="L32" s="36"/>
      <c r="M32" s="60"/>
    </row>
    <row r="33" spans="1:13" ht="11.25" customHeight="1">
      <c r="A33" s="31" t="s">
        <v>227</v>
      </c>
      <c r="B33" s="35">
        <v>205</v>
      </c>
      <c r="C33" s="38">
        <v>63</v>
      </c>
      <c r="D33" s="38">
        <f>SUM(B33:C33)</f>
        <v>268</v>
      </c>
      <c r="E33" s="39">
        <f>D33/L33*100</f>
        <v>0.06370562297205748</v>
      </c>
      <c r="F33" s="45">
        <v>0</v>
      </c>
      <c r="G33" s="47">
        <v>0</v>
      </c>
      <c r="H33" s="47">
        <f>SUM(F33:G33)</f>
        <v>0</v>
      </c>
      <c r="I33" s="46">
        <f>H33/L33*100</f>
        <v>0</v>
      </c>
      <c r="J33" s="35">
        <f>SUM(F33,B33,B11,F11,J11,N11)</f>
        <v>213708</v>
      </c>
      <c r="K33" s="38">
        <f>SUM(G33,C33,C11,G11,K11,O11)</f>
        <v>206977</v>
      </c>
      <c r="L33" s="38">
        <f>SUM(J33:K33)</f>
        <v>420685</v>
      </c>
      <c r="M33" s="60">
        <f>I33+E33+E11+I11+M11+Q11</f>
        <v>100</v>
      </c>
    </row>
    <row r="34" spans="1:13" ht="11.25" customHeight="1">
      <c r="A34" s="31"/>
      <c r="B34" s="32"/>
      <c r="C34" s="33"/>
      <c r="D34" s="33"/>
      <c r="E34" s="34"/>
      <c r="F34" s="42"/>
      <c r="G34" s="43"/>
      <c r="H34" s="43"/>
      <c r="I34" s="52"/>
      <c r="J34" s="33"/>
      <c r="K34" s="33"/>
      <c r="L34" s="33"/>
      <c r="M34" s="59"/>
    </row>
    <row r="35" spans="1:13" ht="11.25" customHeight="1">
      <c r="A35" s="40" t="s">
        <v>155</v>
      </c>
      <c r="B35" s="35">
        <f>SUM(B33,B31)</f>
        <v>205</v>
      </c>
      <c r="C35" s="36">
        <f>SUM(C33,C31)</f>
        <v>63</v>
      </c>
      <c r="D35" s="36">
        <f>SUM(B35:C35)</f>
        <v>268</v>
      </c>
      <c r="E35" s="37">
        <f>D35/L35*100</f>
        <v>0.025047103508089842</v>
      </c>
      <c r="F35" s="35">
        <f>SUM(F33,F31)</f>
        <v>0</v>
      </c>
      <c r="G35" s="36">
        <f>SUM(G33,G31)</f>
        <v>0</v>
      </c>
      <c r="H35" s="36">
        <f>SUM(F35:G35)</f>
        <v>0</v>
      </c>
      <c r="I35" s="46">
        <f>H35/L35*100</f>
        <v>0</v>
      </c>
      <c r="J35" s="35">
        <f>SUM(J33,J31)</f>
        <v>541930</v>
      </c>
      <c r="K35" s="36">
        <f>SUM(K33,K31)</f>
        <v>528054</v>
      </c>
      <c r="L35" s="36">
        <f>SUM(J35:K35)</f>
        <v>1069984</v>
      </c>
      <c r="M35" s="60">
        <f>I35+E35+E13+I13+M13+Q13</f>
        <v>99.99999999999999</v>
      </c>
    </row>
    <row r="36" spans="1:13" s="63" customFormat="1" ht="11.25" customHeight="1">
      <c r="A36" s="40"/>
      <c r="B36" s="35"/>
      <c r="C36" s="36"/>
      <c r="D36" s="36"/>
      <c r="E36" s="37"/>
      <c r="F36" s="35"/>
      <c r="G36" s="36"/>
      <c r="H36" s="36"/>
      <c r="I36" s="37"/>
      <c r="J36" s="35"/>
      <c r="K36" s="36"/>
      <c r="L36" s="36"/>
      <c r="M36" s="60"/>
    </row>
    <row r="37" spans="1:13" ht="11.25" customHeight="1">
      <c r="A37" s="82" t="s">
        <v>66</v>
      </c>
      <c r="B37" s="97">
        <v>29</v>
      </c>
      <c r="C37" s="98">
        <v>9</v>
      </c>
      <c r="D37" s="98">
        <f>SUM(B37:C37)</f>
        <v>38</v>
      </c>
      <c r="E37" s="102">
        <f>D37/L37*100</f>
        <v>1.9133937562940584</v>
      </c>
      <c r="F37" s="97">
        <v>0</v>
      </c>
      <c r="G37" s="98">
        <v>0</v>
      </c>
      <c r="H37" s="98">
        <f>SUM(F37:G37)</f>
        <v>0</v>
      </c>
      <c r="I37" s="99">
        <f>H37/L37*100</f>
        <v>0</v>
      </c>
      <c r="J37" s="83">
        <f>SUM(F37,B37,B15,F15,J15,N15)</f>
        <v>1379</v>
      </c>
      <c r="K37" s="84">
        <f>SUM(G37,C37,C15,G15,K15,O15)</f>
        <v>607</v>
      </c>
      <c r="L37" s="84">
        <f>SUM(J37:K37)</f>
        <v>1986</v>
      </c>
      <c r="M37" s="101">
        <f>I37+E37+E15+I15+M15+Q15</f>
        <v>100</v>
      </c>
    </row>
    <row r="38" spans="1:13" ht="11.25" customHeight="1">
      <c r="A38" s="82" t="s">
        <v>67</v>
      </c>
      <c r="B38" s="97">
        <v>86</v>
      </c>
      <c r="C38" s="98">
        <v>33</v>
      </c>
      <c r="D38" s="98">
        <f>SUM(B38:C38)</f>
        <v>119</v>
      </c>
      <c r="E38" s="102">
        <f>D38/L38*100</f>
        <v>0.4165791500385073</v>
      </c>
      <c r="F38" s="97">
        <v>0</v>
      </c>
      <c r="G38" s="98">
        <v>0</v>
      </c>
      <c r="H38" s="98">
        <f>SUM(F38:G38)</f>
        <v>0</v>
      </c>
      <c r="I38" s="99">
        <f>H38/L38*100</f>
        <v>0</v>
      </c>
      <c r="J38" s="83">
        <f>SUM(F38,B38,B16,F16,J16,N16)</f>
        <v>18035</v>
      </c>
      <c r="K38" s="84">
        <f>SUM(G38,C38,C16,G16,K16,O16)</f>
        <v>10531</v>
      </c>
      <c r="L38" s="84">
        <f>SUM(J38:K38)</f>
        <v>28566</v>
      </c>
      <c r="M38" s="101">
        <f>I38+E38+E16+I16+M16+Q16</f>
        <v>100</v>
      </c>
    </row>
    <row r="39" spans="1:13" ht="11.25" customHeight="1">
      <c r="A39" s="31" t="s">
        <v>156</v>
      </c>
      <c r="B39" s="42">
        <f>SUM(B37:B38)</f>
        <v>115</v>
      </c>
      <c r="C39" s="43">
        <f>SUM(C37:C38)</f>
        <v>42</v>
      </c>
      <c r="D39" s="43">
        <f>SUM(B39:C39)</f>
        <v>157</v>
      </c>
      <c r="E39" s="48">
        <f>D39/L39*100</f>
        <v>0.5138779785284106</v>
      </c>
      <c r="F39" s="42">
        <f>SUM(F37:F38)</f>
        <v>0</v>
      </c>
      <c r="G39" s="43">
        <f>SUM(G37:G38)</f>
        <v>0</v>
      </c>
      <c r="H39" s="43">
        <f>SUM(F39:G39)</f>
        <v>0</v>
      </c>
      <c r="I39" s="44">
        <f>H39/L39*100</f>
        <v>0</v>
      </c>
      <c r="J39" s="32">
        <f>SUM(J37:J38)</f>
        <v>19414</v>
      </c>
      <c r="K39" s="33">
        <f>SUM(K37:K38)</f>
        <v>11138</v>
      </c>
      <c r="L39" s="33">
        <f>SUM(J39:K39)</f>
        <v>30552</v>
      </c>
      <c r="M39" s="59">
        <f>I39+E39+E17+I17+M17+Q17</f>
        <v>99.99999999999999</v>
      </c>
    </row>
    <row r="40" spans="1:13" ht="11.25" customHeight="1">
      <c r="A40" s="31"/>
      <c r="B40" s="45"/>
      <c r="C40" s="46"/>
      <c r="D40" s="46"/>
      <c r="E40" s="41"/>
      <c r="F40" s="45"/>
      <c r="G40" s="46"/>
      <c r="H40" s="46"/>
      <c r="I40" s="41"/>
      <c r="J40" s="35"/>
      <c r="K40" s="36"/>
      <c r="L40" s="36"/>
      <c r="M40" s="60"/>
    </row>
    <row r="41" spans="1:13" ht="11.25" customHeight="1">
      <c r="A41" s="31" t="s">
        <v>62</v>
      </c>
      <c r="B41" s="35">
        <v>160</v>
      </c>
      <c r="C41" s="38">
        <v>48</v>
      </c>
      <c r="D41" s="38">
        <f>SUM(B41:C41)</f>
        <v>208</v>
      </c>
      <c r="E41" s="39">
        <f>D41/L41*100</f>
        <v>1.0486513738341317</v>
      </c>
      <c r="F41" s="45">
        <v>174</v>
      </c>
      <c r="G41" s="47">
        <v>74</v>
      </c>
      <c r="H41" s="47">
        <f>SUM(F41:G41)</f>
        <v>248</v>
      </c>
      <c r="I41" s="103">
        <f>H41/L41*100</f>
        <v>1.2503150995714645</v>
      </c>
      <c r="J41" s="35">
        <f>SUM(F41,B41,B19,F19,J19,N19)</f>
        <v>12647</v>
      </c>
      <c r="K41" s="38">
        <f>SUM(G41,C41,C19,G19,K19,O19)</f>
        <v>7188</v>
      </c>
      <c r="L41" s="38">
        <f>SUM(J41:K41)</f>
        <v>19835</v>
      </c>
      <c r="M41" s="60">
        <f>I41+E41+E19+I19+M19+Q19</f>
        <v>100</v>
      </c>
    </row>
    <row r="42" spans="1:13" ht="11.25" customHeight="1">
      <c r="A42" s="31"/>
      <c r="B42" s="32"/>
      <c r="C42" s="33"/>
      <c r="D42" s="33"/>
      <c r="E42" s="34"/>
      <c r="F42" s="42"/>
      <c r="G42" s="43"/>
      <c r="H42" s="43"/>
      <c r="I42" s="54"/>
      <c r="J42" s="33"/>
      <c r="K42" s="33"/>
      <c r="L42" s="33"/>
      <c r="M42" s="59"/>
    </row>
    <row r="43" spans="1:13" ht="11.25" customHeight="1">
      <c r="A43" s="40" t="s">
        <v>157</v>
      </c>
      <c r="B43" s="49">
        <f>SUM(B41,B39)</f>
        <v>275</v>
      </c>
      <c r="C43" s="50">
        <f>SUM(C41,C39)</f>
        <v>90</v>
      </c>
      <c r="D43" s="50">
        <f>SUM(B43:C43)</f>
        <v>365</v>
      </c>
      <c r="E43" s="51">
        <f>D43/L43*100</f>
        <v>0.7243931966578682</v>
      </c>
      <c r="F43" s="49">
        <f>SUM(F41,F39)</f>
        <v>174</v>
      </c>
      <c r="G43" s="50">
        <f>SUM(G41,G39)</f>
        <v>74</v>
      </c>
      <c r="H43" s="50">
        <f>SUM(F43:G43)</f>
        <v>248</v>
      </c>
      <c r="I43" s="53">
        <f>H43/L43*100</f>
        <v>0.49219044594835976</v>
      </c>
      <c r="J43" s="50">
        <f>SUM(J41,J39)</f>
        <v>32061</v>
      </c>
      <c r="K43" s="50">
        <f>SUM(K41,K39)</f>
        <v>18326</v>
      </c>
      <c r="L43" s="50">
        <f>SUM(J43:K43)</f>
        <v>50387</v>
      </c>
      <c r="M43" s="61">
        <f>I43+E43+E21+I21+M21+Q21</f>
        <v>100</v>
      </c>
    </row>
    <row r="44" spans="2:13" ht="11.25" customHeight="1">
      <c r="B44" s="62"/>
      <c r="F44" s="62"/>
      <c r="J44" s="62"/>
      <c r="M44" s="101"/>
    </row>
    <row r="45" spans="1:13" ht="11.25" customHeight="1">
      <c r="A45" s="66" t="s">
        <v>46</v>
      </c>
      <c r="B45" s="86">
        <f>SUM(B43,B35)</f>
        <v>480</v>
      </c>
      <c r="C45" s="87">
        <f>SUM(C43,C35)</f>
        <v>153</v>
      </c>
      <c r="D45" s="87">
        <f>SUM(B45:C45)</f>
        <v>633</v>
      </c>
      <c r="E45" s="37">
        <f>D45/L45*100</f>
        <v>0.05649914180213518</v>
      </c>
      <c r="F45" s="86">
        <f>SUM(F43,F35)</f>
        <v>174</v>
      </c>
      <c r="G45" s="87">
        <f>SUM(G43,G35)</f>
        <v>74</v>
      </c>
      <c r="H45" s="87">
        <f>SUM(F45:G45)</f>
        <v>248</v>
      </c>
      <c r="I45" s="39">
        <f>H45/L45*100</f>
        <v>0.02213552475028361</v>
      </c>
      <c r="J45" s="86">
        <f>SUM(J43,J35)</f>
        <v>573991</v>
      </c>
      <c r="K45" s="87">
        <f>SUM(K43,K35)</f>
        <v>546380</v>
      </c>
      <c r="L45" s="87">
        <f>SUM(J45:K45)</f>
        <v>1120371</v>
      </c>
      <c r="M45" s="60">
        <f>I45+E45+E23+I23+M23+Q23</f>
        <v>100.00000000000001</v>
      </c>
    </row>
    <row r="47" ht="11.25">
      <c r="A47" s="361"/>
    </row>
  </sheetData>
  <sheetProtection/>
  <mergeCells count="1">
    <mergeCell ref="A2:Q2"/>
  </mergeCells>
  <printOptions horizontalCentered="1"/>
  <pageMargins left="0.3937007874015748" right="0.3937007874015748" top="0.7874015748031497" bottom="0.5905511811023623" header="0.5118110236220472" footer="0.5118110236220472"/>
  <pageSetup fitToHeight="1" fitToWidth="1" horizontalDpi="600" verticalDpi="600" orientation="landscape" paperSize="9" scale="89" r:id="rId2"/>
  <headerFooter alignWithMargins="0">
    <oddFooter>&amp;R&amp;A</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K62"/>
  <sheetViews>
    <sheetView zoomScalePageLayoutView="0" workbookViewId="0" topLeftCell="A1">
      <selection activeCell="E18" sqref="E18"/>
    </sheetView>
  </sheetViews>
  <sheetFormatPr defaultColWidth="9.140625" defaultRowHeight="12.75"/>
  <cols>
    <col min="1" max="1" width="29.140625" style="1" bestFit="1" customWidth="1"/>
    <col min="2" max="2" width="8.8515625" style="2" customWidth="1"/>
    <col min="3" max="3" width="9.57421875" style="2" customWidth="1"/>
    <col min="4" max="4" width="8.8515625" style="2" customWidth="1"/>
    <col min="5" max="5" width="10.00390625" style="2" customWidth="1"/>
    <col min="6" max="6" width="11.57421875" style="2" customWidth="1"/>
    <col min="7" max="7" width="9.28125" style="81" customWidth="1"/>
    <col min="8" max="8" width="9.7109375" style="1" customWidth="1"/>
    <col min="9" max="16384" width="9.140625" style="2" customWidth="1"/>
  </cols>
  <sheetData>
    <row r="1" ht="12">
      <c r="A1" s="67" t="s">
        <v>245</v>
      </c>
    </row>
    <row r="2" spans="1:8" ht="12">
      <c r="A2" s="476" t="s">
        <v>68</v>
      </c>
      <c r="B2" s="476"/>
      <c r="C2" s="476"/>
      <c r="D2" s="476"/>
      <c r="E2" s="476"/>
      <c r="F2" s="476"/>
      <c r="G2" s="476"/>
      <c r="H2" s="476"/>
    </row>
    <row r="3" spans="1:8" ht="12">
      <c r="A3" s="476" t="s">
        <v>69</v>
      </c>
      <c r="B3" s="476"/>
      <c r="C3" s="476"/>
      <c r="D3" s="476"/>
      <c r="E3" s="476"/>
      <c r="F3" s="476"/>
      <c r="G3" s="476"/>
      <c r="H3" s="476"/>
    </row>
    <row r="4" ht="12" thickBot="1"/>
    <row r="5" spans="1:8" ht="11.25">
      <c r="A5" s="227"/>
      <c r="B5" s="483" t="s">
        <v>18</v>
      </c>
      <c r="C5" s="484"/>
      <c r="D5" s="483" t="s">
        <v>22</v>
      </c>
      <c r="E5" s="484"/>
      <c r="F5" s="483" t="s">
        <v>59</v>
      </c>
      <c r="G5" s="484"/>
      <c r="H5" s="228"/>
    </row>
    <row r="6" spans="2:8" s="1" customFormat="1" ht="11.25">
      <c r="B6" s="229" t="s">
        <v>70</v>
      </c>
      <c r="C6" s="229" t="s">
        <v>71</v>
      </c>
      <c r="D6" s="229" t="s">
        <v>70</v>
      </c>
      <c r="E6" s="229" t="s">
        <v>71</v>
      </c>
      <c r="F6" s="229" t="s">
        <v>70</v>
      </c>
      <c r="G6" s="230" t="s">
        <v>71</v>
      </c>
      <c r="H6" s="231" t="s">
        <v>9</v>
      </c>
    </row>
    <row r="7" spans="2:8" s="1" customFormat="1" ht="11.25">
      <c r="B7" s="232" t="s">
        <v>72</v>
      </c>
      <c r="C7" s="232" t="s">
        <v>73</v>
      </c>
      <c r="D7" s="232" t="s">
        <v>74</v>
      </c>
      <c r="E7" s="232" t="s">
        <v>73</v>
      </c>
      <c r="F7" s="232" t="s">
        <v>75</v>
      </c>
      <c r="G7" s="233" t="s">
        <v>73</v>
      </c>
      <c r="H7" s="231" t="s">
        <v>76</v>
      </c>
    </row>
    <row r="8" spans="2:8" s="1" customFormat="1" ht="11.25">
      <c r="B8" s="232" t="s">
        <v>13</v>
      </c>
      <c r="C8" s="232" t="s">
        <v>72</v>
      </c>
      <c r="D8" s="232" t="s">
        <v>13</v>
      </c>
      <c r="E8" s="232" t="s">
        <v>74</v>
      </c>
      <c r="F8" s="232" t="s">
        <v>13</v>
      </c>
      <c r="G8" s="233" t="s">
        <v>77</v>
      </c>
      <c r="H8" s="231" t="s">
        <v>75</v>
      </c>
    </row>
    <row r="9" spans="2:8" s="1" customFormat="1" ht="11.25">
      <c r="B9" s="232"/>
      <c r="C9" s="232" t="s">
        <v>13</v>
      </c>
      <c r="D9" s="232"/>
      <c r="E9" s="232" t="s">
        <v>13</v>
      </c>
      <c r="F9" s="232"/>
      <c r="G9" s="233" t="s">
        <v>13</v>
      </c>
      <c r="H9" s="231" t="s">
        <v>13</v>
      </c>
    </row>
    <row r="10" spans="1:8" s="208" customFormat="1" ht="12">
      <c r="A10" s="234" t="s">
        <v>78</v>
      </c>
      <c r="B10" s="235"/>
      <c r="C10" s="235"/>
      <c r="D10" s="235"/>
      <c r="E10" s="235"/>
      <c r="F10" s="236"/>
      <c r="G10" s="237"/>
      <c r="H10" s="238"/>
    </row>
    <row r="11" spans="1:8" ht="11.25">
      <c r="A11" s="1" t="s">
        <v>79</v>
      </c>
      <c r="B11" s="239">
        <v>43283</v>
      </c>
      <c r="C11" s="239">
        <v>344</v>
      </c>
      <c r="D11" s="239">
        <v>62799</v>
      </c>
      <c r="E11" s="239">
        <v>4713</v>
      </c>
      <c r="F11" s="240">
        <v>63728</v>
      </c>
      <c r="G11" s="240">
        <v>3317</v>
      </c>
      <c r="H11" s="211">
        <v>178184</v>
      </c>
    </row>
    <row r="12" spans="1:8" ht="11.25">
      <c r="A12" s="1" t="s">
        <v>159</v>
      </c>
      <c r="B12" s="239">
        <v>13489</v>
      </c>
      <c r="C12" s="239">
        <v>71</v>
      </c>
      <c r="D12" s="239">
        <v>19889</v>
      </c>
      <c r="E12" s="239">
        <v>1488</v>
      </c>
      <c r="F12" s="240">
        <v>23841</v>
      </c>
      <c r="G12" s="240">
        <v>964</v>
      </c>
      <c r="H12" s="211">
        <v>59742</v>
      </c>
    </row>
    <row r="13" spans="1:8" ht="11.25">
      <c r="A13" s="1" t="s">
        <v>80</v>
      </c>
      <c r="B13" s="239">
        <v>16852</v>
      </c>
      <c r="C13" s="239">
        <v>129</v>
      </c>
      <c r="D13" s="239">
        <v>25157</v>
      </c>
      <c r="E13" s="239">
        <v>1720</v>
      </c>
      <c r="F13" s="240">
        <v>29766</v>
      </c>
      <c r="G13" s="240">
        <v>1190</v>
      </c>
      <c r="H13" s="211">
        <v>74814</v>
      </c>
    </row>
    <row r="14" spans="1:8" s="220" customFormat="1" ht="12">
      <c r="A14" s="220" t="s">
        <v>9</v>
      </c>
      <c r="B14" s="241">
        <v>73624</v>
      </c>
      <c r="C14" s="241">
        <v>544</v>
      </c>
      <c r="D14" s="241">
        <v>107845</v>
      </c>
      <c r="E14" s="241">
        <v>7921</v>
      </c>
      <c r="F14" s="386">
        <v>117335</v>
      </c>
      <c r="G14" s="241">
        <v>5471</v>
      </c>
      <c r="H14" s="217">
        <v>312740</v>
      </c>
    </row>
    <row r="15" spans="2:8" s="1" customFormat="1" ht="11.25">
      <c r="B15" s="239"/>
      <c r="C15" s="239"/>
      <c r="D15" s="239"/>
      <c r="E15" s="239"/>
      <c r="F15" s="239"/>
      <c r="G15" s="240"/>
      <c r="H15" s="211"/>
    </row>
    <row r="16" spans="1:8" s="208" customFormat="1" ht="12">
      <c r="A16" s="208" t="s">
        <v>81</v>
      </c>
      <c r="B16" s="242"/>
      <c r="C16" s="242"/>
      <c r="D16" s="242"/>
      <c r="E16" s="242"/>
      <c r="F16" s="242"/>
      <c r="G16" s="243"/>
      <c r="H16" s="244"/>
    </row>
    <row r="17" spans="1:8" ht="11.25">
      <c r="A17" s="1" t="s">
        <v>82</v>
      </c>
      <c r="B17" s="239">
        <v>22229</v>
      </c>
      <c r="C17" s="239">
        <v>25</v>
      </c>
      <c r="D17" s="239">
        <v>33179</v>
      </c>
      <c r="E17" s="239">
        <v>1588</v>
      </c>
      <c r="F17" s="239">
        <v>27494</v>
      </c>
      <c r="G17" s="240">
        <v>841</v>
      </c>
      <c r="H17" s="211">
        <v>85356</v>
      </c>
    </row>
    <row r="18" spans="1:8" ht="11.25">
      <c r="A18" s="1" t="s">
        <v>83</v>
      </c>
      <c r="B18" s="239">
        <v>19077</v>
      </c>
      <c r="C18" s="239">
        <v>125</v>
      </c>
      <c r="D18" s="239">
        <v>28672</v>
      </c>
      <c r="E18" s="239">
        <v>2006</v>
      </c>
      <c r="F18" s="239">
        <v>31858</v>
      </c>
      <c r="G18" s="240">
        <v>857</v>
      </c>
      <c r="H18" s="211">
        <v>82595</v>
      </c>
    </row>
    <row r="19" spans="1:8" s="220" customFormat="1" ht="12">
      <c r="A19" s="220" t="s">
        <v>9</v>
      </c>
      <c r="B19" s="241">
        <f>SUM(B17:B18)</f>
        <v>41306</v>
      </c>
      <c r="C19" s="241">
        <f aca="true" t="shared" si="0" ref="C19:H19">SUM(C17:C18)</f>
        <v>150</v>
      </c>
      <c r="D19" s="241">
        <f t="shared" si="0"/>
        <v>61851</v>
      </c>
      <c r="E19" s="241">
        <f t="shared" si="0"/>
        <v>3594</v>
      </c>
      <c r="F19" s="241">
        <f t="shared" si="0"/>
        <v>59352</v>
      </c>
      <c r="G19" s="241">
        <f t="shared" si="0"/>
        <v>1698</v>
      </c>
      <c r="H19" s="217">
        <f t="shared" si="0"/>
        <v>167951</v>
      </c>
    </row>
    <row r="20" spans="2:8" s="1" customFormat="1" ht="11.25">
      <c r="B20" s="239"/>
      <c r="C20" s="239"/>
      <c r="D20" s="239"/>
      <c r="E20" s="239"/>
      <c r="F20" s="239"/>
      <c r="G20" s="240"/>
      <c r="H20" s="211"/>
    </row>
    <row r="21" spans="1:8" s="208" customFormat="1" ht="12">
      <c r="A21" s="208" t="s">
        <v>84</v>
      </c>
      <c r="B21" s="245">
        <v>11768</v>
      </c>
      <c r="C21" s="245">
        <v>121</v>
      </c>
      <c r="D21" s="245">
        <v>14848</v>
      </c>
      <c r="E21" s="245">
        <v>633</v>
      </c>
      <c r="F21" s="246">
        <v>13120</v>
      </c>
      <c r="G21" s="247">
        <v>678</v>
      </c>
      <c r="H21" s="246">
        <v>41168</v>
      </c>
    </row>
    <row r="22" spans="2:8" s="1" customFormat="1" ht="11.25">
      <c r="B22" s="248"/>
      <c r="C22" s="248"/>
      <c r="D22" s="248"/>
      <c r="E22" s="248"/>
      <c r="F22" s="248"/>
      <c r="G22" s="240"/>
      <c r="H22" s="211"/>
    </row>
    <row r="23" spans="1:8" s="208" customFormat="1" ht="12">
      <c r="A23" s="208" t="s">
        <v>85</v>
      </c>
      <c r="B23" s="242"/>
      <c r="C23" s="242"/>
      <c r="D23" s="242"/>
      <c r="E23" s="242"/>
      <c r="F23" s="242"/>
      <c r="G23" s="243"/>
      <c r="H23" s="244"/>
    </row>
    <row r="24" spans="1:8" ht="11.25">
      <c r="A24" s="1" t="s">
        <v>86</v>
      </c>
      <c r="B24" s="239">
        <v>9565</v>
      </c>
      <c r="C24" s="239">
        <v>105</v>
      </c>
      <c r="D24" s="239">
        <v>14829</v>
      </c>
      <c r="E24" s="239">
        <v>1374</v>
      </c>
      <c r="F24" s="239">
        <v>23516</v>
      </c>
      <c r="G24" s="240">
        <v>1150</v>
      </c>
      <c r="H24" s="211">
        <v>50539</v>
      </c>
    </row>
    <row r="25" spans="1:8" ht="11.25">
      <c r="A25" s="1" t="s">
        <v>87</v>
      </c>
      <c r="B25" s="239">
        <v>2009</v>
      </c>
      <c r="C25" s="239">
        <v>4</v>
      </c>
      <c r="D25" s="239">
        <v>2777</v>
      </c>
      <c r="E25" s="239">
        <v>192</v>
      </c>
      <c r="F25" s="239">
        <v>3074</v>
      </c>
      <c r="G25" s="240">
        <v>81</v>
      </c>
      <c r="H25" s="211">
        <v>8137</v>
      </c>
    </row>
    <row r="26" spans="1:8" ht="11.25">
      <c r="A26" s="1" t="s">
        <v>88</v>
      </c>
      <c r="B26" s="239">
        <v>4258</v>
      </c>
      <c r="C26" s="239">
        <v>46</v>
      </c>
      <c r="D26" s="239">
        <v>6221</v>
      </c>
      <c r="E26" s="239">
        <v>495</v>
      </c>
      <c r="F26" s="239">
        <v>6178</v>
      </c>
      <c r="G26" s="240">
        <v>292</v>
      </c>
      <c r="H26" s="211">
        <v>17490</v>
      </c>
    </row>
    <row r="27" spans="1:8" ht="11.25">
      <c r="A27" s="1" t="s">
        <v>89</v>
      </c>
      <c r="B27" s="239">
        <v>11390</v>
      </c>
      <c r="C27" s="239">
        <v>107</v>
      </c>
      <c r="D27" s="239">
        <v>17388</v>
      </c>
      <c r="E27" s="239">
        <v>1584</v>
      </c>
      <c r="F27" s="239">
        <v>20900</v>
      </c>
      <c r="G27" s="240">
        <v>991</v>
      </c>
      <c r="H27" s="211">
        <v>52360</v>
      </c>
    </row>
    <row r="28" spans="1:8" ht="11.25">
      <c r="A28" s="1" t="s">
        <v>90</v>
      </c>
      <c r="B28" s="239">
        <v>4927</v>
      </c>
      <c r="C28" s="239">
        <v>34</v>
      </c>
      <c r="D28" s="239">
        <v>7390</v>
      </c>
      <c r="E28" s="239">
        <v>488</v>
      </c>
      <c r="F28" s="239">
        <v>7023</v>
      </c>
      <c r="G28" s="240">
        <v>335</v>
      </c>
      <c r="H28" s="211">
        <v>20197</v>
      </c>
    </row>
    <row r="29" spans="1:8" ht="11.25">
      <c r="A29" s="1" t="s">
        <v>91</v>
      </c>
      <c r="B29" s="239">
        <v>5916</v>
      </c>
      <c r="C29" s="239">
        <v>72</v>
      </c>
      <c r="D29" s="239">
        <v>8580</v>
      </c>
      <c r="E29" s="239">
        <v>894</v>
      </c>
      <c r="F29" s="239">
        <v>9453</v>
      </c>
      <c r="G29" s="240">
        <v>819</v>
      </c>
      <c r="H29" s="211">
        <v>25734</v>
      </c>
    </row>
    <row r="30" spans="1:8" ht="11.25">
      <c r="A30" s="1" t="s">
        <v>92</v>
      </c>
      <c r="B30" s="239">
        <v>3549</v>
      </c>
      <c r="C30" s="239"/>
      <c r="D30" s="239">
        <v>5457</v>
      </c>
      <c r="E30" s="239">
        <v>96</v>
      </c>
      <c r="F30" s="239">
        <v>3907</v>
      </c>
      <c r="G30" s="240">
        <v>86</v>
      </c>
      <c r="H30" s="211">
        <v>13095</v>
      </c>
    </row>
    <row r="31" spans="1:8" ht="11.25">
      <c r="A31" s="1" t="s">
        <v>93</v>
      </c>
      <c r="B31" s="239">
        <v>1671</v>
      </c>
      <c r="C31" s="239">
        <v>13</v>
      </c>
      <c r="D31" s="239">
        <v>2702</v>
      </c>
      <c r="E31" s="239">
        <v>420</v>
      </c>
      <c r="F31" s="239">
        <v>3612</v>
      </c>
      <c r="G31" s="240">
        <v>207</v>
      </c>
      <c r="H31" s="211">
        <v>8625</v>
      </c>
    </row>
    <row r="32" spans="1:8" s="220" customFormat="1" ht="12">
      <c r="A32" s="220" t="s">
        <v>9</v>
      </c>
      <c r="B32" s="241">
        <f>SUM(B24:B31)</f>
        <v>43285</v>
      </c>
      <c r="C32" s="241">
        <f aca="true" t="shared" si="1" ref="C32:H32">SUM(C24:C31)</f>
        <v>381</v>
      </c>
      <c r="D32" s="241">
        <f t="shared" si="1"/>
        <v>65344</v>
      </c>
      <c r="E32" s="241">
        <f t="shared" si="1"/>
        <v>5543</v>
      </c>
      <c r="F32" s="241">
        <f t="shared" si="1"/>
        <v>77663</v>
      </c>
      <c r="G32" s="241">
        <f t="shared" si="1"/>
        <v>3961</v>
      </c>
      <c r="H32" s="217">
        <f t="shared" si="1"/>
        <v>196177</v>
      </c>
    </row>
    <row r="33" spans="2:8" s="1" customFormat="1" ht="11.25">
      <c r="B33" s="239"/>
      <c r="C33" s="239"/>
      <c r="D33" s="239"/>
      <c r="E33" s="239"/>
      <c r="F33" s="239"/>
      <c r="G33" s="240"/>
      <c r="H33" s="211"/>
    </row>
    <row r="34" spans="1:8" s="208" customFormat="1" ht="12">
      <c r="A34" s="208" t="s">
        <v>94</v>
      </c>
      <c r="B34" s="242"/>
      <c r="C34" s="242"/>
      <c r="D34" s="242"/>
      <c r="E34" s="242"/>
      <c r="F34" s="242"/>
      <c r="G34" s="243"/>
      <c r="H34" s="244"/>
    </row>
    <row r="35" spans="1:8" ht="11.25">
      <c r="A35" s="1" t="s">
        <v>95</v>
      </c>
      <c r="B35" s="239">
        <v>10889</v>
      </c>
      <c r="C35" s="239">
        <v>49</v>
      </c>
      <c r="D35" s="239">
        <v>16233</v>
      </c>
      <c r="E35" s="239">
        <v>1089</v>
      </c>
      <c r="F35" s="239">
        <v>20352</v>
      </c>
      <c r="G35" s="240">
        <v>770</v>
      </c>
      <c r="H35" s="211">
        <v>49382</v>
      </c>
    </row>
    <row r="36" spans="1:8" ht="11.25">
      <c r="A36" s="1" t="s">
        <v>96</v>
      </c>
      <c r="B36" s="239">
        <v>7633</v>
      </c>
      <c r="C36" s="239">
        <v>54</v>
      </c>
      <c r="D36" s="239">
        <v>11248</v>
      </c>
      <c r="E36" s="239">
        <v>783</v>
      </c>
      <c r="F36" s="239">
        <v>10804</v>
      </c>
      <c r="G36" s="240">
        <v>391</v>
      </c>
      <c r="H36" s="211">
        <v>30913</v>
      </c>
    </row>
    <row r="37" spans="1:8" ht="11.25">
      <c r="A37" s="1" t="s">
        <v>97</v>
      </c>
      <c r="B37" s="239">
        <v>3151</v>
      </c>
      <c r="C37" s="239">
        <v>0</v>
      </c>
      <c r="D37" s="239">
        <v>4625</v>
      </c>
      <c r="E37" s="239">
        <v>281</v>
      </c>
      <c r="F37" s="239">
        <v>6513</v>
      </c>
      <c r="G37" s="240">
        <v>0</v>
      </c>
      <c r="H37" s="211">
        <v>14570</v>
      </c>
    </row>
    <row r="38" spans="1:8" ht="11.25">
      <c r="A38" s="1" t="s">
        <v>98</v>
      </c>
      <c r="B38" s="239">
        <v>22528</v>
      </c>
      <c r="C38" s="239">
        <v>244</v>
      </c>
      <c r="D38" s="239">
        <v>33063</v>
      </c>
      <c r="E38" s="239">
        <v>2490</v>
      </c>
      <c r="F38" s="239">
        <v>33015</v>
      </c>
      <c r="G38" s="240">
        <v>2193</v>
      </c>
      <c r="H38" s="211">
        <v>93533</v>
      </c>
    </row>
    <row r="39" spans="1:8" ht="11.25">
      <c r="A39" s="1" t="s">
        <v>99</v>
      </c>
      <c r="B39" s="239">
        <v>5120</v>
      </c>
      <c r="C39" s="239">
        <v>31</v>
      </c>
      <c r="D39" s="239">
        <v>7260</v>
      </c>
      <c r="E39" s="239">
        <v>483</v>
      </c>
      <c r="F39" s="239">
        <v>7097</v>
      </c>
      <c r="G39" s="240">
        <v>244</v>
      </c>
      <c r="H39" s="211">
        <v>20235</v>
      </c>
    </row>
    <row r="40" spans="1:8" ht="11.25">
      <c r="A40" s="1" t="s">
        <v>100</v>
      </c>
      <c r="B40" s="239">
        <v>10667</v>
      </c>
      <c r="C40" s="239">
        <v>84</v>
      </c>
      <c r="D40" s="239">
        <v>15309</v>
      </c>
      <c r="E40" s="239">
        <v>1186</v>
      </c>
      <c r="F40" s="239">
        <v>17106</v>
      </c>
      <c r="G40" s="240">
        <v>990</v>
      </c>
      <c r="H40" s="211">
        <v>45342</v>
      </c>
    </row>
    <row r="41" spans="1:8" s="220" customFormat="1" ht="12">
      <c r="A41" s="220" t="s">
        <v>9</v>
      </c>
      <c r="B41" s="241">
        <v>59988</v>
      </c>
      <c r="C41" s="241">
        <v>462</v>
      </c>
      <c r="D41" s="241">
        <v>87738</v>
      </c>
      <c r="E41" s="241">
        <v>6312</v>
      </c>
      <c r="F41" s="241">
        <v>94887</v>
      </c>
      <c r="G41" s="241">
        <v>4588</v>
      </c>
      <c r="H41" s="217">
        <v>253975</v>
      </c>
    </row>
    <row r="42" spans="2:8" s="1" customFormat="1" ht="11.25">
      <c r="B42" s="239"/>
      <c r="C42" s="239"/>
      <c r="D42" s="239"/>
      <c r="E42" s="239"/>
      <c r="F42" s="239"/>
      <c r="G42" s="240"/>
      <c r="H42" s="211"/>
    </row>
    <row r="43" spans="1:8" s="208" customFormat="1" ht="12">
      <c r="A43" s="208" t="s">
        <v>101</v>
      </c>
      <c r="B43" s="239"/>
      <c r="C43" s="239"/>
      <c r="D43" s="239"/>
      <c r="E43" s="239"/>
      <c r="F43" s="239"/>
      <c r="G43" s="240"/>
      <c r="H43" s="211"/>
    </row>
    <row r="44" spans="1:8" ht="11.25">
      <c r="A44" s="1" t="s">
        <v>102</v>
      </c>
      <c r="B44" s="239">
        <v>39</v>
      </c>
      <c r="C44" s="239">
        <v>0</v>
      </c>
      <c r="D44" s="239">
        <v>40</v>
      </c>
      <c r="E44" s="239">
        <v>0</v>
      </c>
      <c r="F44" s="239">
        <v>0</v>
      </c>
      <c r="G44" s="240">
        <v>0</v>
      </c>
      <c r="H44" s="211">
        <v>79</v>
      </c>
    </row>
    <row r="45" spans="1:8" s="220" customFormat="1" ht="12">
      <c r="A45" s="220" t="s">
        <v>9</v>
      </c>
      <c r="B45" s="249">
        <v>39</v>
      </c>
      <c r="C45" s="249">
        <v>0</v>
      </c>
      <c r="D45" s="249">
        <v>40</v>
      </c>
      <c r="E45" s="249">
        <v>0</v>
      </c>
      <c r="F45" s="249">
        <v>0</v>
      </c>
      <c r="G45" s="249">
        <v>0</v>
      </c>
      <c r="H45" s="250">
        <v>79</v>
      </c>
    </row>
    <row r="46" spans="2:8" s="1" customFormat="1" ht="11.25">
      <c r="B46" s="239"/>
      <c r="C46" s="239"/>
      <c r="D46" s="239"/>
      <c r="E46" s="239"/>
      <c r="F46" s="239"/>
      <c r="G46" s="240"/>
      <c r="H46" s="211"/>
    </row>
    <row r="47" spans="1:8" s="208" customFormat="1" ht="12">
      <c r="A47" s="208" t="s">
        <v>103</v>
      </c>
      <c r="B47" s="242"/>
      <c r="C47" s="242"/>
      <c r="D47" s="242"/>
      <c r="E47" s="242"/>
      <c r="F47" s="242"/>
      <c r="G47" s="243"/>
      <c r="H47" s="244"/>
    </row>
    <row r="48" spans="1:8" ht="11.25">
      <c r="A48" s="1" t="s">
        <v>104</v>
      </c>
      <c r="B48" s="239">
        <v>16048</v>
      </c>
      <c r="C48" s="239">
        <v>220</v>
      </c>
      <c r="D48" s="239">
        <v>23881</v>
      </c>
      <c r="E48" s="239">
        <v>2412</v>
      </c>
      <c r="F48" s="239">
        <v>30532</v>
      </c>
      <c r="G48" s="240">
        <v>1506</v>
      </c>
      <c r="H48" s="211">
        <v>74599</v>
      </c>
    </row>
    <row r="49" spans="1:8" ht="11.25">
      <c r="A49" s="1" t="s">
        <v>105</v>
      </c>
      <c r="B49" s="239">
        <v>9020</v>
      </c>
      <c r="C49" s="239">
        <v>75</v>
      </c>
      <c r="D49" s="239">
        <v>13789</v>
      </c>
      <c r="E49" s="239">
        <v>1254</v>
      </c>
      <c r="F49" s="239">
        <v>17005</v>
      </c>
      <c r="G49" s="240">
        <v>1500</v>
      </c>
      <c r="H49" s="211">
        <v>42643</v>
      </c>
    </row>
    <row r="50" spans="1:8" ht="11.25">
      <c r="A50" s="1" t="s">
        <v>106</v>
      </c>
      <c r="B50" s="239">
        <v>7525</v>
      </c>
      <c r="C50" s="239">
        <v>33</v>
      </c>
      <c r="D50" s="239">
        <v>11360</v>
      </c>
      <c r="E50" s="239">
        <v>897</v>
      </c>
      <c r="F50" s="239">
        <v>10791</v>
      </c>
      <c r="G50" s="240">
        <v>433</v>
      </c>
      <c r="H50" s="211">
        <v>31039</v>
      </c>
    </row>
    <row r="51" spans="1:8" s="220" customFormat="1" ht="12">
      <c r="A51" s="220" t="s">
        <v>9</v>
      </c>
      <c r="B51" s="241">
        <f>SUM(B48:B50)</f>
        <v>32593</v>
      </c>
      <c r="C51" s="241">
        <f aca="true" t="shared" si="2" ref="C51:H51">SUM(C48:C50)</f>
        <v>328</v>
      </c>
      <c r="D51" s="241">
        <f t="shared" si="2"/>
        <v>49030</v>
      </c>
      <c r="E51" s="241">
        <f t="shared" si="2"/>
        <v>4563</v>
      </c>
      <c r="F51" s="241">
        <f t="shared" si="2"/>
        <v>58328</v>
      </c>
      <c r="G51" s="241">
        <f t="shared" si="2"/>
        <v>3439</v>
      </c>
      <c r="H51" s="217">
        <f t="shared" si="2"/>
        <v>148281</v>
      </c>
    </row>
    <row r="52" spans="2:8" s="1" customFormat="1" ht="11.25">
      <c r="B52" s="239"/>
      <c r="C52" s="239"/>
      <c r="D52" s="239"/>
      <c r="E52" s="239"/>
      <c r="F52" s="239"/>
      <c r="G52" s="240"/>
      <c r="H52" s="211"/>
    </row>
    <row r="53" spans="1:8" s="208" customFormat="1" ht="12">
      <c r="A53" s="251" t="s">
        <v>46</v>
      </c>
      <c r="B53" s="249">
        <f>SUM(B51,B45,B41,B32,B21,B19,B14)</f>
        <v>262603</v>
      </c>
      <c r="C53" s="249">
        <f aca="true" t="shared" si="3" ref="C53:H53">SUM(C51,C45,C41,C32,C21,C19,C14)</f>
        <v>1986</v>
      </c>
      <c r="D53" s="249">
        <f t="shared" si="3"/>
        <v>386696</v>
      </c>
      <c r="E53" s="249">
        <f t="shared" si="3"/>
        <v>28566</v>
      </c>
      <c r="F53" s="249">
        <f t="shared" si="3"/>
        <v>420685</v>
      </c>
      <c r="G53" s="249">
        <f t="shared" si="3"/>
        <v>19835</v>
      </c>
      <c r="H53" s="250">
        <f t="shared" si="3"/>
        <v>1120371</v>
      </c>
    </row>
    <row r="54" spans="7:11" ht="12">
      <c r="G54" s="127"/>
      <c r="I54" s="220"/>
      <c r="J54" s="220"/>
      <c r="K54" s="220"/>
    </row>
    <row r="55" spans="1:11" ht="11.25">
      <c r="A55" s="482"/>
      <c r="B55" s="482"/>
      <c r="C55" s="482"/>
      <c r="D55" s="482"/>
      <c r="E55" s="482"/>
      <c r="F55" s="482"/>
      <c r="G55" s="482"/>
      <c r="H55" s="482"/>
      <c r="I55" s="1"/>
      <c r="J55" s="1"/>
      <c r="K55" s="1"/>
    </row>
    <row r="56" spans="9:11" ht="12">
      <c r="I56" s="208"/>
      <c r="J56" s="208"/>
      <c r="K56" s="208"/>
    </row>
    <row r="60" spans="9:11" ht="12">
      <c r="I60" s="220"/>
      <c r="J60" s="220"/>
      <c r="K60" s="220"/>
    </row>
    <row r="61" spans="9:11" ht="11.25">
      <c r="I61" s="1"/>
      <c r="J61" s="1"/>
      <c r="K61" s="1"/>
    </row>
    <row r="62" spans="9:11" ht="12">
      <c r="I62" s="208"/>
      <c r="J62" s="208"/>
      <c r="K62" s="208"/>
    </row>
  </sheetData>
  <sheetProtection/>
  <mergeCells count="6">
    <mergeCell ref="A2:H2"/>
    <mergeCell ref="A3:H3"/>
    <mergeCell ref="A55:H55"/>
    <mergeCell ref="B5:C5"/>
    <mergeCell ref="D5:E5"/>
    <mergeCell ref="F5:G5"/>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W51"/>
  <sheetViews>
    <sheetView zoomScalePageLayoutView="0" workbookViewId="0" topLeftCell="A1">
      <selection activeCell="K18" sqref="K18"/>
    </sheetView>
  </sheetViews>
  <sheetFormatPr defaultColWidth="9.140625" defaultRowHeight="12.75"/>
  <cols>
    <col min="1" max="1" width="14.140625" style="1" customWidth="1"/>
    <col min="2" max="3" width="7.140625" style="2" customWidth="1"/>
    <col min="4" max="4" width="7.7109375" style="2" customWidth="1"/>
    <col min="5" max="7" width="7.140625" style="2" customWidth="1"/>
    <col min="8" max="8" width="8.7109375" style="2" customWidth="1"/>
    <col min="9" max="12" width="7.140625" style="2" customWidth="1"/>
    <col min="13" max="13" width="7.7109375" style="2" customWidth="1"/>
    <col min="14" max="16" width="7.140625" style="2" customWidth="1"/>
    <col min="17" max="17" width="7.140625" style="81" customWidth="1"/>
    <col min="18" max="18" width="8.7109375" style="81" customWidth="1"/>
    <col min="19" max="19" width="8.00390625" style="81" customWidth="1"/>
    <col min="20" max="22" width="8.7109375" style="2" customWidth="1"/>
    <col min="23" max="23" width="7.140625" style="2" customWidth="1"/>
    <col min="24" max="16384" width="9.140625" style="2" customWidth="1"/>
  </cols>
  <sheetData>
    <row r="1" ht="12">
      <c r="A1" s="67" t="s">
        <v>245</v>
      </c>
    </row>
    <row r="2" spans="1:22" ht="12">
      <c r="A2" s="476" t="s">
        <v>160</v>
      </c>
      <c r="B2" s="476"/>
      <c r="C2" s="476"/>
      <c r="D2" s="476"/>
      <c r="E2" s="476"/>
      <c r="F2" s="476"/>
      <c r="G2" s="476"/>
      <c r="H2" s="476"/>
      <c r="I2" s="476"/>
      <c r="J2" s="476"/>
      <c r="K2" s="476"/>
      <c r="L2" s="476"/>
      <c r="M2" s="476"/>
      <c r="N2" s="476"/>
      <c r="O2" s="476"/>
      <c r="P2" s="476"/>
      <c r="Q2" s="476"/>
      <c r="R2" s="476"/>
      <c r="S2" s="476"/>
      <c r="T2" s="476"/>
      <c r="U2" s="476"/>
      <c r="V2" s="476"/>
    </row>
    <row r="3" spans="1:22" ht="12">
      <c r="A3" s="476" t="s">
        <v>161</v>
      </c>
      <c r="B3" s="476"/>
      <c r="C3" s="476"/>
      <c r="D3" s="476"/>
      <c r="E3" s="476"/>
      <c r="F3" s="476"/>
      <c r="G3" s="476"/>
      <c r="H3" s="476"/>
      <c r="I3" s="476"/>
      <c r="J3" s="476"/>
      <c r="K3" s="476"/>
      <c r="L3" s="476"/>
      <c r="M3" s="476"/>
      <c r="N3" s="476"/>
      <c r="O3" s="476"/>
      <c r="P3" s="476"/>
      <c r="Q3" s="476"/>
      <c r="R3" s="476"/>
      <c r="S3" s="476"/>
      <c r="T3" s="476"/>
      <c r="U3" s="476"/>
      <c r="V3" s="476"/>
    </row>
    <row r="4" ht="12" thickBot="1"/>
    <row r="5" spans="1:22" ht="11.25">
      <c r="A5" s="252"/>
      <c r="B5" s="253" t="s">
        <v>18</v>
      </c>
      <c r="C5" s="254"/>
      <c r="D5" s="254"/>
      <c r="E5" s="255"/>
      <c r="F5" s="254"/>
      <c r="G5" s="254"/>
      <c r="H5" s="253" t="s">
        <v>22</v>
      </c>
      <c r="I5" s="254"/>
      <c r="J5" s="254"/>
      <c r="K5" s="255"/>
      <c r="L5" s="254"/>
      <c r="M5" s="254"/>
      <c r="N5" s="253" t="s">
        <v>59</v>
      </c>
      <c r="O5" s="254"/>
      <c r="P5" s="254"/>
      <c r="Q5" s="255"/>
      <c r="R5" s="254"/>
      <c r="S5" s="254"/>
      <c r="T5" s="253" t="s">
        <v>9</v>
      </c>
      <c r="U5" s="254"/>
      <c r="V5" s="254"/>
    </row>
    <row r="6" spans="1:22" ht="11.25">
      <c r="A6" s="256"/>
      <c r="B6" s="257" t="s">
        <v>107</v>
      </c>
      <c r="C6" s="258"/>
      <c r="D6" s="258"/>
      <c r="E6" s="257" t="s">
        <v>108</v>
      </c>
      <c r="F6" s="258"/>
      <c r="G6" s="259"/>
      <c r="H6" s="257" t="s">
        <v>107</v>
      </c>
      <c r="I6" s="258"/>
      <c r="J6" s="258"/>
      <c r="K6" s="257" t="s">
        <v>108</v>
      </c>
      <c r="L6" s="258"/>
      <c r="M6" s="259"/>
      <c r="N6" s="257" t="s">
        <v>107</v>
      </c>
      <c r="O6" s="258"/>
      <c r="P6" s="258"/>
      <c r="Q6" s="485" t="s">
        <v>108</v>
      </c>
      <c r="R6" s="486"/>
      <c r="S6" s="487"/>
      <c r="T6" s="260"/>
      <c r="U6" s="261"/>
      <c r="V6" s="261"/>
    </row>
    <row r="7" spans="1:22" ht="11.25">
      <c r="A7" s="262" t="s">
        <v>109</v>
      </c>
      <c r="B7" s="263" t="s">
        <v>56</v>
      </c>
      <c r="C7" s="264" t="s">
        <v>57</v>
      </c>
      <c r="D7" s="264" t="s">
        <v>58</v>
      </c>
      <c r="E7" s="263" t="s">
        <v>56</v>
      </c>
      <c r="F7" s="264" t="s">
        <v>57</v>
      </c>
      <c r="G7" s="264" t="s">
        <v>58</v>
      </c>
      <c r="H7" s="263" t="s">
        <v>56</v>
      </c>
      <c r="I7" s="264" t="s">
        <v>57</v>
      </c>
      <c r="J7" s="264" t="s">
        <v>58</v>
      </c>
      <c r="K7" s="263" t="s">
        <v>56</v>
      </c>
      <c r="L7" s="264" t="s">
        <v>57</v>
      </c>
      <c r="M7" s="264" t="s">
        <v>58</v>
      </c>
      <c r="N7" s="263" t="s">
        <v>56</v>
      </c>
      <c r="O7" s="264" t="s">
        <v>57</v>
      </c>
      <c r="P7" s="264" t="s">
        <v>58</v>
      </c>
      <c r="Q7" s="265" t="s">
        <v>56</v>
      </c>
      <c r="R7" s="266" t="s">
        <v>57</v>
      </c>
      <c r="S7" s="266" t="s">
        <v>58</v>
      </c>
      <c r="T7" s="267" t="s">
        <v>56</v>
      </c>
      <c r="U7" s="268" t="s">
        <v>57</v>
      </c>
      <c r="V7" s="268" t="s">
        <v>58</v>
      </c>
    </row>
    <row r="8" spans="1:22" ht="6.75" customHeight="1">
      <c r="A8" s="268"/>
      <c r="B8" s="267"/>
      <c r="C8" s="268"/>
      <c r="D8" s="268"/>
      <c r="E8" s="267"/>
      <c r="F8" s="268"/>
      <c r="G8" s="268"/>
      <c r="H8" s="267"/>
      <c r="I8" s="268"/>
      <c r="J8" s="268"/>
      <c r="K8" s="267"/>
      <c r="L8" s="268"/>
      <c r="M8" s="268"/>
      <c r="N8" s="267"/>
      <c r="O8" s="268"/>
      <c r="P8" s="268"/>
      <c r="Q8" s="269"/>
      <c r="R8" s="270"/>
      <c r="S8" s="270"/>
      <c r="T8" s="267"/>
      <c r="U8" s="268"/>
      <c r="V8" s="268"/>
    </row>
    <row r="9" spans="1:22" ht="11.25" customHeight="1">
      <c r="A9" s="271">
        <v>2009</v>
      </c>
      <c r="B9" s="272">
        <v>21373</v>
      </c>
      <c r="C9" s="100">
        <v>20463</v>
      </c>
      <c r="D9" s="100">
        <v>41836</v>
      </c>
      <c r="E9" s="273">
        <v>64</v>
      </c>
      <c r="F9" s="256">
        <v>24</v>
      </c>
      <c r="G9" s="274">
        <v>88</v>
      </c>
      <c r="H9" s="273"/>
      <c r="I9" s="256"/>
      <c r="J9" s="256"/>
      <c r="K9" s="29"/>
      <c r="L9" s="256"/>
      <c r="M9" s="256"/>
      <c r="N9" s="29"/>
      <c r="O9" s="256"/>
      <c r="P9" s="256"/>
      <c r="Q9" s="83"/>
      <c r="R9" s="100"/>
      <c r="S9" s="100"/>
      <c r="T9" s="29">
        <f>SUM(Q9,N9,K9,H9,E9,B9)</f>
        <v>21437</v>
      </c>
      <c r="U9" s="256">
        <f>SUM(R9,O9,L9,I9,F9,C9)</f>
        <v>20487</v>
      </c>
      <c r="V9" s="256">
        <f>SUM(T9:U9)</f>
        <v>41924</v>
      </c>
    </row>
    <row r="10" spans="1:22" ht="11.25">
      <c r="A10" s="275">
        <v>2008</v>
      </c>
      <c r="B10" s="273">
        <v>37903</v>
      </c>
      <c r="C10" s="256">
        <v>36305</v>
      </c>
      <c r="D10" s="256">
        <v>74208</v>
      </c>
      <c r="E10" s="273">
        <v>223</v>
      </c>
      <c r="F10" s="256">
        <v>96</v>
      </c>
      <c r="G10" s="274">
        <v>319</v>
      </c>
      <c r="H10" s="273"/>
      <c r="I10" s="256"/>
      <c r="J10" s="256"/>
      <c r="K10" s="29"/>
      <c r="L10" s="256"/>
      <c r="M10" s="256"/>
      <c r="N10" s="29"/>
      <c r="O10" s="256"/>
      <c r="P10" s="256"/>
      <c r="Q10" s="83"/>
      <c r="R10" s="100"/>
      <c r="S10" s="100"/>
      <c r="T10" s="29">
        <f>SUM(Q10,N10,K10,H10,E10,B10)</f>
        <v>38126</v>
      </c>
      <c r="U10" s="256">
        <f>SUM(R10,O10,L10,I10,F10,C10)</f>
        <v>36401</v>
      </c>
      <c r="V10" s="256">
        <f>SUM(T10:U10)</f>
        <v>74527</v>
      </c>
    </row>
    <row r="11" spans="1:22" ht="11.25">
      <c r="A11" s="275">
        <v>2007</v>
      </c>
      <c r="B11" s="273">
        <v>36634</v>
      </c>
      <c r="C11" s="256">
        <v>35561</v>
      </c>
      <c r="D11" s="256">
        <v>72195</v>
      </c>
      <c r="E11" s="273">
        <v>302</v>
      </c>
      <c r="F11" s="256">
        <v>142</v>
      </c>
      <c r="G11" s="274">
        <v>444</v>
      </c>
      <c r="H11" s="273"/>
      <c r="I11" s="30"/>
      <c r="J11" s="30"/>
      <c r="K11" s="29"/>
      <c r="L11" s="30"/>
      <c r="M11" s="30"/>
      <c r="N11" s="29"/>
      <c r="O11" s="30"/>
      <c r="P11" s="30"/>
      <c r="Q11" s="83"/>
      <c r="R11" s="84"/>
      <c r="S11" s="84"/>
      <c r="T11" s="29">
        <f aca="true" t="shared" si="0" ref="T11:T46">SUM(Q11,N11,K11,H11,E11,B11)</f>
        <v>36936</v>
      </c>
      <c r="U11" s="256">
        <f aca="true" t="shared" si="1" ref="U11:U46">SUM(R11,O11,L11,I11,F11,C11)</f>
        <v>35703</v>
      </c>
      <c r="V11" s="256">
        <f aca="true" t="shared" si="2" ref="V11:V46">SUM(T11:U11)</f>
        <v>72639</v>
      </c>
    </row>
    <row r="12" spans="1:22" ht="11.25">
      <c r="A12" s="275">
        <v>2006</v>
      </c>
      <c r="B12" s="273">
        <v>35880</v>
      </c>
      <c r="C12" s="30">
        <v>34672</v>
      </c>
      <c r="D12" s="256">
        <v>70552</v>
      </c>
      <c r="E12" s="273">
        <v>463</v>
      </c>
      <c r="F12" s="30">
        <v>207</v>
      </c>
      <c r="G12" s="256">
        <v>670</v>
      </c>
      <c r="H12" s="273">
        <v>236</v>
      </c>
      <c r="I12" s="30">
        <v>342</v>
      </c>
      <c r="J12" s="30">
        <v>578</v>
      </c>
      <c r="K12" s="29">
        <v>9</v>
      </c>
      <c r="L12" s="30">
        <v>2</v>
      </c>
      <c r="M12" s="30">
        <v>11</v>
      </c>
      <c r="N12" s="29"/>
      <c r="O12" s="30"/>
      <c r="P12" s="30"/>
      <c r="Q12" s="83"/>
      <c r="R12" s="84"/>
      <c r="S12" s="84"/>
      <c r="T12" s="29">
        <f t="shared" si="0"/>
        <v>36588</v>
      </c>
      <c r="U12" s="256">
        <f t="shared" si="1"/>
        <v>35223</v>
      </c>
      <c r="V12" s="256">
        <f t="shared" si="2"/>
        <v>71811</v>
      </c>
    </row>
    <row r="13" spans="1:22" ht="11.25">
      <c r="A13" s="275">
        <v>2005</v>
      </c>
      <c r="B13" s="276">
        <v>2235</v>
      </c>
      <c r="C13" s="277">
        <v>1572</v>
      </c>
      <c r="D13" s="277">
        <v>3807</v>
      </c>
      <c r="E13" s="276">
        <v>272</v>
      </c>
      <c r="F13" s="277">
        <v>111</v>
      </c>
      <c r="G13" s="277">
        <v>383</v>
      </c>
      <c r="H13" s="276">
        <v>32212</v>
      </c>
      <c r="I13" s="277">
        <v>31816</v>
      </c>
      <c r="J13" s="277">
        <v>64028</v>
      </c>
      <c r="K13" s="369">
        <v>1090</v>
      </c>
      <c r="L13" s="277">
        <v>528</v>
      </c>
      <c r="M13" s="370">
        <v>1618</v>
      </c>
      <c r="N13" s="29"/>
      <c r="O13" s="30"/>
      <c r="P13" s="30"/>
      <c r="Q13" s="83"/>
      <c r="R13" s="84"/>
      <c r="S13" s="84"/>
      <c r="T13" s="29">
        <f t="shared" si="0"/>
        <v>35809</v>
      </c>
      <c r="U13" s="256">
        <f t="shared" si="1"/>
        <v>34027</v>
      </c>
      <c r="V13" s="256">
        <f t="shared" si="2"/>
        <v>69836</v>
      </c>
    </row>
    <row r="14" spans="1:22" ht="11.25">
      <c r="A14" s="275">
        <v>2004</v>
      </c>
      <c r="B14" s="273">
        <v>2</v>
      </c>
      <c r="C14" s="256">
        <v>3</v>
      </c>
      <c r="D14" s="256">
        <v>5</v>
      </c>
      <c r="E14" s="273">
        <v>55</v>
      </c>
      <c r="F14" s="256">
        <v>27</v>
      </c>
      <c r="G14" s="274">
        <v>82</v>
      </c>
      <c r="H14" s="273">
        <v>33137</v>
      </c>
      <c r="I14" s="256">
        <v>32586</v>
      </c>
      <c r="J14" s="256">
        <v>65723</v>
      </c>
      <c r="K14" s="29">
        <v>1820</v>
      </c>
      <c r="L14" s="256">
        <v>979</v>
      </c>
      <c r="M14" s="280">
        <v>2799</v>
      </c>
      <c r="N14" s="83"/>
      <c r="O14" s="84"/>
      <c r="P14" s="84"/>
      <c r="Q14" s="83"/>
      <c r="R14" s="84"/>
      <c r="S14" s="84"/>
      <c r="T14" s="29">
        <f t="shared" si="0"/>
        <v>35014</v>
      </c>
      <c r="U14" s="256">
        <f t="shared" si="1"/>
        <v>33595</v>
      </c>
      <c r="V14" s="256">
        <f t="shared" si="2"/>
        <v>68609</v>
      </c>
    </row>
    <row r="15" spans="1:22" ht="11.25">
      <c r="A15" s="275">
        <v>2003</v>
      </c>
      <c r="B15" s="273"/>
      <c r="C15" s="30"/>
      <c r="D15" s="256"/>
      <c r="E15" s="273"/>
      <c r="F15" s="30"/>
      <c r="G15" s="256"/>
      <c r="H15" s="273">
        <v>31475</v>
      </c>
      <c r="I15" s="256">
        <v>31152</v>
      </c>
      <c r="J15" s="280">
        <v>62627</v>
      </c>
      <c r="K15" s="29">
        <v>2351</v>
      </c>
      <c r="L15" s="256">
        <v>1306</v>
      </c>
      <c r="M15" s="280">
        <v>3657</v>
      </c>
      <c r="N15" s="29"/>
      <c r="O15" s="30"/>
      <c r="P15" s="30"/>
      <c r="Q15" s="83"/>
      <c r="R15" s="84"/>
      <c r="S15" s="84"/>
      <c r="T15" s="29">
        <f t="shared" si="0"/>
        <v>33826</v>
      </c>
      <c r="U15" s="256">
        <f t="shared" si="1"/>
        <v>32458</v>
      </c>
      <c r="V15" s="256">
        <f t="shared" si="2"/>
        <v>66284</v>
      </c>
    </row>
    <row r="16" spans="1:22" ht="11.25">
      <c r="A16" s="275">
        <v>2002</v>
      </c>
      <c r="B16" s="29"/>
      <c r="C16" s="30"/>
      <c r="D16" s="30"/>
      <c r="E16" s="29"/>
      <c r="F16" s="30"/>
      <c r="G16" s="256"/>
      <c r="H16" s="29">
        <v>30740</v>
      </c>
      <c r="I16" s="30">
        <v>30494</v>
      </c>
      <c r="J16" s="30">
        <v>61234</v>
      </c>
      <c r="K16" s="29">
        <v>2890</v>
      </c>
      <c r="L16" s="30">
        <v>1625</v>
      </c>
      <c r="M16" s="30">
        <v>4515</v>
      </c>
      <c r="N16" s="29">
        <v>1</v>
      </c>
      <c r="O16" s="30">
        <v>1</v>
      </c>
      <c r="P16" s="30">
        <v>2</v>
      </c>
      <c r="Q16" s="83">
        <v>0</v>
      </c>
      <c r="R16" s="84">
        <v>0</v>
      </c>
      <c r="S16" s="84">
        <v>0</v>
      </c>
      <c r="T16" s="29">
        <f t="shared" si="0"/>
        <v>33631</v>
      </c>
      <c r="U16" s="256">
        <f t="shared" si="1"/>
        <v>32120</v>
      </c>
      <c r="V16" s="256">
        <f t="shared" si="2"/>
        <v>65751</v>
      </c>
    </row>
    <row r="17" spans="1:22" ht="11.25">
      <c r="A17" s="275">
        <v>2001</v>
      </c>
      <c r="B17" s="29"/>
      <c r="C17" s="30"/>
      <c r="D17" s="30"/>
      <c r="E17" s="29"/>
      <c r="F17" s="30"/>
      <c r="G17" s="30"/>
      <c r="H17" s="29">
        <v>30435</v>
      </c>
      <c r="I17" s="30">
        <v>30468</v>
      </c>
      <c r="J17" s="30">
        <v>60903</v>
      </c>
      <c r="K17" s="29">
        <v>3193</v>
      </c>
      <c r="L17" s="30">
        <v>1981</v>
      </c>
      <c r="M17" s="30">
        <v>5174</v>
      </c>
      <c r="N17" s="29">
        <v>12</v>
      </c>
      <c r="O17" s="30">
        <v>5</v>
      </c>
      <c r="P17" s="30">
        <v>17</v>
      </c>
      <c r="Q17" s="83">
        <v>0</v>
      </c>
      <c r="R17" s="84">
        <v>0</v>
      </c>
      <c r="S17" s="84">
        <v>0</v>
      </c>
      <c r="T17" s="29">
        <f t="shared" si="0"/>
        <v>33640</v>
      </c>
      <c r="U17" s="256">
        <f t="shared" si="1"/>
        <v>32454</v>
      </c>
      <c r="V17" s="256">
        <f t="shared" si="2"/>
        <v>66094</v>
      </c>
    </row>
    <row r="18" spans="1:22" ht="11.25">
      <c r="A18" s="275">
        <v>2000</v>
      </c>
      <c r="B18" s="29"/>
      <c r="C18" s="30"/>
      <c r="D18" s="30"/>
      <c r="E18" s="29"/>
      <c r="F18" s="30"/>
      <c r="G18" s="30"/>
      <c r="H18" s="29">
        <v>30576</v>
      </c>
      <c r="I18" s="30">
        <v>30556</v>
      </c>
      <c r="J18" s="30">
        <v>61132</v>
      </c>
      <c r="K18" s="29">
        <v>3476</v>
      </c>
      <c r="L18" s="30">
        <v>2047</v>
      </c>
      <c r="M18" s="30">
        <v>5523</v>
      </c>
      <c r="N18" s="29">
        <v>497</v>
      </c>
      <c r="O18" s="30">
        <v>497</v>
      </c>
      <c r="P18" s="30">
        <v>994</v>
      </c>
      <c r="Q18" s="83">
        <v>1</v>
      </c>
      <c r="R18" s="84">
        <v>0</v>
      </c>
      <c r="S18" s="84">
        <v>1</v>
      </c>
      <c r="T18" s="29">
        <f t="shared" si="0"/>
        <v>34550</v>
      </c>
      <c r="U18" s="256">
        <f t="shared" si="1"/>
        <v>33100</v>
      </c>
      <c r="V18" s="256">
        <f t="shared" si="2"/>
        <v>67650</v>
      </c>
    </row>
    <row r="19" spans="1:22" ht="11.25">
      <c r="A19" s="275">
        <v>1999</v>
      </c>
      <c r="B19" s="29"/>
      <c r="C19" s="30"/>
      <c r="D19" s="30"/>
      <c r="E19" s="29"/>
      <c r="F19" s="30"/>
      <c r="G19" s="30"/>
      <c r="H19" s="279">
        <v>4987</v>
      </c>
      <c r="I19" s="278">
        <v>4741</v>
      </c>
      <c r="J19" s="278">
        <v>9728</v>
      </c>
      <c r="K19" s="279">
        <v>2900</v>
      </c>
      <c r="L19" s="278">
        <v>1887</v>
      </c>
      <c r="M19" s="278">
        <v>4787</v>
      </c>
      <c r="N19" s="279">
        <v>25956</v>
      </c>
      <c r="O19" s="278">
        <v>26323</v>
      </c>
      <c r="P19" s="278">
        <v>52279</v>
      </c>
      <c r="Q19" s="387">
        <v>239</v>
      </c>
      <c r="R19" s="282">
        <v>91</v>
      </c>
      <c r="S19" s="283">
        <v>330</v>
      </c>
      <c r="T19" s="29">
        <f t="shared" si="0"/>
        <v>34082</v>
      </c>
      <c r="U19" s="256">
        <f t="shared" si="1"/>
        <v>33042</v>
      </c>
      <c r="V19" s="256">
        <f t="shared" si="2"/>
        <v>67124</v>
      </c>
    </row>
    <row r="20" spans="1:22" ht="11.25">
      <c r="A20" s="275">
        <v>1998</v>
      </c>
      <c r="B20" s="29"/>
      <c r="C20" s="30"/>
      <c r="D20" s="30"/>
      <c r="E20" s="29"/>
      <c r="F20" s="256"/>
      <c r="G20" s="280"/>
      <c r="H20" s="29">
        <v>391</v>
      </c>
      <c r="I20" s="256">
        <v>340</v>
      </c>
      <c r="J20" s="256">
        <v>731</v>
      </c>
      <c r="K20" s="29">
        <v>261</v>
      </c>
      <c r="L20" s="256">
        <v>140</v>
      </c>
      <c r="M20" s="280">
        <v>401</v>
      </c>
      <c r="N20" s="29">
        <v>32423</v>
      </c>
      <c r="O20" s="256">
        <v>31769</v>
      </c>
      <c r="P20" s="256">
        <v>64192</v>
      </c>
      <c r="Q20" s="83">
        <v>1771</v>
      </c>
      <c r="R20" s="100">
        <v>959</v>
      </c>
      <c r="S20" s="281">
        <v>2730</v>
      </c>
      <c r="T20" s="29">
        <f t="shared" si="0"/>
        <v>34846</v>
      </c>
      <c r="U20" s="256">
        <f t="shared" si="1"/>
        <v>33208</v>
      </c>
      <c r="V20" s="256">
        <f t="shared" si="2"/>
        <v>68054</v>
      </c>
    </row>
    <row r="21" spans="1:22" ht="11.25">
      <c r="A21" s="275">
        <v>1997</v>
      </c>
      <c r="B21" s="29"/>
      <c r="C21" s="30"/>
      <c r="D21" s="30"/>
      <c r="E21" s="29"/>
      <c r="F21" s="256"/>
      <c r="G21" s="280"/>
      <c r="H21" s="29">
        <v>6</v>
      </c>
      <c r="I21" s="256">
        <v>6</v>
      </c>
      <c r="J21" s="256">
        <v>12</v>
      </c>
      <c r="K21" s="29">
        <v>45</v>
      </c>
      <c r="L21" s="30">
        <v>36</v>
      </c>
      <c r="M21" s="30">
        <v>81</v>
      </c>
      <c r="N21" s="29">
        <v>33374</v>
      </c>
      <c r="O21" s="256">
        <v>32986</v>
      </c>
      <c r="P21" s="280">
        <v>66360</v>
      </c>
      <c r="Q21" s="83">
        <v>2069</v>
      </c>
      <c r="R21" s="100">
        <v>1076</v>
      </c>
      <c r="S21" s="281">
        <v>3145</v>
      </c>
      <c r="T21" s="29">
        <f t="shared" si="0"/>
        <v>35494</v>
      </c>
      <c r="U21" s="256">
        <f t="shared" si="1"/>
        <v>34104</v>
      </c>
      <c r="V21" s="256">
        <f t="shared" si="2"/>
        <v>69598</v>
      </c>
    </row>
    <row r="22" spans="1:22" ht="11.25">
      <c r="A22" s="275">
        <v>1996</v>
      </c>
      <c r="B22" s="29"/>
      <c r="C22" s="30"/>
      <c r="D22" s="30"/>
      <c r="E22" s="29"/>
      <c r="F22" s="30"/>
      <c r="G22" s="30"/>
      <c r="H22" s="29"/>
      <c r="I22" s="256"/>
      <c r="J22" s="30"/>
      <c r="K22" s="29"/>
      <c r="L22" s="30"/>
      <c r="M22" s="30"/>
      <c r="N22" s="29">
        <v>32729</v>
      </c>
      <c r="O22" s="30">
        <v>32539</v>
      </c>
      <c r="P22" s="256">
        <v>65268</v>
      </c>
      <c r="Q22" s="83">
        <v>2086</v>
      </c>
      <c r="R22" s="84">
        <v>1089</v>
      </c>
      <c r="S22" s="281">
        <v>3175</v>
      </c>
      <c r="T22" s="29">
        <f t="shared" si="0"/>
        <v>34815</v>
      </c>
      <c r="U22" s="256">
        <f t="shared" si="1"/>
        <v>33628</v>
      </c>
      <c r="V22" s="256">
        <f t="shared" si="2"/>
        <v>68443</v>
      </c>
    </row>
    <row r="23" spans="1:22" ht="11.25">
      <c r="A23" s="275">
        <v>1995</v>
      </c>
      <c r="B23" s="29"/>
      <c r="C23" s="30"/>
      <c r="D23" s="30"/>
      <c r="E23" s="29"/>
      <c r="F23" s="30"/>
      <c r="G23" s="30"/>
      <c r="H23" s="29"/>
      <c r="I23" s="30"/>
      <c r="J23" s="30"/>
      <c r="K23" s="29"/>
      <c r="L23" s="30"/>
      <c r="M23" s="30"/>
      <c r="N23" s="29">
        <v>31973</v>
      </c>
      <c r="O23" s="30">
        <v>31979</v>
      </c>
      <c r="P23" s="256">
        <v>63952</v>
      </c>
      <c r="Q23" s="83">
        <v>1941</v>
      </c>
      <c r="R23" s="84">
        <v>1071</v>
      </c>
      <c r="S23" s="281">
        <v>3012</v>
      </c>
      <c r="T23" s="29">
        <f t="shared" si="0"/>
        <v>33914</v>
      </c>
      <c r="U23" s="256">
        <f t="shared" si="1"/>
        <v>33050</v>
      </c>
      <c r="V23" s="256">
        <f t="shared" si="2"/>
        <v>66964</v>
      </c>
    </row>
    <row r="24" spans="1:22" ht="11.25">
      <c r="A24" s="275">
        <v>1994</v>
      </c>
      <c r="B24" s="29"/>
      <c r="C24" s="30"/>
      <c r="D24" s="30"/>
      <c r="E24" s="29"/>
      <c r="F24" s="30"/>
      <c r="G24" s="30"/>
      <c r="H24" s="284"/>
      <c r="I24" s="215"/>
      <c r="J24" s="215"/>
      <c r="K24" s="29"/>
      <c r="L24" s="30"/>
      <c r="M24" s="30"/>
      <c r="N24" s="29">
        <v>31275</v>
      </c>
      <c r="O24" s="30">
        <v>31138</v>
      </c>
      <c r="P24" s="256">
        <v>62413</v>
      </c>
      <c r="Q24" s="83">
        <v>1750</v>
      </c>
      <c r="R24" s="84">
        <v>1011</v>
      </c>
      <c r="S24" s="281">
        <v>2761</v>
      </c>
      <c r="T24" s="29">
        <f>SUM(Q24,N24,K24,H26,E24,B24)</f>
        <v>33025</v>
      </c>
      <c r="U24" s="256">
        <f>SUM(R24,O24,L24,I24,F24,C24)</f>
        <v>32149</v>
      </c>
      <c r="V24" s="256">
        <f t="shared" si="2"/>
        <v>65174</v>
      </c>
    </row>
    <row r="25" spans="1:22" ht="11.25">
      <c r="A25" s="275">
        <v>1993</v>
      </c>
      <c r="B25" s="29"/>
      <c r="C25" s="30"/>
      <c r="D25" s="30"/>
      <c r="E25" s="29"/>
      <c r="F25" s="30"/>
      <c r="G25" s="30"/>
      <c r="H25" s="29"/>
      <c r="I25" s="30"/>
      <c r="J25" s="30"/>
      <c r="K25" s="273"/>
      <c r="L25" s="30"/>
      <c r="M25" s="274"/>
      <c r="N25" s="276">
        <v>15546</v>
      </c>
      <c r="O25" s="277">
        <v>12416</v>
      </c>
      <c r="P25" s="277">
        <v>27962</v>
      </c>
      <c r="Q25" s="388">
        <v>1217</v>
      </c>
      <c r="R25" s="371">
        <v>757</v>
      </c>
      <c r="S25" s="372">
        <v>1974</v>
      </c>
      <c r="T25" s="29">
        <f t="shared" si="0"/>
        <v>16763</v>
      </c>
      <c r="U25" s="256">
        <f t="shared" si="1"/>
        <v>13173</v>
      </c>
      <c r="V25" s="256">
        <f t="shared" si="2"/>
        <v>29936</v>
      </c>
    </row>
    <row r="26" spans="1:22" ht="11.25">
      <c r="A26" s="275">
        <v>1992</v>
      </c>
      <c r="B26" s="29"/>
      <c r="C26" s="30"/>
      <c r="D26" s="30"/>
      <c r="E26" s="29"/>
      <c r="F26" s="30"/>
      <c r="G26" s="30"/>
      <c r="H26" s="29"/>
      <c r="I26" s="30"/>
      <c r="J26" s="30"/>
      <c r="K26" s="29"/>
      <c r="L26" s="256"/>
      <c r="M26" s="280"/>
      <c r="N26" s="29">
        <v>6978</v>
      </c>
      <c r="O26" s="256">
        <v>5070</v>
      </c>
      <c r="P26" s="256">
        <v>12048</v>
      </c>
      <c r="Q26" s="83">
        <v>672</v>
      </c>
      <c r="R26" s="100">
        <v>482</v>
      </c>
      <c r="S26" s="281">
        <v>1154</v>
      </c>
      <c r="T26" s="29">
        <f>SUM(Q26,N26,K26,H26,E26,B26)</f>
        <v>7650</v>
      </c>
      <c r="U26" s="256">
        <f>SUM(R26,O26,L26,I26,F26,C26)</f>
        <v>5552</v>
      </c>
      <c r="V26" s="256">
        <f>SUM(T26:U26)</f>
        <v>13202</v>
      </c>
    </row>
    <row r="27" spans="1:22" ht="11.25">
      <c r="A27" s="275">
        <v>1991</v>
      </c>
      <c r="B27" s="29"/>
      <c r="C27" s="30"/>
      <c r="D27" s="30"/>
      <c r="E27" s="29"/>
      <c r="F27" s="30"/>
      <c r="G27" s="30"/>
      <c r="H27" s="29"/>
      <c r="I27" s="256"/>
      <c r="J27" s="280"/>
      <c r="K27" s="29"/>
      <c r="L27" s="256"/>
      <c r="M27" s="280"/>
      <c r="N27" s="29">
        <v>2110</v>
      </c>
      <c r="O27" s="256">
        <v>1571</v>
      </c>
      <c r="P27" s="256">
        <v>3681</v>
      </c>
      <c r="Q27" s="83">
        <v>431</v>
      </c>
      <c r="R27" s="100">
        <v>271</v>
      </c>
      <c r="S27" s="281">
        <v>702</v>
      </c>
      <c r="T27" s="29">
        <f t="shared" si="0"/>
        <v>2541</v>
      </c>
      <c r="U27" s="256">
        <f t="shared" si="1"/>
        <v>1842</v>
      </c>
      <c r="V27" s="256">
        <f t="shared" si="2"/>
        <v>4383</v>
      </c>
    </row>
    <row r="28" spans="1:22" ht="11.25">
      <c r="A28" s="275">
        <v>1990</v>
      </c>
      <c r="B28" s="29"/>
      <c r="C28" s="30"/>
      <c r="D28" s="30"/>
      <c r="E28" s="29"/>
      <c r="F28" s="30"/>
      <c r="G28" s="30"/>
      <c r="H28" s="29"/>
      <c r="I28" s="256"/>
      <c r="J28" s="256"/>
      <c r="K28" s="29"/>
      <c r="L28" s="256"/>
      <c r="M28" s="256"/>
      <c r="N28" s="29">
        <v>573</v>
      </c>
      <c r="O28" s="256">
        <v>439</v>
      </c>
      <c r="P28" s="256">
        <v>1012</v>
      </c>
      <c r="Q28" s="83">
        <v>211</v>
      </c>
      <c r="R28" s="100">
        <v>175</v>
      </c>
      <c r="S28" s="100">
        <v>386</v>
      </c>
      <c r="T28" s="29">
        <f t="shared" si="0"/>
        <v>784</v>
      </c>
      <c r="U28" s="256">
        <f t="shared" si="1"/>
        <v>614</v>
      </c>
      <c r="V28" s="256">
        <f t="shared" si="2"/>
        <v>1398</v>
      </c>
    </row>
    <row r="29" spans="1:22" ht="11.25">
      <c r="A29" s="275">
        <v>1989</v>
      </c>
      <c r="B29" s="29"/>
      <c r="C29" s="30"/>
      <c r="D29" s="30"/>
      <c r="E29" s="29"/>
      <c r="F29" s="30"/>
      <c r="G29" s="30"/>
      <c r="H29" s="29"/>
      <c r="I29" s="256"/>
      <c r="J29" s="256"/>
      <c r="K29" s="29"/>
      <c r="L29" s="256"/>
      <c r="M29" s="256"/>
      <c r="N29" s="29">
        <v>160</v>
      </c>
      <c r="O29" s="256">
        <v>113</v>
      </c>
      <c r="P29" s="256">
        <v>273</v>
      </c>
      <c r="Q29" s="83">
        <v>113</v>
      </c>
      <c r="R29" s="100">
        <v>105</v>
      </c>
      <c r="S29" s="100">
        <v>218</v>
      </c>
      <c r="T29" s="29">
        <f t="shared" si="0"/>
        <v>273</v>
      </c>
      <c r="U29" s="256">
        <f t="shared" si="1"/>
        <v>218</v>
      </c>
      <c r="V29" s="256">
        <f t="shared" si="2"/>
        <v>491</v>
      </c>
    </row>
    <row r="30" spans="1:22" ht="11.25">
      <c r="A30" s="275">
        <v>1988</v>
      </c>
      <c r="B30" s="29"/>
      <c r="C30" s="30"/>
      <c r="D30" s="30"/>
      <c r="E30" s="29"/>
      <c r="F30" s="30"/>
      <c r="G30" s="30"/>
      <c r="H30" s="29"/>
      <c r="I30" s="256"/>
      <c r="J30" s="256"/>
      <c r="K30" s="29"/>
      <c r="L30" s="256"/>
      <c r="M30" s="256"/>
      <c r="N30" s="29">
        <v>45</v>
      </c>
      <c r="O30" s="256">
        <v>52</v>
      </c>
      <c r="P30" s="256">
        <v>97</v>
      </c>
      <c r="Q30" s="83">
        <v>73</v>
      </c>
      <c r="R30" s="100">
        <v>47</v>
      </c>
      <c r="S30" s="100">
        <v>120</v>
      </c>
      <c r="T30" s="29">
        <f t="shared" si="0"/>
        <v>118</v>
      </c>
      <c r="U30" s="256">
        <f t="shared" si="1"/>
        <v>99</v>
      </c>
      <c r="V30" s="256">
        <f t="shared" si="2"/>
        <v>217</v>
      </c>
    </row>
    <row r="31" spans="1:22" ht="11.25">
      <c r="A31" s="275">
        <v>1987</v>
      </c>
      <c r="B31" s="29"/>
      <c r="C31" s="30"/>
      <c r="D31" s="30"/>
      <c r="E31" s="29"/>
      <c r="F31" s="30"/>
      <c r="G31" s="30"/>
      <c r="H31" s="29"/>
      <c r="I31" s="256"/>
      <c r="J31" s="256"/>
      <c r="K31" s="29"/>
      <c r="L31" s="256"/>
      <c r="M31" s="256"/>
      <c r="N31" s="29">
        <v>23</v>
      </c>
      <c r="O31" s="256">
        <v>21</v>
      </c>
      <c r="P31" s="256">
        <v>44</v>
      </c>
      <c r="Q31" s="83">
        <v>22</v>
      </c>
      <c r="R31" s="100">
        <v>25</v>
      </c>
      <c r="S31" s="100">
        <v>47</v>
      </c>
      <c r="T31" s="29">
        <f t="shared" si="0"/>
        <v>45</v>
      </c>
      <c r="U31" s="256">
        <f t="shared" si="1"/>
        <v>46</v>
      </c>
      <c r="V31" s="256">
        <f t="shared" si="2"/>
        <v>91</v>
      </c>
    </row>
    <row r="32" spans="1:22" ht="11.25">
      <c r="A32" s="275">
        <v>1986</v>
      </c>
      <c r="B32" s="29"/>
      <c r="C32" s="30"/>
      <c r="D32" s="30"/>
      <c r="E32" s="29"/>
      <c r="F32" s="30"/>
      <c r="G32" s="30"/>
      <c r="H32" s="29"/>
      <c r="I32" s="256"/>
      <c r="J32" s="256"/>
      <c r="K32" s="29"/>
      <c r="L32" s="256"/>
      <c r="M32" s="256"/>
      <c r="N32" s="29">
        <v>6</v>
      </c>
      <c r="O32" s="256">
        <v>7</v>
      </c>
      <c r="P32" s="256">
        <v>13</v>
      </c>
      <c r="Q32" s="83">
        <v>8</v>
      </c>
      <c r="R32" s="100">
        <v>6</v>
      </c>
      <c r="S32" s="100">
        <v>14</v>
      </c>
      <c r="T32" s="29">
        <f t="shared" si="0"/>
        <v>14</v>
      </c>
      <c r="U32" s="256">
        <f t="shared" si="1"/>
        <v>13</v>
      </c>
      <c r="V32" s="256">
        <f t="shared" si="2"/>
        <v>27</v>
      </c>
    </row>
    <row r="33" spans="1:22" ht="11.25">
      <c r="A33" s="275">
        <v>1985</v>
      </c>
      <c r="B33" s="29"/>
      <c r="C33" s="30"/>
      <c r="D33" s="30"/>
      <c r="E33" s="29"/>
      <c r="F33" s="30"/>
      <c r="G33" s="30"/>
      <c r="H33" s="29"/>
      <c r="I33" s="256"/>
      <c r="J33" s="256"/>
      <c r="K33" s="29"/>
      <c r="L33" s="256"/>
      <c r="M33" s="256"/>
      <c r="N33" s="29">
        <v>6</v>
      </c>
      <c r="O33" s="256">
        <v>4</v>
      </c>
      <c r="P33" s="256">
        <v>10</v>
      </c>
      <c r="Q33" s="83">
        <v>2</v>
      </c>
      <c r="R33" s="100">
        <v>3</v>
      </c>
      <c r="S33" s="100">
        <v>5</v>
      </c>
      <c r="T33" s="29">
        <f t="shared" si="0"/>
        <v>8</v>
      </c>
      <c r="U33" s="256">
        <f t="shared" si="1"/>
        <v>7</v>
      </c>
      <c r="V33" s="256">
        <f t="shared" si="2"/>
        <v>15</v>
      </c>
    </row>
    <row r="34" spans="1:22" ht="11.25">
      <c r="A34" s="275">
        <v>1984</v>
      </c>
      <c r="B34" s="29"/>
      <c r="C34" s="30"/>
      <c r="D34" s="30"/>
      <c r="E34" s="29"/>
      <c r="F34" s="30"/>
      <c r="G34" s="30"/>
      <c r="H34" s="29"/>
      <c r="I34" s="256"/>
      <c r="J34" s="256"/>
      <c r="K34" s="29"/>
      <c r="L34" s="256"/>
      <c r="M34" s="256"/>
      <c r="N34" s="29">
        <v>6</v>
      </c>
      <c r="O34" s="256">
        <v>5</v>
      </c>
      <c r="P34" s="256">
        <v>11</v>
      </c>
      <c r="Q34" s="83">
        <v>1</v>
      </c>
      <c r="R34" s="100">
        <v>2</v>
      </c>
      <c r="S34" s="100">
        <v>3</v>
      </c>
      <c r="T34" s="29">
        <f t="shared" si="0"/>
        <v>7</v>
      </c>
      <c r="U34" s="256">
        <f t="shared" si="1"/>
        <v>7</v>
      </c>
      <c r="V34" s="256">
        <f t="shared" si="2"/>
        <v>14</v>
      </c>
    </row>
    <row r="35" spans="1:22" ht="11.25">
      <c r="A35" s="275">
        <v>1983</v>
      </c>
      <c r="B35" s="29"/>
      <c r="C35" s="30"/>
      <c r="D35" s="30"/>
      <c r="E35" s="29"/>
      <c r="F35" s="30"/>
      <c r="G35" s="30"/>
      <c r="H35" s="29"/>
      <c r="I35" s="256"/>
      <c r="J35" s="256"/>
      <c r="K35" s="29"/>
      <c r="L35" s="256"/>
      <c r="M35" s="256"/>
      <c r="N35" s="29">
        <v>3</v>
      </c>
      <c r="O35" s="256">
        <v>5</v>
      </c>
      <c r="P35" s="256">
        <v>8</v>
      </c>
      <c r="Q35" s="83">
        <v>1</v>
      </c>
      <c r="R35" s="100">
        <v>0</v>
      </c>
      <c r="S35" s="100">
        <v>1</v>
      </c>
      <c r="T35" s="29">
        <f t="shared" si="0"/>
        <v>4</v>
      </c>
      <c r="U35" s="256">
        <f t="shared" si="1"/>
        <v>5</v>
      </c>
      <c r="V35" s="256">
        <f t="shared" si="2"/>
        <v>9</v>
      </c>
    </row>
    <row r="36" spans="1:22" ht="11.25">
      <c r="A36" s="275">
        <v>1982</v>
      </c>
      <c r="B36" s="29"/>
      <c r="C36" s="30"/>
      <c r="D36" s="30"/>
      <c r="E36" s="29"/>
      <c r="F36" s="30"/>
      <c r="G36" s="30"/>
      <c r="H36" s="29"/>
      <c r="I36" s="256"/>
      <c r="J36" s="256"/>
      <c r="K36" s="29"/>
      <c r="L36" s="256"/>
      <c r="M36" s="256"/>
      <c r="N36" s="29">
        <v>1</v>
      </c>
      <c r="O36" s="256">
        <v>2</v>
      </c>
      <c r="P36" s="256">
        <v>3</v>
      </c>
      <c r="Q36" s="83">
        <v>2</v>
      </c>
      <c r="R36" s="100">
        <v>0</v>
      </c>
      <c r="S36" s="100">
        <v>2</v>
      </c>
      <c r="T36" s="29">
        <f t="shared" si="0"/>
        <v>3</v>
      </c>
      <c r="U36" s="256">
        <f t="shared" si="1"/>
        <v>2</v>
      </c>
      <c r="V36" s="256">
        <f t="shared" si="2"/>
        <v>5</v>
      </c>
    </row>
    <row r="37" spans="1:22" ht="11.25">
      <c r="A37" s="275">
        <v>1981</v>
      </c>
      <c r="B37" s="29"/>
      <c r="C37" s="30"/>
      <c r="D37" s="30"/>
      <c r="E37" s="29"/>
      <c r="F37" s="30"/>
      <c r="G37" s="30"/>
      <c r="H37" s="29"/>
      <c r="I37" s="256"/>
      <c r="J37" s="256"/>
      <c r="K37" s="29"/>
      <c r="L37" s="256"/>
      <c r="M37" s="256"/>
      <c r="N37" s="29">
        <v>0</v>
      </c>
      <c r="O37" s="256">
        <v>4</v>
      </c>
      <c r="P37" s="256">
        <v>4</v>
      </c>
      <c r="Q37" s="83">
        <v>0</v>
      </c>
      <c r="R37" s="100">
        <v>0</v>
      </c>
      <c r="S37" s="100">
        <v>0</v>
      </c>
      <c r="T37" s="29">
        <f t="shared" si="0"/>
        <v>0</v>
      </c>
      <c r="U37" s="256">
        <f t="shared" si="1"/>
        <v>4</v>
      </c>
      <c r="V37" s="256">
        <f t="shared" si="2"/>
        <v>4</v>
      </c>
    </row>
    <row r="38" spans="1:22" ht="12" customHeight="1">
      <c r="A38" s="275">
        <v>1980</v>
      </c>
      <c r="B38" s="29"/>
      <c r="C38" s="30"/>
      <c r="D38" s="30"/>
      <c r="E38" s="29"/>
      <c r="F38" s="30"/>
      <c r="G38" s="30"/>
      <c r="H38" s="29"/>
      <c r="I38" s="256"/>
      <c r="J38" s="256"/>
      <c r="K38" s="29"/>
      <c r="L38" s="256"/>
      <c r="M38" s="256"/>
      <c r="N38" s="29">
        <v>0</v>
      </c>
      <c r="O38" s="256">
        <v>1</v>
      </c>
      <c r="P38" s="256">
        <v>1</v>
      </c>
      <c r="Q38" s="83">
        <v>2</v>
      </c>
      <c r="R38" s="100">
        <v>0</v>
      </c>
      <c r="S38" s="100">
        <v>2</v>
      </c>
      <c r="T38" s="29">
        <f t="shared" si="0"/>
        <v>2</v>
      </c>
      <c r="U38" s="256">
        <f t="shared" si="1"/>
        <v>1</v>
      </c>
      <c r="V38" s="256">
        <f t="shared" si="2"/>
        <v>3</v>
      </c>
    </row>
    <row r="39" spans="1:22" ht="12" customHeight="1">
      <c r="A39" s="275">
        <v>1979</v>
      </c>
      <c r="B39" s="29"/>
      <c r="C39" s="30"/>
      <c r="D39" s="30"/>
      <c r="E39" s="29"/>
      <c r="F39" s="30"/>
      <c r="G39" s="30"/>
      <c r="H39" s="29"/>
      <c r="I39" s="256"/>
      <c r="J39" s="256"/>
      <c r="K39" s="29"/>
      <c r="L39" s="256"/>
      <c r="M39" s="256"/>
      <c r="N39" s="29">
        <v>1</v>
      </c>
      <c r="O39" s="256">
        <v>4</v>
      </c>
      <c r="P39" s="256">
        <v>5</v>
      </c>
      <c r="Q39" s="83">
        <v>1</v>
      </c>
      <c r="R39" s="100">
        <v>0</v>
      </c>
      <c r="S39" s="100">
        <v>1</v>
      </c>
      <c r="T39" s="29">
        <f t="shared" si="0"/>
        <v>2</v>
      </c>
      <c r="U39" s="256">
        <f t="shared" si="1"/>
        <v>4</v>
      </c>
      <c r="V39" s="256">
        <f t="shared" si="2"/>
        <v>6</v>
      </c>
    </row>
    <row r="40" spans="1:22" ht="12" customHeight="1">
      <c r="A40" s="275">
        <v>1978</v>
      </c>
      <c r="B40" s="29"/>
      <c r="C40" s="30"/>
      <c r="D40" s="30"/>
      <c r="E40" s="29"/>
      <c r="F40" s="30"/>
      <c r="G40" s="30"/>
      <c r="H40" s="29"/>
      <c r="I40" s="256"/>
      <c r="J40" s="256"/>
      <c r="K40" s="29"/>
      <c r="L40" s="256"/>
      <c r="M40" s="256"/>
      <c r="N40" s="29">
        <v>3</v>
      </c>
      <c r="O40" s="256">
        <v>3</v>
      </c>
      <c r="P40" s="256">
        <v>6</v>
      </c>
      <c r="Q40" s="83">
        <v>2</v>
      </c>
      <c r="R40" s="100">
        <v>0</v>
      </c>
      <c r="S40" s="100">
        <v>2</v>
      </c>
      <c r="T40" s="29">
        <f t="shared" si="0"/>
        <v>5</v>
      </c>
      <c r="U40" s="256">
        <f t="shared" si="1"/>
        <v>3</v>
      </c>
      <c r="V40" s="256">
        <f t="shared" si="2"/>
        <v>8</v>
      </c>
    </row>
    <row r="41" spans="1:22" ht="12" customHeight="1">
      <c r="A41" s="275">
        <v>1977</v>
      </c>
      <c r="B41" s="29"/>
      <c r="C41" s="30"/>
      <c r="D41" s="30"/>
      <c r="E41" s="29"/>
      <c r="F41" s="30"/>
      <c r="G41" s="30"/>
      <c r="H41" s="29"/>
      <c r="I41" s="256"/>
      <c r="J41" s="256"/>
      <c r="K41" s="29"/>
      <c r="L41" s="256"/>
      <c r="M41" s="256"/>
      <c r="N41" s="29">
        <v>0</v>
      </c>
      <c r="O41" s="256">
        <v>2</v>
      </c>
      <c r="P41" s="256">
        <v>2</v>
      </c>
      <c r="Q41" s="83">
        <v>0</v>
      </c>
      <c r="R41" s="100">
        <v>2</v>
      </c>
      <c r="S41" s="100">
        <v>2</v>
      </c>
      <c r="T41" s="29">
        <f t="shared" si="0"/>
        <v>0</v>
      </c>
      <c r="U41" s="256">
        <f t="shared" si="1"/>
        <v>4</v>
      </c>
      <c r="V41" s="256">
        <f t="shared" si="2"/>
        <v>4</v>
      </c>
    </row>
    <row r="42" spans="1:22" ht="12" customHeight="1">
      <c r="A42" s="275">
        <v>1976</v>
      </c>
      <c r="B42" s="29"/>
      <c r="C42" s="30"/>
      <c r="D42" s="30"/>
      <c r="E42" s="29"/>
      <c r="F42" s="30"/>
      <c r="G42" s="30"/>
      <c r="H42" s="29"/>
      <c r="I42" s="256"/>
      <c r="J42" s="256"/>
      <c r="K42" s="29"/>
      <c r="L42" s="256"/>
      <c r="M42" s="256"/>
      <c r="N42" s="29">
        <v>0</v>
      </c>
      <c r="O42" s="256">
        <v>1</v>
      </c>
      <c r="P42" s="256">
        <v>1</v>
      </c>
      <c r="Q42" s="83">
        <v>0</v>
      </c>
      <c r="R42" s="100">
        <v>2</v>
      </c>
      <c r="S42" s="100">
        <v>2</v>
      </c>
      <c r="T42" s="29">
        <f t="shared" si="0"/>
        <v>0</v>
      </c>
      <c r="U42" s="256">
        <f t="shared" si="1"/>
        <v>3</v>
      </c>
      <c r="V42" s="256">
        <f t="shared" si="2"/>
        <v>3</v>
      </c>
    </row>
    <row r="43" spans="1:22" ht="12" customHeight="1">
      <c r="A43" s="275">
        <v>1975</v>
      </c>
      <c r="B43" s="29"/>
      <c r="C43" s="30"/>
      <c r="D43" s="30"/>
      <c r="E43" s="29"/>
      <c r="F43" s="30"/>
      <c r="G43" s="30"/>
      <c r="H43" s="29"/>
      <c r="I43" s="256"/>
      <c r="J43" s="256"/>
      <c r="K43" s="29"/>
      <c r="L43" s="256"/>
      <c r="M43" s="256"/>
      <c r="N43" s="29">
        <v>1</v>
      </c>
      <c r="O43" s="256">
        <v>4</v>
      </c>
      <c r="P43" s="256">
        <v>5</v>
      </c>
      <c r="Q43" s="83">
        <v>1</v>
      </c>
      <c r="R43" s="100">
        <v>0</v>
      </c>
      <c r="S43" s="100">
        <v>1</v>
      </c>
      <c r="T43" s="29">
        <f t="shared" si="0"/>
        <v>2</v>
      </c>
      <c r="U43" s="256">
        <f t="shared" si="1"/>
        <v>4</v>
      </c>
      <c r="V43" s="256">
        <f t="shared" si="2"/>
        <v>6</v>
      </c>
    </row>
    <row r="44" spans="1:22" ht="12" customHeight="1">
      <c r="A44" s="275">
        <v>1974</v>
      </c>
      <c r="B44" s="29"/>
      <c r="C44" s="30"/>
      <c r="D44" s="30"/>
      <c r="E44" s="29"/>
      <c r="F44" s="30"/>
      <c r="G44" s="30"/>
      <c r="H44" s="29"/>
      <c r="I44" s="256"/>
      <c r="J44" s="256"/>
      <c r="K44" s="29"/>
      <c r="L44" s="256"/>
      <c r="M44" s="256"/>
      <c r="N44" s="29">
        <v>1</v>
      </c>
      <c r="O44" s="256">
        <v>2</v>
      </c>
      <c r="P44" s="256">
        <v>3</v>
      </c>
      <c r="Q44" s="83">
        <v>0</v>
      </c>
      <c r="R44" s="100">
        <v>0</v>
      </c>
      <c r="S44" s="100">
        <v>0</v>
      </c>
      <c r="T44" s="29">
        <f t="shared" si="0"/>
        <v>1</v>
      </c>
      <c r="U44" s="256">
        <f t="shared" si="1"/>
        <v>2</v>
      </c>
      <c r="V44" s="256">
        <f t="shared" si="2"/>
        <v>3</v>
      </c>
    </row>
    <row r="45" spans="1:22" ht="12" customHeight="1">
      <c r="A45" s="275">
        <v>1973</v>
      </c>
      <c r="B45" s="29"/>
      <c r="C45" s="30"/>
      <c r="D45" s="30"/>
      <c r="E45" s="29"/>
      <c r="F45" s="30"/>
      <c r="G45" s="30"/>
      <c r="H45" s="29"/>
      <c r="I45" s="256"/>
      <c r="J45" s="256"/>
      <c r="K45" s="29"/>
      <c r="L45" s="256"/>
      <c r="M45" s="256"/>
      <c r="N45" s="29">
        <v>1</v>
      </c>
      <c r="O45" s="256">
        <v>0</v>
      </c>
      <c r="P45" s="256">
        <v>1</v>
      </c>
      <c r="Q45" s="83">
        <v>1</v>
      </c>
      <c r="R45" s="100">
        <v>2</v>
      </c>
      <c r="S45" s="100">
        <v>3</v>
      </c>
      <c r="T45" s="29">
        <f t="shared" si="0"/>
        <v>2</v>
      </c>
      <c r="U45" s="256">
        <f t="shared" si="1"/>
        <v>2</v>
      </c>
      <c r="V45" s="256">
        <f t="shared" si="2"/>
        <v>4</v>
      </c>
    </row>
    <row r="46" spans="1:22" ht="12" customHeight="1">
      <c r="A46" s="275">
        <v>1972</v>
      </c>
      <c r="B46" s="29"/>
      <c r="C46" s="30"/>
      <c r="D46" s="30"/>
      <c r="E46" s="29"/>
      <c r="F46" s="30"/>
      <c r="G46" s="30"/>
      <c r="H46" s="29"/>
      <c r="I46" s="256"/>
      <c r="J46" s="256"/>
      <c r="K46" s="29"/>
      <c r="L46" s="256"/>
      <c r="M46" s="256"/>
      <c r="N46" s="29">
        <v>0</v>
      </c>
      <c r="O46" s="256">
        <v>0</v>
      </c>
      <c r="P46" s="256">
        <v>0</v>
      </c>
      <c r="Q46" s="83">
        <v>2</v>
      </c>
      <c r="R46" s="100">
        <v>0</v>
      </c>
      <c r="S46" s="100">
        <v>2</v>
      </c>
      <c r="T46" s="29">
        <f t="shared" si="0"/>
        <v>2</v>
      </c>
      <c r="U46" s="256">
        <f t="shared" si="1"/>
        <v>0</v>
      </c>
      <c r="V46" s="256">
        <f t="shared" si="2"/>
        <v>2</v>
      </c>
    </row>
    <row r="47" spans="1:22" ht="12" customHeight="1">
      <c r="A47" s="275" t="s">
        <v>247</v>
      </c>
      <c r="B47" s="29">
        <v>0</v>
      </c>
      <c r="C47" s="30">
        <v>0</v>
      </c>
      <c r="D47" s="30">
        <v>0</v>
      </c>
      <c r="E47" s="29">
        <v>0</v>
      </c>
      <c r="F47" s="30">
        <v>0</v>
      </c>
      <c r="G47" s="30">
        <v>0</v>
      </c>
      <c r="H47" s="29">
        <v>0</v>
      </c>
      <c r="I47" s="256">
        <v>0</v>
      </c>
      <c r="J47" s="256">
        <v>0</v>
      </c>
      <c r="K47" s="29">
        <v>0</v>
      </c>
      <c r="L47" s="256">
        <v>0</v>
      </c>
      <c r="M47" s="256">
        <v>0</v>
      </c>
      <c r="N47" s="29">
        <v>4</v>
      </c>
      <c r="O47" s="256">
        <v>14</v>
      </c>
      <c r="P47" s="256">
        <v>18</v>
      </c>
      <c r="Q47" s="83">
        <v>28</v>
      </c>
      <c r="R47" s="100">
        <v>12</v>
      </c>
      <c r="S47" s="100">
        <v>40</v>
      </c>
      <c r="T47" s="29">
        <v>32</v>
      </c>
      <c r="U47" s="256">
        <v>26</v>
      </c>
      <c r="V47" s="256">
        <v>58</v>
      </c>
    </row>
    <row r="48" spans="1:23" s="203" customFormat="1" ht="12">
      <c r="A48" s="46" t="s">
        <v>9</v>
      </c>
      <c r="B48" s="285">
        <f aca="true" t="shared" si="3" ref="B48:V48">SUM(B9:B47)</f>
        <v>134027</v>
      </c>
      <c r="C48" s="44">
        <f t="shared" si="3"/>
        <v>128576</v>
      </c>
      <c r="D48" s="44">
        <f t="shared" si="3"/>
        <v>262603</v>
      </c>
      <c r="E48" s="285">
        <f t="shared" si="3"/>
        <v>1379</v>
      </c>
      <c r="F48" s="44">
        <f t="shared" si="3"/>
        <v>607</v>
      </c>
      <c r="G48" s="44">
        <f t="shared" si="3"/>
        <v>1986</v>
      </c>
      <c r="H48" s="285">
        <f t="shared" si="3"/>
        <v>194195</v>
      </c>
      <c r="I48" s="44">
        <f t="shared" si="3"/>
        <v>192501</v>
      </c>
      <c r="J48" s="44">
        <f t="shared" si="3"/>
        <v>386696</v>
      </c>
      <c r="K48" s="285">
        <f t="shared" si="3"/>
        <v>18035</v>
      </c>
      <c r="L48" s="44">
        <f t="shared" si="3"/>
        <v>10531</v>
      </c>
      <c r="M48" s="44">
        <f t="shared" si="3"/>
        <v>28566</v>
      </c>
      <c r="N48" s="285">
        <f t="shared" si="3"/>
        <v>213708</v>
      </c>
      <c r="O48" s="44">
        <f t="shared" si="3"/>
        <v>206977</v>
      </c>
      <c r="P48" s="44">
        <f t="shared" si="3"/>
        <v>420685</v>
      </c>
      <c r="Q48" s="285">
        <f t="shared" si="3"/>
        <v>12647</v>
      </c>
      <c r="R48" s="44">
        <f t="shared" si="3"/>
        <v>7188</v>
      </c>
      <c r="S48" s="44">
        <f t="shared" si="3"/>
        <v>19835</v>
      </c>
      <c r="T48" s="285">
        <f t="shared" si="3"/>
        <v>573991</v>
      </c>
      <c r="U48" s="44">
        <f t="shared" si="3"/>
        <v>546380</v>
      </c>
      <c r="V48" s="44">
        <f t="shared" si="3"/>
        <v>1120371</v>
      </c>
      <c r="W48" s="2"/>
    </row>
    <row r="49" ht="8.25" customHeight="1">
      <c r="S49" s="84"/>
    </row>
    <row r="50" spans="1:19" ht="12" customHeight="1">
      <c r="A50" s="361"/>
      <c r="I50" s="81"/>
      <c r="J50" s="81"/>
      <c r="K50" s="81"/>
      <c r="Q50" s="2"/>
      <c r="R50" s="2"/>
      <c r="S50" s="2"/>
    </row>
    <row r="51" ht="11.25">
      <c r="A51" s="271"/>
    </row>
  </sheetData>
  <sheetProtection/>
  <mergeCells count="3">
    <mergeCell ref="Q6:S6"/>
    <mergeCell ref="A2:V2"/>
    <mergeCell ref="A3:V3"/>
  </mergeCells>
  <printOptions horizontalCentered="1"/>
  <pageMargins left="0.3937007874015748" right="0.3937007874015748" top="0.7874015748031497" bottom="0.5905511811023623" header="0.5118110236220472" footer="0.5118110236220472"/>
  <pageSetup fitToHeight="1" fitToWidth="1" horizontalDpi="600" verticalDpi="600" orientation="landscape" paperSize="9" scale="83"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dimension ref="A1:AF78"/>
  <sheetViews>
    <sheetView zoomScalePageLayoutView="0" workbookViewId="0" topLeftCell="A1">
      <selection activeCell="AI32" sqref="AI32"/>
    </sheetView>
  </sheetViews>
  <sheetFormatPr defaultColWidth="8.57421875" defaultRowHeight="12.75"/>
  <cols>
    <col min="1" max="1" width="11.7109375" style="63" customWidth="1"/>
    <col min="2" max="3" width="8.00390625" style="81" customWidth="1"/>
    <col min="4" max="4" width="8.00390625" style="63" customWidth="1"/>
    <col min="5" max="6" width="7.140625" style="81" customWidth="1"/>
    <col min="7" max="7" width="7.140625" style="63" customWidth="1"/>
    <col min="8" max="9" width="7.140625" style="81" customWidth="1"/>
    <col min="10" max="10" width="7.140625" style="63" customWidth="1"/>
    <col min="11" max="22" width="7.140625" style="81" customWidth="1"/>
    <col min="23" max="25" width="7.7109375" style="81" customWidth="1"/>
    <col min="26" max="28" width="7.140625" style="81" customWidth="1"/>
    <col min="29" max="31" width="8.421875" style="81" customWidth="1"/>
    <col min="32" max="16384" width="8.57421875" style="81" customWidth="1"/>
  </cols>
  <sheetData>
    <row r="1" spans="1:10" ht="12">
      <c r="A1" s="67" t="s">
        <v>358</v>
      </c>
      <c r="D1" s="81"/>
      <c r="G1" s="81"/>
      <c r="J1" s="81"/>
    </row>
    <row r="2" spans="1:28" ht="12.75" customHeight="1">
      <c r="A2" s="488" t="s">
        <v>357</v>
      </c>
      <c r="B2" s="488"/>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row>
    <row r="3" spans="1:28" ht="12">
      <c r="A3" s="494" t="s">
        <v>356</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row>
    <row r="4" spans="1:10" ht="9.75" customHeight="1" thickBot="1">
      <c r="A4" s="464"/>
      <c r="B4" s="463"/>
      <c r="C4" s="463"/>
      <c r="D4" s="463"/>
      <c r="E4" s="463"/>
      <c r="F4" s="463"/>
      <c r="G4" s="463"/>
      <c r="H4" s="463"/>
      <c r="I4" s="463"/>
      <c r="J4" s="463"/>
    </row>
    <row r="5" spans="1:31" ht="53.25" customHeight="1">
      <c r="A5" s="489" t="s">
        <v>109</v>
      </c>
      <c r="B5" s="491" t="s">
        <v>355</v>
      </c>
      <c r="C5" s="492"/>
      <c r="D5" s="493"/>
      <c r="E5" s="491" t="s">
        <v>354</v>
      </c>
      <c r="F5" s="492"/>
      <c r="G5" s="493"/>
      <c r="H5" s="491" t="s">
        <v>353</v>
      </c>
      <c r="I5" s="492"/>
      <c r="J5" s="493"/>
      <c r="K5" s="491" t="s">
        <v>352</v>
      </c>
      <c r="L5" s="492"/>
      <c r="M5" s="493"/>
      <c r="N5" s="491" t="s">
        <v>351</v>
      </c>
      <c r="O5" s="492"/>
      <c r="P5" s="493"/>
      <c r="Q5" s="491" t="s">
        <v>350</v>
      </c>
      <c r="R5" s="492"/>
      <c r="S5" s="493"/>
      <c r="T5" s="491" t="s">
        <v>349</v>
      </c>
      <c r="U5" s="492"/>
      <c r="V5" s="493"/>
      <c r="W5" s="491" t="s">
        <v>348</v>
      </c>
      <c r="X5" s="492"/>
      <c r="Y5" s="493"/>
      <c r="Z5" s="491" t="s">
        <v>347</v>
      </c>
      <c r="AA5" s="492"/>
      <c r="AB5" s="492"/>
      <c r="AC5" s="491" t="s">
        <v>346</v>
      </c>
      <c r="AD5" s="492"/>
      <c r="AE5" s="492"/>
    </row>
    <row r="6" spans="1:31" ht="11.25">
      <c r="A6" s="490"/>
      <c r="B6" s="461" t="s">
        <v>57</v>
      </c>
      <c r="C6" s="460" t="s">
        <v>110</v>
      </c>
      <c r="D6" s="462" t="s">
        <v>58</v>
      </c>
      <c r="E6" s="461" t="s">
        <v>57</v>
      </c>
      <c r="F6" s="460" t="s">
        <v>110</v>
      </c>
      <c r="G6" s="462" t="s">
        <v>58</v>
      </c>
      <c r="H6" s="461" t="s">
        <v>57</v>
      </c>
      <c r="I6" s="460" t="s">
        <v>110</v>
      </c>
      <c r="J6" s="462" t="s">
        <v>58</v>
      </c>
      <c r="K6" s="461" t="s">
        <v>57</v>
      </c>
      <c r="L6" s="460" t="s">
        <v>110</v>
      </c>
      <c r="M6" s="462" t="s">
        <v>58</v>
      </c>
      <c r="N6" s="461" t="s">
        <v>57</v>
      </c>
      <c r="O6" s="460" t="s">
        <v>110</v>
      </c>
      <c r="P6" s="462" t="s">
        <v>58</v>
      </c>
      <c r="Q6" s="461" t="s">
        <v>57</v>
      </c>
      <c r="R6" s="460" t="s">
        <v>110</v>
      </c>
      <c r="S6" s="462" t="s">
        <v>58</v>
      </c>
      <c r="T6" s="461" t="s">
        <v>57</v>
      </c>
      <c r="U6" s="460" t="s">
        <v>110</v>
      </c>
      <c r="V6" s="462" t="s">
        <v>58</v>
      </c>
      <c r="W6" s="461" t="s">
        <v>57</v>
      </c>
      <c r="X6" s="460" t="s">
        <v>110</v>
      </c>
      <c r="Y6" s="462" t="s">
        <v>58</v>
      </c>
      <c r="Z6" s="461" t="s">
        <v>57</v>
      </c>
      <c r="AA6" s="460" t="s">
        <v>110</v>
      </c>
      <c r="AB6" s="460" t="s">
        <v>58</v>
      </c>
      <c r="AC6" s="461" t="s">
        <v>57</v>
      </c>
      <c r="AD6" s="460" t="s">
        <v>110</v>
      </c>
      <c r="AE6" s="460" t="s">
        <v>58</v>
      </c>
    </row>
    <row r="7" spans="1:31" s="63" customFormat="1" ht="11.25">
      <c r="A7" s="446">
        <v>1996</v>
      </c>
      <c r="B7" s="453">
        <v>0</v>
      </c>
      <c r="C7" s="452">
        <v>1</v>
      </c>
      <c r="D7" s="454">
        <v>1</v>
      </c>
      <c r="E7" s="456">
        <v>0</v>
      </c>
      <c r="F7" s="456">
        <v>0</v>
      </c>
      <c r="G7" s="456">
        <v>0</v>
      </c>
      <c r="H7" s="453">
        <v>0</v>
      </c>
      <c r="I7" s="452">
        <v>0</v>
      </c>
      <c r="J7" s="454">
        <v>0</v>
      </c>
      <c r="K7" s="453">
        <v>0</v>
      </c>
      <c r="L7" s="452">
        <v>0</v>
      </c>
      <c r="M7" s="452">
        <v>0</v>
      </c>
      <c r="N7" s="453">
        <v>0</v>
      </c>
      <c r="O7" s="452">
        <v>0</v>
      </c>
      <c r="P7" s="454">
        <v>0</v>
      </c>
      <c r="Q7" s="453">
        <v>0</v>
      </c>
      <c r="R7" s="452">
        <v>0</v>
      </c>
      <c r="S7" s="454">
        <v>0</v>
      </c>
      <c r="T7" s="453">
        <v>0</v>
      </c>
      <c r="U7" s="452">
        <v>0</v>
      </c>
      <c r="V7" s="454">
        <v>0</v>
      </c>
      <c r="W7" s="456">
        <v>0</v>
      </c>
      <c r="X7" s="456">
        <v>0</v>
      </c>
      <c r="Y7" s="456">
        <v>0</v>
      </c>
      <c r="Z7" s="459">
        <v>0</v>
      </c>
      <c r="AA7" s="452">
        <v>0</v>
      </c>
      <c r="AB7" s="452">
        <v>0</v>
      </c>
      <c r="AC7" s="458">
        <v>0</v>
      </c>
      <c r="AD7" s="422">
        <v>1</v>
      </c>
      <c r="AE7" s="422">
        <v>1</v>
      </c>
    </row>
    <row r="8" spans="1:32" ht="11.25">
      <c r="A8" s="457">
        <v>1995</v>
      </c>
      <c r="B8" s="453">
        <v>9</v>
      </c>
      <c r="C8" s="452">
        <v>4</v>
      </c>
      <c r="D8" s="454">
        <v>13</v>
      </c>
      <c r="E8" s="456">
        <v>0</v>
      </c>
      <c r="F8" s="456">
        <v>0</v>
      </c>
      <c r="G8" s="456">
        <v>0</v>
      </c>
      <c r="H8" s="453">
        <v>0</v>
      </c>
      <c r="I8" s="452">
        <v>0</v>
      </c>
      <c r="J8" s="454">
        <v>0</v>
      </c>
      <c r="K8" s="453">
        <v>0</v>
      </c>
      <c r="L8" s="452">
        <v>0</v>
      </c>
      <c r="M8" s="452">
        <v>0</v>
      </c>
      <c r="N8" s="453">
        <v>0</v>
      </c>
      <c r="O8" s="452">
        <v>0</v>
      </c>
      <c r="P8" s="454">
        <v>0</v>
      </c>
      <c r="Q8" s="453">
        <v>0</v>
      </c>
      <c r="R8" s="452">
        <v>0</v>
      </c>
      <c r="S8" s="454">
        <v>0</v>
      </c>
      <c r="T8" s="453">
        <v>0</v>
      </c>
      <c r="U8" s="452">
        <v>0</v>
      </c>
      <c r="V8" s="454">
        <v>0</v>
      </c>
      <c r="W8" s="456">
        <v>0</v>
      </c>
      <c r="X8" s="456">
        <v>0</v>
      </c>
      <c r="Y8" s="456">
        <v>0</v>
      </c>
      <c r="Z8" s="453">
        <v>0</v>
      </c>
      <c r="AA8" s="452">
        <v>0</v>
      </c>
      <c r="AB8" s="452">
        <v>0</v>
      </c>
      <c r="AC8" s="421">
        <v>9</v>
      </c>
      <c r="AD8" s="422">
        <v>4</v>
      </c>
      <c r="AE8" s="422">
        <v>13</v>
      </c>
      <c r="AF8" s="127"/>
    </row>
    <row r="9" spans="1:31" ht="11.25">
      <c r="A9" s="446">
        <v>1994</v>
      </c>
      <c r="B9" s="453">
        <v>246</v>
      </c>
      <c r="C9" s="452">
        <v>283</v>
      </c>
      <c r="D9" s="454">
        <v>529</v>
      </c>
      <c r="E9" s="456">
        <v>0</v>
      </c>
      <c r="F9" s="456">
        <v>0</v>
      </c>
      <c r="G9" s="456">
        <v>0</v>
      </c>
      <c r="H9" s="453">
        <v>0</v>
      </c>
      <c r="I9" s="452">
        <v>0</v>
      </c>
      <c r="J9" s="454">
        <v>0</v>
      </c>
      <c r="K9" s="453">
        <v>0</v>
      </c>
      <c r="L9" s="452">
        <v>0</v>
      </c>
      <c r="M9" s="452">
        <v>0</v>
      </c>
      <c r="N9" s="453">
        <v>0</v>
      </c>
      <c r="O9" s="452">
        <v>0</v>
      </c>
      <c r="P9" s="454">
        <v>0</v>
      </c>
      <c r="Q9" s="453">
        <v>0</v>
      </c>
      <c r="R9" s="452">
        <v>0</v>
      </c>
      <c r="S9" s="454">
        <v>0</v>
      </c>
      <c r="T9" s="453">
        <v>0</v>
      </c>
      <c r="U9" s="452">
        <v>0</v>
      </c>
      <c r="V9" s="454">
        <v>0</v>
      </c>
      <c r="W9" s="456">
        <v>0</v>
      </c>
      <c r="X9" s="456">
        <v>0</v>
      </c>
      <c r="Y9" s="456">
        <v>0</v>
      </c>
      <c r="Z9" s="453">
        <v>0</v>
      </c>
      <c r="AA9" s="452">
        <v>0</v>
      </c>
      <c r="AB9" s="452">
        <v>0</v>
      </c>
      <c r="AC9" s="421">
        <v>246</v>
      </c>
      <c r="AD9" s="422">
        <v>283</v>
      </c>
      <c r="AE9" s="422">
        <v>529</v>
      </c>
    </row>
    <row r="10" spans="1:31" ht="11.25">
      <c r="A10" s="457">
        <v>1993</v>
      </c>
      <c r="B10" s="453">
        <v>12862</v>
      </c>
      <c r="C10" s="452">
        <v>17525</v>
      </c>
      <c r="D10" s="454">
        <v>30387</v>
      </c>
      <c r="E10" s="456">
        <v>0</v>
      </c>
      <c r="F10" s="456">
        <v>0</v>
      </c>
      <c r="G10" s="456">
        <v>0</v>
      </c>
      <c r="H10" s="453">
        <v>0</v>
      </c>
      <c r="I10" s="452">
        <v>0</v>
      </c>
      <c r="J10" s="454">
        <v>0</v>
      </c>
      <c r="K10" s="453">
        <v>0</v>
      </c>
      <c r="L10" s="452">
        <v>0</v>
      </c>
      <c r="M10" s="452">
        <v>0</v>
      </c>
      <c r="N10" s="453">
        <v>0</v>
      </c>
      <c r="O10" s="452">
        <v>0</v>
      </c>
      <c r="P10" s="454">
        <v>0</v>
      </c>
      <c r="Q10" s="453">
        <v>0</v>
      </c>
      <c r="R10" s="452">
        <v>0</v>
      </c>
      <c r="S10" s="454">
        <v>0</v>
      </c>
      <c r="T10" s="453">
        <v>0</v>
      </c>
      <c r="U10" s="452">
        <v>0</v>
      </c>
      <c r="V10" s="454">
        <v>0</v>
      </c>
      <c r="W10" s="456">
        <v>0</v>
      </c>
      <c r="X10" s="456">
        <v>0</v>
      </c>
      <c r="Y10" s="456">
        <v>0</v>
      </c>
      <c r="Z10" s="453">
        <v>0</v>
      </c>
      <c r="AA10" s="452">
        <v>0</v>
      </c>
      <c r="AB10" s="452">
        <v>0</v>
      </c>
      <c r="AC10" s="421">
        <v>12862</v>
      </c>
      <c r="AD10" s="422">
        <v>17525</v>
      </c>
      <c r="AE10" s="422">
        <v>30387</v>
      </c>
    </row>
    <row r="11" spans="1:31" ht="11.25">
      <c r="A11" s="446">
        <v>1992</v>
      </c>
      <c r="B11" s="453">
        <v>16828</v>
      </c>
      <c r="C11" s="452">
        <v>21324</v>
      </c>
      <c r="D11" s="454">
        <v>38152</v>
      </c>
      <c r="E11" s="456">
        <v>0</v>
      </c>
      <c r="F11" s="456">
        <v>0</v>
      </c>
      <c r="G11" s="456">
        <v>0</v>
      </c>
      <c r="H11" s="453">
        <v>0</v>
      </c>
      <c r="I11" s="452">
        <v>0</v>
      </c>
      <c r="J11" s="454">
        <v>0</v>
      </c>
      <c r="K11" s="453">
        <v>0</v>
      </c>
      <c r="L11" s="452">
        <v>0</v>
      </c>
      <c r="M11" s="452">
        <v>0</v>
      </c>
      <c r="N11" s="453">
        <v>0</v>
      </c>
      <c r="O11" s="452">
        <v>0</v>
      </c>
      <c r="P11" s="454">
        <v>0</v>
      </c>
      <c r="Q11" s="453">
        <v>0</v>
      </c>
      <c r="R11" s="452">
        <v>0</v>
      </c>
      <c r="S11" s="454">
        <v>0</v>
      </c>
      <c r="T11" s="453">
        <v>0</v>
      </c>
      <c r="U11" s="452">
        <v>0</v>
      </c>
      <c r="V11" s="454">
        <v>0</v>
      </c>
      <c r="W11" s="456">
        <v>0</v>
      </c>
      <c r="X11" s="456">
        <v>0</v>
      </c>
      <c r="Y11" s="456">
        <v>0</v>
      </c>
      <c r="Z11" s="453">
        <v>1</v>
      </c>
      <c r="AA11" s="452">
        <v>0</v>
      </c>
      <c r="AB11" s="452">
        <v>1</v>
      </c>
      <c r="AC11" s="421">
        <v>16829</v>
      </c>
      <c r="AD11" s="422">
        <v>21324</v>
      </c>
      <c r="AE11" s="422">
        <v>38153</v>
      </c>
    </row>
    <row r="12" spans="1:31" ht="11.25">
      <c r="A12" s="457">
        <v>1991</v>
      </c>
      <c r="B12" s="453">
        <v>17372</v>
      </c>
      <c r="C12" s="452">
        <v>21521</v>
      </c>
      <c r="D12" s="454">
        <v>38893</v>
      </c>
      <c r="E12" s="456">
        <v>1</v>
      </c>
      <c r="F12" s="456">
        <v>1</v>
      </c>
      <c r="G12" s="456">
        <v>2</v>
      </c>
      <c r="H12" s="453">
        <v>0</v>
      </c>
      <c r="I12" s="452">
        <v>0</v>
      </c>
      <c r="J12" s="454">
        <v>0</v>
      </c>
      <c r="K12" s="453">
        <v>0</v>
      </c>
      <c r="L12" s="452">
        <v>0</v>
      </c>
      <c r="M12" s="452">
        <v>0</v>
      </c>
      <c r="N12" s="453">
        <v>1</v>
      </c>
      <c r="O12" s="452">
        <v>0</v>
      </c>
      <c r="P12" s="454">
        <v>1</v>
      </c>
      <c r="Q12" s="453">
        <v>0</v>
      </c>
      <c r="R12" s="452">
        <v>0</v>
      </c>
      <c r="S12" s="454">
        <v>0</v>
      </c>
      <c r="T12" s="453">
        <v>0</v>
      </c>
      <c r="U12" s="452">
        <v>0</v>
      </c>
      <c r="V12" s="454">
        <v>0</v>
      </c>
      <c r="W12" s="456">
        <v>5</v>
      </c>
      <c r="X12" s="456">
        <v>3</v>
      </c>
      <c r="Y12" s="456">
        <v>8</v>
      </c>
      <c r="Z12" s="453">
        <v>6</v>
      </c>
      <c r="AA12" s="456">
        <v>8</v>
      </c>
      <c r="AB12" s="456">
        <v>14</v>
      </c>
      <c r="AC12" s="421">
        <v>17385</v>
      </c>
      <c r="AD12" s="455">
        <v>21533</v>
      </c>
      <c r="AE12" s="455">
        <v>38918</v>
      </c>
    </row>
    <row r="13" spans="1:31" ht="11.25">
      <c r="A13" s="446">
        <v>1990</v>
      </c>
      <c r="B13" s="453">
        <v>15386</v>
      </c>
      <c r="C13" s="452">
        <v>17978</v>
      </c>
      <c r="D13" s="454">
        <v>33364</v>
      </c>
      <c r="E13" s="456">
        <v>79</v>
      </c>
      <c r="F13" s="456">
        <v>396</v>
      </c>
      <c r="G13" s="456">
        <v>475</v>
      </c>
      <c r="H13" s="453">
        <v>8</v>
      </c>
      <c r="I13" s="452">
        <v>4</v>
      </c>
      <c r="J13" s="454">
        <v>12</v>
      </c>
      <c r="K13" s="453">
        <v>0</v>
      </c>
      <c r="L13" s="452">
        <v>3</v>
      </c>
      <c r="M13" s="452">
        <v>3</v>
      </c>
      <c r="N13" s="453">
        <v>15</v>
      </c>
      <c r="O13" s="452">
        <v>37</v>
      </c>
      <c r="P13" s="454">
        <v>52</v>
      </c>
      <c r="Q13" s="453">
        <v>3</v>
      </c>
      <c r="R13" s="452">
        <v>6</v>
      </c>
      <c r="S13" s="454">
        <v>9</v>
      </c>
      <c r="T13" s="453">
        <v>3</v>
      </c>
      <c r="U13" s="452">
        <v>2</v>
      </c>
      <c r="V13" s="454">
        <v>5</v>
      </c>
      <c r="W13" s="456">
        <v>59</v>
      </c>
      <c r="X13" s="456">
        <v>80</v>
      </c>
      <c r="Y13" s="456">
        <v>139</v>
      </c>
      <c r="Z13" s="453">
        <v>770</v>
      </c>
      <c r="AA13" s="456">
        <v>987</v>
      </c>
      <c r="AB13" s="456">
        <v>1757</v>
      </c>
      <c r="AC13" s="421">
        <v>16323</v>
      </c>
      <c r="AD13" s="455">
        <v>19493</v>
      </c>
      <c r="AE13" s="455">
        <v>35816</v>
      </c>
    </row>
    <row r="14" spans="1:31" ht="11.25">
      <c r="A14" s="457">
        <v>1989</v>
      </c>
      <c r="B14" s="453">
        <v>11784</v>
      </c>
      <c r="C14" s="452">
        <v>12770</v>
      </c>
      <c r="D14" s="454">
        <v>24554</v>
      </c>
      <c r="E14" s="456">
        <v>115</v>
      </c>
      <c r="F14" s="456">
        <v>380</v>
      </c>
      <c r="G14" s="456">
        <v>495</v>
      </c>
      <c r="H14" s="453">
        <v>117</v>
      </c>
      <c r="I14" s="452">
        <v>155</v>
      </c>
      <c r="J14" s="454">
        <v>272</v>
      </c>
      <c r="K14" s="453">
        <v>0</v>
      </c>
      <c r="L14" s="452">
        <v>3</v>
      </c>
      <c r="M14" s="452">
        <v>3</v>
      </c>
      <c r="N14" s="453">
        <v>137</v>
      </c>
      <c r="O14" s="452">
        <v>366</v>
      </c>
      <c r="P14" s="454">
        <v>503</v>
      </c>
      <c r="Q14" s="453">
        <v>38</v>
      </c>
      <c r="R14" s="452">
        <v>27</v>
      </c>
      <c r="S14" s="454">
        <v>65</v>
      </c>
      <c r="T14" s="453">
        <v>42</v>
      </c>
      <c r="U14" s="452">
        <v>39</v>
      </c>
      <c r="V14" s="454">
        <v>81</v>
      </c>
      <c r="W14" s="456">
        <v>224</v>
      </c>
      <c r="X14" s="456">
        <v>262</v>
      </c>
      <c r="Y14" s="456">
        <v>486</v>
      </c>
      <c r="Z14" s="453">
        <v>827</v>
      </c>
      <c r="AA14" s="456">
        <v>969</v>
      </c>
      <c r="AB14" s="456">
        <v>1796</v>
      </c>
      <c r="AC14" s="421">
        <v>13284</v>
      </c>
      <c r="AD14" s="455">
        <v>14971</v>
      </c>
      <c r="AE14" s="455">
        <v>28255</v>
      </c>
    </row>
    <row r="15" spans="1:31" ht="11.25">
      <c r="A15" s="446">
        <v>1988</v>
      </c>
      <c r="B15" s="453">
        <v>7285</v>
      </c>
      <c r="C15" s="452">
        <v>7299</v>
      </c>
      <c r="D15" s="454">
        <v>14584</v>
      </c>
      <c r="E15" s="456">
        <v>70</v>
      </c>
      <c r="F15" s="456">
        <v>281</v>
      </c>
      <c r="G15" s="456">
        <v>351</v>
      </c>
      <c r="H15" s="453">
        <v>250</v>
      </c>
      <c r="I15" s="452">
        <v>372</v>
      </c>
      <c r="J15" s="454">
        <v>622</v>
      </c>
      <c r="K15" s="453">
        <v>1</v>
      </c>
      <c r="L15" s="452">
        <v>2</v>
      </c>
      <c r="M15" s="452">
        <v>3</v>
      </c>
      <c r="N15" s="453">
        <v>146</v>
      </c>
      <c r="O15" s="452">
        <v>381</v>
      </c>
      <c r="P15" s="454">
        <v>527</v>
      </c>
      <c r="Q15" s="453">
        <v>200</v>
      </c>
      <c r="R15" s="452">
        <v>239</v>
      </c>
      <c r="S15" s="454">
        <v>439</v>
      </c>
      <c r="T15" s="453">
        <v>291</v>
      </c>
      <c r="U15" s="452">
        <v>300</v>
      </c>
      <c r="V15" s="454">
        <v>591</v>
      </c>
      <c r="W15" s="456">
        <v>252</v>
      </c>
      <c r="X15" s="456">
        <v>238</v>
      </c>
      <c r="Y15" s="456">
        <v>490</v>
      </c>
      <c r="Z15" s="453">
        <v>586</v>
      </c>
      <c r="AA15" s="456">
        <v>540</v>
      </c>
      <c r="AB15" s="456">
        <v>1126</v>
      </c>
      <c r="AC15" s="421">
        <v>9081</v>
      </c>
      <c r="AD15" s="455">
        <v>9652</v>
      </c>
      <c r="AE15" s="455">
        <v>18733</v>
      </c>
    </row>
    <row r="16" spans="1:31" ht="11.25">
      <c r="A16" s="457">
        <v>1987</v>
      </c>
      <c r="B16" s="453">
        <v>4243</v>
      </c>
      <c r="C16" s="452">
        <v>4244</v>
      </c>
      <c r="D16" s="454">
        <v>8487</v>
      </c>
      <c r="E16" s="456">
        <v>46</v>
      </c>
      <c r="F16" s="456">
        <v>180</v>
      </c>
      <c r="G16" s="456">
        <v>226</v>
      </c>
      <c r="H16" s="453">
        <v>188</v>
      </c>
      <c r="I16" s="452">
        <v>246</v>
      </c>
      <c r="J16" s="454">
        <v>434</v>
      </c>
      <c r="K16" s="453">
        <v>0</v>
      </c>
      <c r="L16" s="452">
        <v>2</v>
      </c>
      <c r="M16" s="452">
        <v>2</v>
      </c>
      <c r="N16" s="453">
        <v>106</v>
      </c>
      <c r="O16" s="452">
        <v>174</v>
      </c>
      <c r="P16" s="454">
        <v>280</v>
      </c>
      <c r="Q16" s="453">
        <v>320</v>
      </c>
      <c r="R16" s="452">
        <v>330</v>
      </c>
      <c r="S16" s="454">
        <v>650</v>
      </c>
      <c r="T16" s="453">
        <v>460</v>
      </c>
      <c r="U16" s="452">
        <v>439</v>
      </c>
      <c r="V16" s="454">
        <v>899</v>
      </c>
      <c r="W16" s="456">
        <v>160</v>
      </c>
      <c r="X16" s="456">
        <v>151</v>
      </c>
      <c r="Y16" s="456">
        <v>311</v>
      </c>
      <c r="Z16" s="453">
        <v>294</v>
      </c>
      <c r="AA16" s="456">
        <v>256</v>
      </c>
      <c r="AB16" s="456">
        <v>550</v>
      </c>
      <c r="AC16" s="421">
        <v>5817</v>
      </c>
      <c r="AD16" s="455">
        <v>6022</v>
      </c>
      <c r="AE16" s="455">
        <v>11839</v>
      </c>
    </row>
    <row r="17" spans="1:31" ht="11.25">
      <c r="A17" s="446">
        <v>1986</v>
      </c>
      <c r="B17" s="453">
        <v>2297</v>
      </c>
      <c r="C17" s="452">
        <v>2279</v>
      </c>
      <c r="D17" s="454">
        <v>4576</v>
      </c>
      <c r="E17" s="456">
        <v>37</v>
      </c>
      <c r="F17" s="456">
        <v>175</v>
      </c>
      <c r="G17" s="456">
        <v>212</v>
      </c>
      <c r="H17" s="453">
        <v>321</v>
      </c>
      <c r="I17" s="452">
        <v>467</v>
      </c>
      <c r="J17" s="454">
        <v>788</v>
      </c>
      <c r="K17" s="453">
        <v>0</v>
      </c>
      <c r="L17" s="452">
        <v>1</v>
      </c>
      <c r="M17" s="452">
        <v>1</v>
      </c>
      <c r="N17" s="453">
        <v>56</v>
      </c>
      <c r="O17" s="452">
        <v>94</v>
      </c>
      <c r="P17" s="454">
        <v>150</v>
      </c>
      <c r="Q17" s="453">
        <v>421</v>
      </c>
      <c r="R17" s="452">
        <v>418</v>
      </c>
      <c r="S17" s="454">
        <v>839</v>
      </c>
      <c r="T17" s="453">
        <v>583</v>
      </c>
      <c r="U17" s="452">
        <v>548</v>
      </c>
      <c r="V17" s="454">
        <v>1131</v>
      </c>
      <c r="W17" s="456">
        <v>76</v>
      </c>
      <c r="X17" s="456">
        <v>69</v>
      </c>
      <c r="Y17" s="456">
        <v>145</v>
      </c>
      <c r="Z17" s="453">
        <v>170</v>
      </c>
      <c r="AA17" s="456">
        <v>162</v>
      </c>
      <c r="AB17" s="456">
        <v>332</v>
      </c>
      <c r="AC17" s="421">
        <v>3961</v>
      </c>
      <c r="AD17" s="455">
        <v>4213</v>
      </c>
      <c r="AE17" s="455">
        <v>8174</v>
      </c>
    </row>
    <row r="18" spans="1:31" ht="11.25">
      <c r="A18" s="457">
        <v>1985</v>
      </c>
      <c r="B18" s="453">
        <v>1314</v>
      </c>
      <c r="C18" s="452">
        <v>1499</v>
      </c>
      <c r="D18" s="454">
        <v>2813</v>
      </c>
      <c r="E18" s="456">
        <v>30</v>
      </c>
      <c r="F18" s="456">
        <v>114</v>
      </c>
      <c r="G18" s="456">
        <v>144</v>
      </c>
      <c r="H18" s="453">
        <v>248</v>
      </c>
      <c r="I18" s="452">
        <v>442</v>
      </c>
      <c r="J18" s="454">
        <v>690</v>
      </c>
      <c r="K18" s="453">
        <v>0</v>
      </c>
      <c r="L18" s="452">
        <v>0</v>
      </c>
      <c r="M18" s="452">
        <v>0</v>
      </c>
      <c r="N18" s="453">
        <v>26</v>
      </c>
      <c r="O18" s="452">
        <v>49</v>
      </c>
      <c r="P18" s="454">
        <v>75</v>
      </c>
      <c r="Q18" s="453">
        <v>427</v>
      </c>
      <c r="R18" s="452">
        <v>461</v>
      </c>
      <c r="S18" s="454">
        <v>888</v>
      </c>
      <c r="T18" s="453">
        <v>564</v>
      </c>
      <c r="U18" s="452">
        <v>528</v>
      </c>
      <c r="V18" s="454">
        <v>1092</v>
      </c>
      <c r="W18" s="456">
        <v>57</v>
      </c>
      <c r="X18" s="456">
        <v>73</v>
      </c>
      <c r="Y18" s="456">
        <v>130</v>
      </c>
      <c r="Z18" s="453">
        <v>93</v>
      </c>
      <c r="AA18" s="456">
        <v>111</v>
      </c>
      <c r="AB18" s="456">
        <v>204</v>
      </c>
      <c r="AC18" s="421">
        <v>2759</v>
      </c>
      <c r="AD18" s="455">
        <v>3277</v>
      </c>
      <c r="AE18" s="455">
        <v>6036</v>
      </c>
    </row>
    <row r="19" spans="1:31" ht="11.25">
      <c r="A19" s="446">
        <v>1984</v>
      </c>
      <c r="B19" s="453">
        <v>948</v>
      </c>
      <c r="C19" s="452">
        <v>1133</v>
      </c>
      <c r="D19" s="454">
        <v>2081</v>
      </c>
      <c r="E19" s="456">
        <v>28</v>
      </c>
      <c r="F19" s="456">
        <v>130</v>
      </c>
      <c r="G19" s="456">
        <v>158</v>
      </c>
      <c r="H19" s="453">
        <v>205</v>
      </c>
      <c r="I19" s="452">
        <v>300</v>
      </c>
      <c r="J19" s="454">
        <v>505</v>
      </c>
      <c r="K19" s="453">
        <v>0</v>
      </c>
      <c r="L19" s="452">
        <v>1</v>
      </c>
      <c r="M19" s="452">
        <v>1</v>
      </c>
      <c r="N19" s="453">
        <v>23</v>
      </c>
      <c r="O19" s="452">
        <v>36</v>
      </c>
      <c r="P19" s="454">
        <v>59</v>
      </c>
      <c r="Q19" s="453">
        <v>426</v>
      </c>
      <c r="R19" s="452">
        <v>433</v>
      </c>
      <c r="S19" s="454">
        <v>859</v>
      </c>
      <c r="T19" s="453">
        <v>513</v>
      </c>
      <c r="U19" s="452">
        <v>482</v>
      </c>
      <c r="V19" s="454">
        <v>995</v>
      </c>
      <c r="W19" s="456">
        <v>51</v>
      </c>
      <c r="X19" s="456">
        <v>62</v>
      </c>
      <c r="Y19" s="456">
        <v>113</v>
      </c>
      <c r="Z19" s="453">
        <v>71</v>
      </c>
      <c r="AA19" s="456">
        <v>77</v>
      </c>
      <c r="AB19" s="456">
        <v>148</v>
      </c>
      <c r="AC19" s="421">
        <v>2265</v>
      </c>
      <c r="AD19" s="455">
        <v>2654</v>
      </c>
      <c r="AE19" s="455">
        <v>4919</v>
      </c>
    </row>
    <row r="20" spans="1:31" ht="11.25">
      <c r="A20" s="457">
        <v>1983</v>
      </c>
      <c r="B20" s="453">
        <v>676</v>
      </c>
      <c r="C20" s="452">
        <v>939</v>
      </c>
      <c r="D20" s="454">
        <v>1615</v>
      </c>
      <c r="E20" s="456">
        <v>17</v>
      </c>
      <c r="F20" s="456">
        <v>76</v>
      </c>
      <c r="G20" s="456">
        <v>93</v>
      </c>
      <c r="H20" s="453">
        <v>100</v>
      </c>
      <c r="I20" s="452">
        <v>148</v>
      </c>
      <c r="J20" s="454">
        <v>248</v>
      </c>
      <c r="K20" s="453">
        <v>1</v>
      </c>
      <c r="L20" s="452">
        <v>0</v>
      </c>
      <c r="M20" s="452">
        <v>1</v>
      </c>
      <c r="N20" s="453">
        <v>11</v>
      </c>
      <c r="O20" s="452">
        <v>25</v>
      </c>
      <c r="P20" s="454">
        <v>36</v>
      </c>
      <c r="Q20" s="453">
        <v>367</v>
      </c>
      <c r="R20" s="452">
        <v>355</v>
      </c>
      <c r="S20" s="454">
        <v>722</v>
      </c>
      <c r="T20" s="453">
        <v>391</v>
      </c>
      <c r="U20" s="452">
        <v>355</v>
      </c>
      <c r="V20" s="454">
        <v>746</v>
      </c>
      <c r="W20" s="456">
        <v>45</v>
      </c>
      <c r="X20" s="456">
        <v>36</v>
      </c>
      <c r="Y20" s="456">
        <v>81</v>
      </c>
      <c r="Z20" s="453">
        <v>54</v>
      </c>
      <c r="AA20" s="456">
        <v>54</v>
      </c>
      <c r="AB20" s="456">
        <v>108</v>
      </c>
      <c r="AC20" s="421">
        <v>1662</v>
      </c>
      <c r="AD20" s="455">
        <v>1988</v>
      </c>
      <c r="AE20" s="455">
        <v>3650</v>
      </c>
    </row>
    <row r="21" spans="1:31" ht="11.25">
      <c r="A21" s="446">
        <v>1982</v>
      </c>
      <c r="B21" s="453">
        <v>551</v>
      </c>
      <c r="C21" s="452">
        <v>773</v>
      </c>
      <c r="D21" s="454">
        <v>1324</v>
      </c>
      <c r="E21" s="456">
        <v>27</v>
      </c>
      <c r="F21" s="456">
        <v>71</v>
      </c>
      <c r="G21" s="456">
        <v>98</v>
      </c>
      <c r="H21" s="453">
        <v>84</v>
      </c>
      <c r="I21" s="452">
        <v>87</v>
      </c>
      <c r="J21" s="454">
        <v>171</v>
      </c>
      <c r="K21" s="453">
        <v>0</v>
      </c>
      <c r="L21" s="452">
        <v>0</v>
      </c>
      <c r="M21" s="452">
        <v>0</v>
      </c>
      <c r="N21" s="453">
        <v>18</v>
      </c>
      <c r="O21" s="452">
        <v>12</v>
      </c>
      <c r="P21" s="454">
        <v>30</v>
      </c>
      <c r="Q21" s="453">
        <v>346</v>
      </c>
      <c r="R21" s="452">
        <v>278</v>
      </c>
      <c r="S21" s="454">
        <v>624</v>
      </c>
      <c r="T21" s="453">
        <v>367</v>
      </c>
      <c r="U21" s="452">
        <v>275</v>
      </c>
      <c r="V21" s="454">
        <v>642</v>
      </c>
      <c r="W21" s="456">
        <v>41</v>
      </c>
      <c r="X21" s="456">
        <v>38</v>
      </c>
      <c r="Y21" s="456">
        <v>79</v>
      </c>
      <c r="Z21" s="453">
        <v>53</v>
      </c>
      <c r="AA21" s="456">
        <v>42</v>
      </c>
      <c r="AB21" s="456">
        <v>95</v>
      </c>
      <c r="AC21" s="421">
        <v>1487</v>
      </c>
      <c r="AD21" s="455">
        <v>1576</v>
      </c>
      <c r="AE21" s="455">
        <v>3063</v>
      </c>
    </row>
    <row r="22" spans="1:31" ht="11.25">
      <c r="A22" s="457">
        <v>1981</v>
      </c>
      <c r="B22" s="453">
        <v>409</v>
      </c>
      <c r="C22" s="452">
        <v>619</v>
      </c>
      <c r="D22" s="454">
        <v>1028</v>
      </c>
      <c r="E22" s="456">
        <v>16</v>
      </c>
      <c r="F22" s="456">
        <v>79</v>
      </c>
      <c r="G22" s="456">
        <v>95</v>
      </c>
      <c r="H22" s="453">
        <v>74</v>
      </c>
      <c r="I22" s="452">
        <v>59</v>
      </c>
      <c r="J22" s="454">
        <v>133</v>
      </c>
      <c r="K22" s="453">
        <v>1</v>
      </c>
      <c r="L22" s="452">
        <v>0</v>
      </c>
      <c r="M22" s="452">
        <v>1</v>
      </c>
      <c r="N22" s="453">
        <v>8</v>
      </c>
      <c r="O22" s="452">
        <v>20</v>
      </c>
      <c r="P22" s="454">
        <v>28</v>
      </c>
      <c r="Q22" s="453">
        <v>244</v>
      </c>
      <c r="R22" s="452">
        <v>225</v>
      </c>
      <c r="S22" s="454">
        <v>469</v>
      </c>
      <c r="T22" s="453">
        <v>295</v>
      </c>
      <c r="U22" s="452">
        <v>208</v>
      </c>
      <c r="V22" s="454">
        <v>503</v>
      </c>
      <c r="W22" s="456">
        <v>32</v>
      </c>
      <c r="X22" s="456">
        <v>32</v>
      </c>
      <c r="Y22" s="456">
        <v>64</v>
      </c>
      <c r="Z22" s="453">
        <v>41</v>
      </c>
      <c r="AA22" s="456">
        <v>52</v>
      </c>
      <c r="AB22" s="456">
        <v>93</v>
      </c>
      <c r="AC22" s="421">
        <v>1120</v>
      </c>
      <c r="AD22" s="455">
        <v>1294</v>
      </c>
      <c r="AE22" s="455">
        <v>2414</v>
      </c>
    </row>
    <row r="23" spans="1:31" ht="11.25">
      <c r="A23" s="446">
        <v>1980</v>
      </c>
      <c r="B23" s="453">
        <v>350</v>
      </c>
      <c r="C23" s="452">
        <v>560</v>
      </c>
      <c r="D23" s="454">
        <v>910</v>
      </c>
      <c r="E23" s="456">
        <v>15</v>
      </c>
      <c r="F23" s="456">
        <v>61</v>
      </c>
      <c r="G23" s="456">
        <v>76</v>
      </c>
      <c r="H23" s="453">
        <v>58</v>
      </c>
      <c r="I23" s="452">
        <v>50</v>
      </c>
      <c r="J23" s="454">
        <v>108</v>
      </c>
      <c r="K23" s="453">
        <v>0</v>
      </c>
      <c r="L23" s="452">
        <v>1</v>
      </c>
      <c r="M23" s="452">
        <v>1</v>
      </c>
      <c r="N23" s="453">
        <v>9</v>
      </c>
      <c r="O23" s="452">
        <v>15</v>
      </c>
      <c r="P23" s="454">
        <v>24</v>
      </c>
      <c r="Q23" s="453">
        <v>202</v>
      </c>
      <c r="R23" s="452">
        <v>176</v>
      </c>
      <c r="S23" s="454">
        <v>378</v>
      </c>
      <c r="T23" s="453">
        <v>209</v>
      </c>
      <c r="U23" s="452">
        <v>174</v>
      </c>
      <c r="V23" s="454">
        <v>383</v>
      </c>
      <c r="W23" s="456">
        <v>37</v>
      </c>
      <c r="X23" s="456">
        <v>22</v>
      </c>
      <c r="Y23" s="456">
        <v>59</v>
      </c>
      <c r="Z23" s="453">
        <v>36</v>
      </c>
      <c r="AA23" s="456">
        <v>32</v>
      </c>
      <c r="AB23" s="456">
        <v>68</v>
      </c>
      <c r="AC23" s="421">
        <v>916</v>
      </c>
      <c r="AD23" s="455">
        <v>1091</v>
      </c>
      <c r="AE23" s="455">
        <v>2007</v>
      </c>
    </row>
    <row r="24" spans="1:31" ht="11.25">
      <c r="A24" s="457">
        <v>1979</v>
      </c>
      <c r="B24" s="453">
        <v>298</v>
      </c>
      <c r="C24" s="452">
        <v>469</v>
      </c>
      <c r="D24" s="454">
        <v>767</v>
      </c>
      <c r="E24" s="456">
        <v>11</v>
      </c>
      <c r="F24" s="456">
        <v>45</v>
      </c>
      <c r="G24" s="456">
        <v>56</v>
      </c>
      <c r="H24" s="453">
        <v>27</v>
      </c>
      <c r="I24" s="452">
        <v>31</v>
      </c>
      <c r="J24" s="454">
        <v>58</v>
      </c>
      <c r="K24" s="453">
        <v>0</v>
      </c>
      <c r="L24" s="452">
        <v>0</v>
      </c>
      <c r="M24" s="452">
        <v>0</v>
      </c>
      <c r="N24" s="453">
        <v>9</v>
      </c>
      <c r="O24" s="452">
        <v>11</v>
      </c>
      <c r="P24" s="454">
        <v>20</v>
      </c>
      <c r="Q24" s="453">
        <v>173</v>
      </c>
      <c r="R24" s="452">
        <v>121</v>
      </c>
      <c r="S24" s="454">
        <v>294</v>
      </c>
      <c r="T24" s="453">
        <v>192</v>
      </c>
      <c r="U24" s="452">
        <v>114</v>
      </c>
      <c r="V24" s="454">
        <v>306</v>
      </c>
      <c r="W24" s="456">
        <v>22</v>
      </c>
      <c r="X24" s="456">
        <v>21</v>
      </c>
      <c r="Y24" s="456">
        <v>43</v>
      </c>
      <c r="Z24" s="453">
        <v>24</v>
      </c>
      <c r="AA24" s="456">
        <v>32</v>
      </c>
      <c r="AB24" s="456">
        <v>56</v>
      </c>
      <c r="AC24" s="421">
        <v>756</v>
      </c>
      <c r="AD24" s="455">
        <v>844</v>
      </c>
      <c r="AE24" s="455">
        <v>1600</v>
      </c>
    </row>
    <row r="25" spans="1:31" ht="11.25">
      <c r="A25" s="446">
        <v>1978</v>
      </c>
      <c r="B25" s="453">
        <v>244</v>
      </c>
      <c r="C25" s="452">
        <v>464</v>
      </c>
      <c r="D25" s="454">
        <v>708</v>
      </c>
      <c r="E25" s="456">
        <v>14</v>
      </c>
      <c r="F25" s="456">
        <v>52</v>
      </c>
      <c r="G25" s="456">
        <v>66</v>
      </c>
      <c r="H25" s="453">
        <v>43</v>
      </c>
      <c r="I25" s="452">
        <v>40</v>
      </c>
      <c r="J25" s="454">
        <v>83</v>
      </c>
      <c r="K25" s="453">
        <v>1</v>
      </c>
      <c r="L25" s="452">
        <v>0</v>
      </c>
      <c r="M25" s="452">
        <v>1</v>
      </c>
      <c r="N25" s="453">
        <v>8</v>
      </c>
      <c r="O25" s="452">
        <v>10</v>
      </c>
      <c r="P25" s="454">
        <v>18</v>
      </c>
      <c r="Q25" s="453">
        <v>141</v>
      </c>
      <c r="R25" s="452">
        <v>113</v>
      </c>
      <c r="S25" s="454">
        <v>254</v>
      </c>
      <c r="T25" s="453">
        <v>119</v>
      </c>
      <c r="U25" s="452">
        <v>96</v>
      </c>
      <c r="V25" s="454">
        <v>215</v>
      </c>
      <c r="W25" s="456">
        <v>22</v>
      </c>
      <c r="X25" s="456">
        <v>24</v>
      </c>
      <c r="Y25" s="456">
        <v>46</v>
      </c>
      <c r="Z25" s="453">
        <v>28</v>
      </c>
      <c r="AA25" s="456">
        <v>35</v>
      </c>
      <c r="AB25" s="456">
        <v>63</v>
      </c>
      <c r="AC25" s="421">
        <v>620</v>
      </c>
      <c r="AD25" s="455">
        <v>834</v>
      </c>
      <c r="AE25" s="455">
        <v>1454</v>
      </c>
    </row>
    <row r="26" spans="1:31" ht="11.25">
      <c r="A26" s="457">
        <v>1977</v>
      </c>
      <c r="B26" s="453">
        <v>229</v>
      </c>
      <c r="C26" s="452">
        <v>356</v>
      </c>
      <c r="D26" s="454">
        <v>585</v>
      </c>
      <c r="E26" s="456">
        <v>11</v>
      </c>
      <c r="F26" s="456">
        <v>34</v>
      </c>
      <c r="G26" s="456">
        <v>45</v>
      </c>
      <c r="H26" s="453">
        <v>37</v>
      </c>
      <c r="I26" s="452">
        <v>20</v>
      </c>
      <c r="J26" s="454">
        <v>57</v>
      </c>
      <c r="K26" s="453">
        <v>0</v>
      </c>
      <c r="L26" s="452">
        <v>1</v>
      </c>
      <c r="M26" s="452">
        <v>1</v>
      </c>
      <c r="N26" s="453">
        <v>2</v>
      </c>
      <c r="O26" s="452">
        <v>8</v>
      </c>
      <c r="P26" s="454">
        <v>10</v>
      </c>
      <c r="Q26" s="453">
        <v>140</v>
      </c>
      <c r="R26" s="452">
        <v>91</v>
      </c>
      <c r="S26" s="454">
        <v>231</v>
      </c>
      <c r="T26" s="453">
        <v>138</v>
      </c>
      <c r="U26" s="452">
        <v>84</v>
      </c>
      <c r="V26" s="454">
        <v>222</v>
      </c>
      <c r="W26" s="456">
        <v>22</v>
      </c>
      <c r="X26" s="456">
        <v>15</v>
      </c>
      <c r="Y26" s="456">
        <v>37</v>
      </c>
      <c r="Z26" s="453">
        <v>18</v>
      </c>
      <c r="AA26" s="456">
        <v>22</v>
      </c>
      <c r="AB26" s="456">
        <v>40</v>
      </c>
      <c r="AC26" s="421">
        <v>597</v>
      </c>
      <c r="AD26" s="455">
        <v>631</v>
      </c>
      <c r="AE26" s="455">
        <v>1228</v>
      </c>
    </row>
    <row r="27" spans="1:31" ht="11.25">
      <c r="A27" s="446">
        <v>1976</v>
      </c>
      <c r="B27" s="453">
        <v>193</v>
      </c>
      <c r="C27" s="452">
        <v>380</v>
      </c>
      <c r="D27" s="454">
        <v>573</v>
      </c>
      <c r="E27" s="456">
        <v>10</v>
      </c>
      <c r="F27" s="456">
        <v>32</v>
      </c>
      <c r="G27" s="456">
        <v>42</v>
      </c>
      <c r="H27" s="453">
        <v>35</v>
      </c>
      <c r="I27" s="452">
        <v>31</v>
      </c>
      <c r="J27" s="454">
        <v>66</v>
      </c>
      <c r="K27" s="453">
        <v>0</v>
      </c>
      <c r="L27" s="452">
        <v>0</v>
      </c>
      <c r="M27" s="452">
        <v>0</v>
      </c>
      <c r="N27" s="453">
        <v>4</v>
      </c>
      <c r="O27" s="452">
        <v>6</v>
      </c>
      <c r="P27" s="454">
        <v>10</v>
      </c>
      <c r="Q27" s="453">
        <v>111</v>
      </c>
      <c r="R27" s="452">
        <v>69</v>
      </c>
      <c r="S27" s="454">
        <v>180</v>
      </c>
      <c r="T27" s="453">
        <v>114</v>
      </c>
      <c r="U27" s="452">
        <v>70</v>
      </c>
      <c r="V27" s="454">
        <v>184</v>
      </c>
      <c r="W27" s="456">
        <v>20</v>
      </c>
      <c r="X27" s="456">
        <v>17</v>
      </c>
      <c r="Y27" s="456">
        <v>37</v>
      </c>
      <c r="Z27" s="453">
        <v>18</v>
      </c>
      <c r="AA27" s="456">
        <v>21</v>
      </c>
      <c r="AB27" s="456">
        <v>39</v>
      </c>
      <c r="AC27" s="421">
        <v>505</v>
      </c>
      <c r="AD27" s="455">
        <v>626</v>
      </c>
      <c r="AE27" s="455">
        <v>1131</v>
      </c>
    </row>
    <row r="28" spans="1:31" ht="11.25">
      <c r="A28" s="457">
        <v>1975</v>
      </c>
      <c r="B28" s="453">
        <v>172</v>
      </c>
      <c r="C28" s="452">
        <v>310</v>
      </c>
      <c r="D28" s="454">
        <v>482</v>
      </c>
      <c r="E28" s="456">
        <v>7</v>
      </c>
      <c r="F28" s="456">
        <v>23</v>
      </c>
      <c r="G28" s="456">
        <v>30</v>
      </c>
      <c r="H28" s="453">
        <v>10</v>
      </c>
      <c r="I28" s="452">
        <v>14</v>
      </c>
      <c r="J28" s="454">
        <v>24</v>
      </c>
      <c r="K28" s="453">
        <v>1</v>
      </c>
      <c r="L28" s="452">
        <v>0</v>
      </c>
      <c r="M28" s="452">
        <v>1</v>
      </c>
      <c r="N28" s="453">
        <v>3</v>
      </c>
      <c r="O28" s="452">
        <v>8</v>
      </c>
      <c r="P28" s="454">
        <v>11</v>
      </c>
      <c r="Q28" s="453">
        <v>79</v>
      </c>
      <c r="R28" s="452">
        <v>50</v>
      </c>
      <c r="S28" s="454">
        <v>129</v>
      </c>
      <c r="T28" s="453">
        <v>86</v>
      </c>
      <c r="U28" s="452">
        <v>49</v>
      </c>
      <c r="V28" s="454">
        <v>135</v>
      </c>
      <c r="W28" s="456">
        <v>4</v>
      </c>
      <c r="X28" s="456">
        <v>8</v>
      </c>
      <c r="Y28" s="456">
        <v>12</v>
      </c>
      <c r="Z28" s="453">
        <v>17</v>
      </c>
      <c r="AA28" s="456">
        <v>24</v>
      </c>
      <c r="AB28" s="456">
        <v>41</v>
      </c>
      <c r="AC28" s="421">
        <v>379</v>
      </c>
      <c r="AD28" s="455">
        <v>486</v>
      </c>
      <c r="AE28" s="455">
        <v>865</v>
      </c>
    </row>
    <row r="29" spans="1:31" ht="11.25">
      <c r="A29" s="446">
        <v>1974</v>
      </c>
      <c r="B29" s="453">
        <v>126</v>
      </c>
      <c r="C29" s="452">
        <v>244</v>
      </c>
      <c r="D29" s="454">
        <v>370</v>
      </c>
      <c r="E29" s="456">
        <v>8</v>
      </c>
      <c r="F29" s="456">
        <v>26</v>
      </c>
      <c r="G29" s="456">
        <v>34</v>
      </c>
      <c r="H29" s="453">
        <v>21</v>
      </c>
      <c r="I29" s="452">
        <v>11</v>
      </c>
      <c r="J29" s="454">
        <v>32</v>
      </c>
      <c r="K29" s="453">
        <v>0</v>
      </c>
      <c r="L29" s="452">
        <v>1</v>
      </c>
      <c r="M29" s="452">
        <v>1</v>
      </c>
      <c r="N29" s="453">
        <v>4</v>
      </c>
      <c r="O29" s="452">
        <v>15</v>
      </c>
      <c r="P29" s="454">
        <v>19</v>
      </c>
      <c r="Q29" s="453">
        <v>68</v>
      </c>
      <c r="R29" s="452">
        <v>47</v>
      </c>
      <c r="S29" s="454">
        <v>115</v>
      </c>
      <c r="T29" s="453">
        <v>83</v>
      </c>
      <c r="U29" s="452">
        <v>46</v>
      </c>
      <c r="V29" s="454">
        <v>129</v>
      </c>
      <c r="W29" s="456">
        <v>13</v>
      </c>
      <c r="X29" s="456">
        <v>11</v>
      </c>
      <c r="Y29" s="456">
        <v>24</v>
      </c>
      <c r="Z29" s="453">
        <v>13</v>
      </c>
      <c r="AA29" s="456">
        <v>25</v>
      </c>
      <c r="AB29" s="456">
        <v>38</v>
      </c>
      <c r="AC29" s="421">
        <v>336</v>
      </c>
      <c r="AD29" s="455">
        <v>426</v>
      </c>
      <c r="AE29" s="455">
        <v>762</v>
      </c>
    </row>
    <row r="30" spans="1:31" ht="11.25">
      <c r="A30" s="457">
        <v>1973</v>
      </c>
      <c r="B30" s="453">
        <v>128</v>
      </c>
      <c r="C30" s="452">
        <v>235</v>
      </c>
      <c r="D30" s="454">
        <v>363</v>
      </c>
      <c r="E30" s="456">
        <v>9</v>
      </c>
      <c r="F30" s="456">
        <v>28</v>
      </c>
      <c r="G30" s="456">
        <v>37</v>
      </c>
      <c r="H30" s="453">
        <v>21</v>
      </c>
      <c r="I30" s="452">
        <v>10</v>
      </c>
      <c r="J30" s="454">
        <v>31</v>
      </c>
      <c r="K30" s="453">
        <v>0</v>
      </c>
      <c r="L30" s="452">
        <v>0</v>
      </c>
      <c r="M30" s="452">
        <v>0</v>
      </c>
      <c r="N30" s="453">
        <v>5</v>
      </c>
      <c r="O30" s="452">
        <v>5</v>
      </c>
      <c r="P30" s="454">
        <v>10</v>
      </c>
      <c r="Q30" s="453">
        <v>58</v>
      </c>
      <c r="R30" s="452">
        <v>42</v>
      </c>
      <c r="S30" s="454">
        <v>100</v>
      </c>
      <c r="T30" s="453">
        <v>55</v>
      </c>
      <c r="U30" s="452">
        <v>41</v>
      </c>
      <c r="V30" s="454">
        <v>96</v>
      </c>
      <c r="W30" s="456">
        <v>6</v>
      </c>
      <c r="X30" s="456">
        <v>9</v>
      </c>
      <c r="Y30" s="456">
        <v>15</v>
      </c>
      <c r="Z30" s="453">
        <v>16</v>
      </c>
      <c r="AA30" s="456">
        <v>11</v>
      </c>
      <c r="AB30" s="456">
        <v>27</v>
      </c>
      <c r="AC30" s="421">
        <v>298</v>
      </c>
      <c r="AD30" s="455">
        <v>381</v>
      </c>
      <c r="AE30" s="455">
        <v>679</v>
      </c>
    </row>
    <row r="31" spans="1:31" ht="11.25">
      <c r="A31" s="446">
        <v>1972</v>
      </c>
      <c r="B31" s="453">
        <v>105</v>
      </c>
      <c r="C31" s="452">
        <v>241</v>
      </c>
      <c r="D31" s="454">
        <v>346</v>
      </c>
      <c r="E31" s="456">
        <v>3</v>
      </c>
      <c r="F31" s="456">
        <v>30</v>
      </c>
      <c r="G31" s="456">
        <v>33</v>
      </c>
      <c r="H31" s="453">
        <v>11</v>
      </c>
      <c r="I31" s="452">
        <v>14</v>
      </c>
      <c r="J31" s="454">
        <v>25</v>
      </c>
      <c r="K31" s="453">
        <v>0</v>
      </c>
      <c r="L31" s="452">
        <v>0</v>
      </c>
      <c r="M31" s="452">
        <v>0</v>
      </c>
      <c r="N31" s="453">
        <v>3</v>
      </c>
      <c r="O31" s="452">
        <v>5</v>
      </c>
      <c r="P31" s="454">
        <v>8</v>
      </c>
      <c r="Q31" s="453">
        <v>64</v>
      </c>
      <c r="R31" s="452">
        <v>45</v>
      </c>
      <c r="S31" s="454">
        <v>109</v>
      </c>
      <c r="T31" s="453">
        <v>57</v>
      </c>
      <c r="U31" s="452">
        <v>33</v>
      </c>
      <c r="V31" s="454">
        <v>90</v>
      </c>
      <c r="W31" s="456">
        <v>3</v>
      </c>
      <c r="X31" s="456">
        <v>5</v>
      </c>
      <c r="Y31" s="456">
        <v>8</v>
      </c>
      <c r="Z31" s="453">
        <v>9</v>
      </c>
      <c r="AA31" s="456">
        <v>14</v>
      </c>
      <c r="AB31" s="456">
        <v>23</v>
      </c>
      <c r="AC31" s="421">
        <v>255</v>
      </c>
      <c r="AD31" s="455">
        <v>387</v>
      </c>
      <c r="AE31" s="455">
        <v>642</v>
      </c>
    </row>
    <row r="32" spans="1:31" ht="11.25">
      <c r="A32" s="457">
        <v>1971</v>
      </c>
      <c r="B32" s="453">
        <v>85</v>
      </c>
      <c r="C32" s="452">
        <v>210</v>
      </c>
      <c r="D32" s="454">
        <v>295</v>
      </c>
      <c r="E32" s="456">
        <v>13</v>
      </c>
      <c r="F32" s="456">
        <v>27</v>
      </c>
      <c r="G32" s="456">
        <v>40</v>
      </c>
      <c r="H32" s="453">
        <v>9</v>
      </c>
      <c r="I32" s="452">
        <v>10</v>
      </c>
      <c r="J32" s="454">
        <v>19</v>
      </c>
      <c r="K32" s="453">
        <v>0</v>
      </c>
      <c r="L32" s="452">
        <v>0</v>
      </c>
      <c r="M32" s="452">
        <v>0</v>
      </c>
      <c r="N32" s="453">
        <v>4</v>
      </c>
      <c r="O32" s="452">
        <v>4</v>
      </c>
      <c r="P32" s="454">
        <v>8</v>
      </c>
      <c r="Q32" s="453">
        <v>58</v>
      </c>
      <c r="R32" s="452">
        <v>27</v>
      </c>
      <c r="S32" s="454">
        <v>85</v>
      </c>
      <c r="T32" s="453">
        <v>57</v>
      </c>
      <c r="U32" s="452">
        <v>31</v>
      </c>
      <c r="V32" s="454">
        <v>88</v>
      </c>
      <c r="W32" s="456">
        <v>11</v>
      </c>
      <c r="X32" s="456">
        <v>8</v>
      </c>
      <c r="Y32" s="456">
        <v>19</v>
      </c>
      <c r="Z32" s="453">
        <v>6</v>
      </c>
      <c r="AA32" s="456">
        <v>12</v>
      </c>
      <c r="AB32" s="456">
        <v>18</v>
      </c>
      <c r="AC32" s="421">
        <v>243</v>
      </c>
      <c r="AD32" s="455">
        <v>329</v>
      </c>
      <c r="AE32" s="455">
        <v>572</v>
      </c>
    </row>
    <row r="33" spans="1:31" ht="11.25">
      <c r="A33" s="446">
        <v>1970</v>
      </c>
      <c r="B33" s="453">
        <v>87</v>
      </c>
      <c r="C33" s="452">
        <v>180</v>
      </c>
      <c r="D33" s="454">
        <v>267</v>
      </c>
      <c r="E33" s="456">
        <v>6</v>
      </c>
      <c r="F33" s="456">
        <v>26</v>
      </c>
      <c r="G33" s="456">
        <v>32</v>
      </c>
      <c r="H33" s="453">
        <v>10</v>
      </c>
      <c r="I33" s="452">
        <v>10</v>
      </c>
      <c r="J33" s="454">
        <v>20</v>
      </c>
      <c r="K33" s="453">
        <v>0</v>
      </c>
      <c r="L33" s="452">
        <v>0</v>
      </c>
      <c r="M33" s="452">
        <v>0</v>
      </c>
      <c r="N33" s="453">
        <v>4</v>
      </c>
      <c r="O33" s="452">
        <v>3</v>
      </c>
      <c r="P33" s="454">
        <v>7</v>
      </c>
      <c r="Q33" s="453">
        <v>42</v>
      </c>
      <c r="R33" s="452">
        <v>28</v>
      </c>
      <c r="S33" s="454">
        <v>70</v>
      </c>
      <c r="T33" s="453">
        <v>36</v>
      </c>
      <c r="U33" s="452">
        <v>23</v>
      </c>
      <c r="V33" s="454">
        <v>59</v>
      </c>
      <c r="W33" s="456">
        <v>3</v>
      </c>
      <c r="X33" s="456">
        <v>5</v>
      </c>
      <c r="Y33" s="456">
        <v>8</v>
      </c>
      <c r="Z33" s="453">
        <v>9</v>
      </c>
      <c r="AA33" s="456">
        <v>12</v>
      </c>
      <c r="AB33" s="456">
        <v>21</v>
      </c>
      <c r="AC33" s="421">
        <v>197</v>
      </c>
      <c r="AD33" s="455">
        <v>287</v>
      </c>
      <c r="AE33" s="455">
        <v>484</v>
      </c>
    </row>
    <row r="34" spans="1:31" ht="11.25">
      <c r="A34" s="457">
        <v>1969</v>
      </c>
      <c r="B34" s="453">
        <v>60</v>
      </c>
      <c r="C34" s="452">
        <v>163</v>
      </c>
      <c r="D34" s="454">
        <v>223</v>
      </c>
      <c r="E34" s="456">
        <v>7</v>
      </c>
      <c r="F34" s="456">
        <v>15</v>
      </c>
      <c r="G34" s="456">
        <v>22</v>
      </c>
      <c r="H34" s="453">
        <v>7</v>
      </c>
      <c r="I34" s="452">
        <v>5</v>
      </c>
      <c r="J34" s="454">
        <v>12</v>
      </c>
      <c r="K34" s="453">
        <v>0</v>
      </c>
      <c r="L34" s="452">
        <v>0</v>
      </c>
      <c r="M34" s="452">
        <v>0</v>
      </c>
      <c r="N34" s="453">
        <v>1</v>
      </c>
      <c r="O34" s="452">
        <v>9</v>
      </c>
      <c r="P34" s="454">
        <v>10</v>
      </c>
      <c r="Q34" s="453">
        <v>40</v>
      </c>
      <c r="R34" s="452">
        <v>23</v>
      </c>
      <c r="S34" s="454">
        <v>63</v>
      </c>
      <c r="T34" s="453">
        <v>44</v>
      </c>
      <c r="U34" s="452">
        <v>21</v>
      </c>
      <c r="V34" s="454">
        <v>65</v>
      </c>
      <c r="W34" s="456">
        <v>4</v>
      </c>
      <c r="X34" s="456">
        <v>4</v>
      </c>
      <c r="Y34" s="456">
        <v>8</v>
      </c>
      <c r="Z34" s="453">
        <v>13</v>
      </c>
      <c r="AA34" s="456">
        <v>9</v>
      </c>
      <c r="AB34" s="456">
        <v>22</v>
      </c>
      <c r="AC34" s="421">
        <v>176</v>
      </c>
      <c r="AD34" s="455">
        <v>249</v>
      </c>
      <c r="AE34" s="455">
        <v>425</v>
      </c>
    </row>
    <row r="35" spans="1:31" ht="11.25">
      <c r="A35" s="446">
        <v>1968</v>
      </c>
      <c r="B35" s="453">
        <v>69</v>
      </c>
      <c r="C35" s="452">
        <v>172</v>
      </c>
      <c r="D35" s="454">
        <v>241</v>
      </c>
      <c r="E35" s="456">
        <v>10</v>
      </c>
      <c r="F35" s="456">
        <v>19</v>
      </c>
      <c r="G35" s="456">
        <v>29</v>
      </c>
      <c r="H35" s="453">
        <v>10</v>
      </c>
      <c r="I35" s="452">
        <v>10</v>
      </c>
      <c r="J35" s="454">
        <v>20</v>
      </c>
      <c r="K35" s="453">
        <v>0</v>
      </c>
      <c r="L35" s="452">
        <v>0</v>
      </c>
      <c r="M35" s="452">
        <v>0</v>
      </c>
      <c r="N35" s="453">
        <v>3</v>
      </c>
      <c r="O35" s="452">
        <v>5</v>
      </c>
      <c r="P35" s="454">
        <v>8</v>
      </c>
      <c r="Q35" s="453">
        <v>31</v>
      </c>
      <c r="R35" s="452">
        <v>22</v>
      </c>
      <c r="S35" s="454">
        <v>53</v>
      </c>
      <c r="T35" s="453">
        <v>34</v>
      </c>
      <c r="U35" s="452">
        <v>21</v>
      </c>
      <c r="V35" s="454">
        <v>55</v>
      </c>
      <c r="W35" s="456">
        <v>7</v>
      </c>
      <c r="X35" s="456">
        <v>3</v>
      </c>
      <c r="Y35" s="456">
        <v>10</v>
      </c>
      <c r="Z35" s="453">
        <v>5</v>
      </c>
      <c r="AA35" s="456">
        <v>10</v>
      </c>
      <c r="AB35" s="456">
        <v>15</v>
      </c>
      <c r="AC35" s="421">
        <v>169</v>
      </c>
      <c r="AD35" s="455">
        <v>262</v>
      </c>
      <c r="AE35" s="455">
        <v>431</v>
      </c>
    </row>
    <row r="36" spans="1:31" ht="11.25">
      <c r="A36" s="457">
        <v>1967</v>
      </c>
      <c r="B36" s="453">
        <v>75</v>
      </c>
      <c r="C36" s="452">
        <v>140</v>
      </c>
      <c r="D36" s="454">
        <v>215</v>
      </c>
      <c r="E36" s="456">
        <v>4</v>
      </c>
      <c r="F36" s="456">
        <v>22</v>
      </c>
      <c r="G36" s="456">
        <v>26</v>
      </c>
      <c r="H36" s="453">
        <v>7</v>
      </c>
      <c r="I36" s="452">
        <v>5</v>
      </c>
      <c r="J36" s="454">
        <v>12</v>
      </c>
      <c r="K36" s="453">
        <v>0</v>
      </c>
      <c r="L36" s="452">
        <v>0</v>
      </c>
      <c r="M36" s="452">
        <v>0</v>
      </c>
      <c r="N36" s="453">
        <v>2</v>
      </c>
      <c r="O36" s="452">
        <v>4</v>
      </c>
      <c r="P36" s="454">
        <v>6</v>
      </c>
      <c r="Q36" s="453">
        <v>30</v>
      </c>
      <c r="R36" s="452">
        <v>22</v>
      </c>
      <c r="S36" s="454">
        <v>52</v>
      </c>
      <c r="T36" s="453">
        <v>29</v>
      </c>
      <c r="U36" s="452">
        <v>16</v>
      </c>
      <c r="V36" s="454">
        <v>45</v>
      </c>
      <c r="W36" s="456">
        <v>7</v>
      </c>
      <c r="X36" s="456">
        <v>4</v>
      </c>
      <c r="Y36" s="456">
        <v>11</v>
      </c>
      <c r="Z36" s="453">
        <v>2</v>
      </c>
      <c r="AA36" s="456">
        <v>16</v>
      </c>
      <c r="AB36" s="456">
        <v>18</v>
      </c>
      <c r="AC36" s="421">
        <v>156</v>
      </c>
      <c r="AD36" s="455">
        <v>229</v>
      </c>
      <c r="AE36" s="455">
        <v>385</v>
      </c>
    </row>
    <row r="37" spans="1:31" ht="11.25">
      <c r="A37" s="446">
        <v>1966</v>
      </c>
      <c r="B37" s="453">
        <v>42</v>
      </c>
      <c r="C37" s="452">
        <v>131</v>
      </c>
      <c r="D37" s="454">
        <v>173</v>
      </c>
      <c r="E37" s="456">
        <v>4</v>
      </c>
      <c r="F37" s="456">
        <v>26</v>
      </c>
      <c r="G37" s="456">
        <v>30</v>
      </c>
      <c r="H37" s="453">
        <v>7</v>
      </c>
      <c r="I37" s="452">
        <v>8</v>
      </c>
      <c r="J37" s="454">
        <v>15</v>
      </c>
      <c r="K37" s="453">
        <v>0</v>
      </c>
      <c r="L37" s="452">
        <v>0</v>
      </c>
      <c r="M37" s="452">
        <v>0</v>
      </c>
      <c r="N37" s="453">
        <v>2</v>
      </c>
      <c r="O37" s="452">
        <v>4</v>
      </c>
      <c r="P37" s="454">
        <v>6</v>
      </c>
      <c r="Q37" s="453">
        <v>37</v>
      </c>
      <c r="R37" s="452">
        <v>13</v>
      </c>
      <c r="S37" s="454">
        <v>50</v>
      </c>
      <c r="T37" s="453">
        <v>28</v>
      </c>
      <c r="U37" s="452">
        <v>17</v>
      </c>
      <c r="V37" s="454">
        <v>45</v>
      </c>
      <c r="W37" s="456">
        <v>1</v>
      </c>
      <c r="X37" s="456">
        <v>3</v>
      </c>
      <c r="Y37" s="456">
        <v>4</v>
      </c>
      <c r="Z37" s="453">
        <v>7</v>
      </c>
      <c r="AA37" s="456">
        <v>13</v>
      </c>
      <c r="AB37" s="456">
        <v>20</v>
      </c>
      <c r="AC37" s="421">
        <v>128</v>
      </c>
      <c r="AD37" s="455">
        <v>215</v>
      </c>
      <c r="AE37" s="455">
        <v>343</v>
      </c>
    </row>
    <row r="38" spans="1:31" ht="11.25">
      <c r="A38" s="457">
        <v>1965</v>
      </c>
      <c r="B38" s="453">
        <v>56</v>
      </c>
      <c r="C38" s="452">
        <v>113</v>
      </c>
      <c r="D38" s="454">
        <v>169</v>
      </c>
      <c r="E38" s="456">
        <v>4</v>
      </c>
      <c r="F38" s="456">
        <v>23</v>
      </c>
      <c r="G38" s="456">
        <v>27</v>
      </c>
      <c r="H38" s="453">
        <v>9</v>
      </c>
      <c r="I38" s="452">
        <v>4</v>
      </c>
      <c r="J38" s="454">
        <v>13</v>
      </c>
      <c r="K38" s="453">
        <v>0</v>
      </c>
      <c r="L38" s="452">
        <v>0</v>
      </c>
      <c r="M38" s="452">
        <v>0</v>
      </c>
      <c r="N38" s="453">
        <v>6</v>
      </c>
      <c r="O38" s="452">
        <v>3</v>
      </c>
      <c r="P38" s="454">
        <v>9</v>
      </c>
      <c r="Q38" s="453">
        <v>25</v>
      </c>
      <c r="R38" s="452">
        <v>15</v>
      </c>
      <c r="S38" s="454">
        <v>40</v>
      </c>
      <c r="T38" s="453">
        <v>25</v>
      </c>
      <c r="U38" s="452">
        <v>14</v>
      </c>
      <c r="V38" s="454">
        <v>39</v>
      </c>
      <c r="W38" s="456">
        <v>3</v>
      </c>
      <c r="X38" s="456">
        <v>3</v>
      </c>
      <c r="Y38" s="456">
        <v>6</v>
      </c>
      <c r="Z38" s="453">
        <v>4</v>
      </c>
      <c r="AA38" s="456">
        <v>6</v>
      </c>
      <c r="AB38" s="456">
        <v>10</v>
      </c>
      <c r="AC38" s="421">
        <v>132</v>
      </c>
      <c r="AD38" s="455">
        <v>181</v>
      </c>
      <c r="AE38" s="455">
        <v>313</v>
      </c>
    </row>
    <row r="39" spans="1:31" ht="11.25">
      <c r="A39" s="446">
        <v>1964</v>
      </c>
      <c r="B39" s="453">
        <v>43</v>
      </c>
      <c r="C39" s="452">
        <v>113</v>
      </c>
      <c r="D39" s="454">
        <v>156</v>
      </c>
      <c r="E39" s="456">
        <v>8</v>
      </c>
      <c r="F39" s="456">
        <v>14</v>
      </c>
      <c r="G39" s="456">
        <v>22</v>
      </c>
      <c r="H39" s="453">
        <v>6</v>
      </c>
      <c r="I39" s="452">
        <v>3</v>
      </c>
      <c r="J39" s="454">
        <v>9</v>
      </c>
      <c r="K39" s="453">
        <v>0</v>
      </c>
      <c r="L39" s="452">
        <v>0</v>
      </c>
      <c r="M39" s="452">
        <v>0</v>
      </c>
      <c r="N39" s="453">
        <v>2</v>
      </c>
      <c r="O39" s="452">
        <v>1</v>
      </c>
      <c r="P39" s="454">
        <v>3</v>
      </c>
      <c r="Q39" s="453">
        <v>20</v>
      </c>
      <c r="R39" s="452">
        <v>14</v>
      </c>
      <c r="S39" s="454">
        <v>34</v>
      </c>
      <c r="T39" s="453">
        <v>29</v>
      </c>
      <c r="U39" s="452">
        <v>11</v>
      </c>
      <c r="V39" s="454">
        <v>40</v>
      </c>
      <c r="W39" s="456">
        <v>2</v>
      </c>
      <c r="X39" s="456">
        <v>6</v>
      </c>
      <c r="Y39" s="456">
        <v>8</v>
      </c>
      <c r="Z39" s="453">
        <v>3</v>
      </c>
      <c r="AA39" s="456">
        <v>6</v>
      </c>
      <c r="AB39" s="456">
        <v>9</v>
      </c>
      <c r="AC39" s="421">
        <v>113</v>
      </c>
      <c r="AD39" s="455">
        <v>168</v>
      </c>
      <c r="AE39" s="455">
        <v>281</v>
      </c>
    </row>
    <row r="40" spans="1:31" ht="11.25">
      <c r="A40" s="457">
        <v>1963</v>
      </c>
      <c r="B40" s="453">
        <v>41</v>
      </c>
      <c r="C40" s="452">
        <v>95</v>
      </c>
      <c r="D40" s="454">
        <v>136</v>
      </c>
      <c r="E40" s="456">
        <v>5</v>
      </c>
      <c r="F40" s="456">
        <v>23</v>
      </c>
      <c r="G40" s="456">
        <v>28</v>
      </c>
      <c r="H40" s="453">
        <v>6</v>
      </c>
      <c r="I40" s="452">
        <v>1</v>
      </c>
      <c r="J40" s="454">
        <v>7</v>
      </c>
      <c r="K40" s="453">
        <v>0</v>
      </c>
      <c r="L40" s="452">
        <v>0</v>
      </c>
      <c r="M40" s="452">
        <v>0</v>
      </c>
      <c r="N40" s="453">
        <v>1</v>
      </c>
      <c r="O40" s="452">
        <v>2</v>
      </c>
      <c r="P40" s="454">
        <v>3</v>
      </c>
      <c r="Q40" s="453">
        <v>17</v>
      </c>
      <c r="R40" s="452">
        <v>11</v>
      </c>
      <c r="S40" s="454">
        <v>28</v>
      </c>
      <c r="T40" s="453">
        <v>16</v>
      </c>
      <c r="U40" s="452">
        <v>6</v>
      </c>
      <c r="V40" s="454">
        <v>22</v>
      </c>
      <c r="W40" s="456">
        <v>3</v>
      </c>
      <c r="X40" s="456">
        <v>4</v>
      </c>
      <c r="Y40" s="456">
        <v>7</v>
      </c>
      <c r="Z40" s="453">
        <v>7</v>
      </c>
      <c r="AA40" s="456">
        <v>3</v>
      </c>
      <c r="AB40" s="456">
        <v>10</v>
      </c>
      <c r="AC40" s="421">
        <v>96</v>
      </c>
      <c r="AD40" s="455">
        <v>145</v>
      </c>
      <c r="AE40" s="455">
        <v>241</v>
      </c>
    </row>
    <row r="41" spans="1:31" ht="11.25">
      <c r="A41" s="446">
        <v>1962</v>
      </c>
      <c r="B41" s="453">
        <v>40</v>
      </c>
      <c r="C41" s="452">
        <v>77</v>
      </c>
      <c r="D41" s="454">
        <v>117</v>
      </c>
      <c r="E41" s="456">
        <v>2</v>
      </c>
      <c r="F41" s="456">
        <v>12</v>
      </c>
      <c r="G41" s="456">
        <v>14</v>
      </c>
      <c r="H41" s="453">
        <v>5</v>
      </c>
      <c r="I41" s="452">
        <v>6</v>
      </c>
      <c r="J41" s="454">
        <v>11</v>
      </c>
      <c r="K41" s="453">
        <v>0</v>
      </c>
      <c r="L41" s="452">
        <v>0</v>
      </c>
      <c r="M41" s="452">
        <v>0</v>
      </c>
      <c r="N41" s="453">
        <v>1</v>
      </c>
      <c r="O41" s="452">
        <v>0</v>
      </c>
      <c r="P41" s="454">
        <v>1</v>
      </c>
      <c r="Q41" s="453">
        <v>18</v>
      </c>
      <c r="R41" s="452">
        <v>11</v>
      </c>
      <c r="S41" s="454">
        <v>29</v>
      </c>
      <c r="T41" s="453">
        <v>16</v>
      </c>
      <c r="U41" s="452">
        <v>11</v>
      </c>
      <c r="V41" s="454">
        <v>27</v>
      </c>
      <c r="W41" s="456">
        <v>4</v>
      </c>
      <c r="X41" s="456">
        <v>5</v>
      </c>
      <c r="Y41" s="456">
        <v>9</v>
      </c>
      <c r="Z41" s="453">
        <v>3</v>
      </c>
      <c r="AA41" s="456">
        <v>3</v>
      </c>
      <c r="AB41" s="456">
        <v>6</v>
      </c>
      <c r="AC41" s="421">
        <v>89</v>
      </c>
      <c r="AD41" s="455">
        <v>125</v>
      </c>
      <c r="AE41" s="455">
        <v>214</v>
      </c>
    </row>
    <row r="42" spans="1:31" ht="11.25">
      <c r="A42" s="457">
        <v>1961</v>
      </c>
      <c r="B42" s="453">
        <v>27</v>
      </c>
      <c r="C42" s="452">
        <v>60</v>
      </c>
      <c r="D42" s="454">
        <v>87</v>
      </c>
      <c r="E42" s="456">
        <v>3</v>
      </c>
      <c r="F42" s="456">
        <v>9</v>
      </c>
      <c r="G42" s="456">
        <v>12</v>
      </c>
      <c r="H42" s="453">
        <v>6</v>
      </c>
      <c r="I42" s="452">
        <v>5</v>
      </c>
      <c r="J42" s="454">
        <v>11</v>
      </c>
      <c r="K42" s="453">
        <v>0</v>
      </c>
      <c r="L42" s="452">
        <v>0</v>
      </c>
      <c r="M42" s="452">
        <v>0</v>
      </c>
      <c r="N42" s="453">
        <v>2</v>
      </c>
      <c r="O42" s="452">
        <v>0</v>
      </c>
      <c r="P42" s="454">
        <v>2</v>
      </c>
      <c r="Q42" s="453">
        <v>20</v>
      </c>
      <c r="R42" s="452">
        <v>6</v>
      </c>
      <c r="S42" s="454">
        <v>26</v>
      </c>
      <c r="T42" s="453">
        <v>16</v>
      </c>
      <c r="U42" s="452">
        <v>3</v>
      </c>
      <c r="V42" s="454">
        <v>19</v>
      </c>
      <c r="W42" s="456">
        <v>2</v>
      </c>
      <c r="X42" s="456">
        <v>2</v>
      </c>
      <c r="Y42" s="456">
        <v>4</v>
      </c>
      <c r="Z42" s="453">
        <v>3</v>
      </c>
      <c r="AA42" s="456">
        <v>2</v>
      </c>
      <c r="AB42" s="456">
        <v>5</v>
      </c>
      <c r="AC42" s="421">
        <v>79</v>
      </c>
      <c r="AD42" s="455">
        <v>87</v>
      </c>
      <c r="AE42" s="455">
        <v>166</v>
      </c>
    </row>
    <row r="43" spans="1:31" ht="11.25">
      <c r="A43" s="446">
        <v>1960</v>
      </c>
      <c r="B43" s="453">
        <v>51</v>
      </c>
      <c r="C43" s="452">
        <v>64</v>
      </c>
      <c r="D43" s="454">
        <v>115</v>
      </c>
      <c r="E43" s="456">
        <v>1</v>
      </c>
      <c r="F43" s="456">
        <v>6</v>
      </c>
      <c r="G43" s="456">
        <v>7</v>
      </c>
      <c r="H43" s="453">
        <v>0</v>
      </c>
      <c r="I43" s="452">
        <v>5</v>
      </c>
      <c r="J43" s="454">
        <v>5</v>
      </c>
      <c r="K43" s="453">
        <v>0</v>
      </c>
      <c r="L43" s="452">
        <v>0</v>
      </c>
      <c r="M43" s="452">
        <v>0</v>
      </c>
      <c r="N43" s="453">
        <v>1</v>
      </c>
      <c r="O43" s="452">
        <v>3</v>
      </c>
      <c r="P43" s="454">
        <v>4</v>
      </c>
      <c r="Q43" s="453">
        <v>17</v>
      </c>
      <c r="R43" s="452">
        <v>8</v>
      </c>
      <c r="S43" s="454">
        <v>25</v>
      </c>
      <c r="T43" s="453">
        <v>12</v>
      </c>
      <c r="U43" s="452">
        <v>12</v>
      </c>
      <c r="V43" s="454">
        <v>24</v>
      </c>
      <c r="W43" s="456">
        <v>2</v>
      </c>
      <c r="X43" s="456">
        <v>2</v>
      </c>
      <c r="Y43" s="456">
        <v>4</v>
      </c>
      <c r="Z43" s="453">
        <v>2</v>
      </c>
      <c r="AA43" s="456">
        <v>5</v>
      </c>
      <c r="AB43" s="456">
        <v>7</v>
      </c>
      <c r="AC43" s="421">
        <v>86</v>
      </c>
      <c r="AD43" s="455">
        <v>105</v>
      </c>
      <c r="AE43" s="455">
        <v>191</v>
      </c>
    </row>
    <row r="44" spans="1:31" ht="11.25">
      <c r="A44" s="457">
        <v>1959</v>
      </c>
      <c r="B44" s="453">
        <v>24</v>
      </c>
      <c r="C44" s="452">
        <v>48</v>
      </c>
      <c r="D44" s="454">
        <v>72</v>
      </c>
      <c r="E44" s="456">
        <v>2</v>
      </c>
      <c r="F44" s="456">
        <v>12</v>
      </c>
      <c r="G44" s="456">
        <v>14</v>
      </c>
      <c r="H44" s="453">
        <v>2</v>
      </c>
      <c r="I44" s="452">
        <v>4</v>
      </c>
      <c r="J44" s="454">
        <v>6</v>
      </c>
      <c r="K44" s="453">
        <v>0</v>
      </c>
      <c r="L44" s="452">
        <v>0</v>
      </c>
      <c r="M44" s="452">
        <v>0</v>
      </c>
      <c r="N44" s="453">
        <v>1</v>
      </c>
      <c r="O44" s="452">
        <v>4</v>
      </c>
      <c r="P44" s="454">
        <v>5</v>
      </c>
      <c r="Q44" s="453">
        <v>16</v>
      </c>
      <c r="R44" s="452">
        <v>10</v>
      </c>
      <c r="S44" s="454">
        <v>26</v>
      </c>
      <c r="T44" s="453">
        <v>15</v>
      </c>
      <c r="U44" s="452">
        <v>7</v>
      </c>
      <c r="V44" s="454">
        <v>22</v>
      </c>
      <c r="W44" s="456">
        <v>3</v>
      </c>
      <c r="X44" s="456">
        <v>2</v>
      </c>
      <c r="Y44" s="456">
        <v>5</v>
      </c>
      <c r="Z44" s="453">
        <v>2</v>
      </c>
      <c r="AA44" s="456">
        <v>3</v>
      </c>
      <c r="AB44" s="456">
        <v>5</v>
      </c>
      <c r="AC44" s="421">
        <v>65</v>
      </c>
      <c r="AD44" s="455">
        <v>90</v>
      </c>
      <c r="AE44" s="455">
        <v>155</v>
      </c>
    </row>
    <row r="45" spans="1:31" ht="11.25">
      <c r="A45" s="446">
        <v>1958</v>
      </c>
      <c r="B45" s="453">
        <v>28</v>
      </c>
      <c r="C45" s="452">
        <v>37</v>
      </c>
      <c r="D45" s="454">
        <v>65</v>
      </c>
      <c r="E45" s="456">
        <v>1</v>
      </c>
      <c r="F45" s="456">
        <v>7</v>
      </c>
      <c r="G45" s="456">
        <v>8</v>
      </c>
      <c r="H45" s="453">
        <v>4</v>
      </c>
      <c r="I45" s="452">
        <v>1</v>
      </c>
      <c r="J45" s="454">
        <v>5</v>
      </c>
      <c r="K45" s="453">
        <v>0</v>
      </c>
      <c r="L45" s="452">
        <v>0</v>
      </c>
      <c r="M45" s="452">
        <v>0</v>
      </c>
      <c r="N45" s="453">
        <v>0</v>
      </c>
      <c r="O45" s="452">
        <v>0</v>
      </c>
      <c r="P45" s="454">
        <v>0</v>
      </c>
      <c r="Q45" s="453">
        <v>14</v>
      </c>
      <c r="R45" s="452">
        <v>9</v>
      </c>
      <c r="S45" s="454">
        <v>23</v>
      </c>
      <c r="T45" s="453">
        <v>15</v>
      </c>
      <c r="U45" s="452">
        <v>10</v>
      </c>
      <c r="V45" s="454">
        <v>25</v>
      </c>
      <c r="W45" s="456">
        <v>1</v>
      </c>
      <c r="X45" s="456">
        <v>0</v>
      </c>
      <c r="Y45" s="456">
        <v>1</v>
      </c>
      <c r="Z45" s="453">
        <v>3</v>
      </c>
      <c r="AA45" s="456">
        <v>4</v>
      </c>
      <c r="AB45" s="456">
        <v>7</v>
      </c>
      <c r="AC45" s="421">
        <v>66</v>
      </c>
      <c r="AD45" s="455">
        <v>68</v>
      </c>
      <c r="AE45" s="455">
        <v>134</v>
      </c>
    </row>
    <row r="46" spans="1:31" ht="11.25">
      <c r="A46" s="457">
        <v>1957</v>
      </c>
      <c r="B46" s="453">
        <v>19</v>
      </c>
      <c r="C46" s="452">
        <v>30</v>
      </c>
      <c r="D46" s="454">
        <v>49</v>
      </c>
      <c r="E46" s="456">
        <v>0</v>
      </c>
      <c r="F46" s="456">
        <v>4</v>
      </c>
      <c r="G46" s="456">
        <v>4</v>
      </c>
      <c r="H46" s="453">
        <v>2</v>
      </c>
      <c r="I46" s="452">
        <v>3</v>
      </c>
      <c r="J46" s="454">
        <v>5</v>
      </c>
      <c r="K46" s="453">
        <v>0</v>
      </c>
      <c r="L46" s="452">
        <v>0</v>
      </c>
      <c r="M46" s="452">
        <v>0</v>
      </c>
      <c r="N46" s="453">
        <v>0</v>
      </c>
      <c r="O46" s="452">
        <v>2</v>
      </c>
      <c r="P46" s="454">
        <v>2</v>
      </c>
      <c r="Q46" s="453">
        <v>12</v>
      </c>
      <c r="R46" s="452">
        <v>6</v>
      </c>
      <c r="S46" s="454">
        <v>18</v>
      </c>
      <c r="T46" s="453">
        <v>7</v>
      </c>
      <c r="U46" s="452">
        <v>6</v>
      </c>
      <c r="V46" s="454">
        <v>13</v>
      </c>
      <c r="W46" s="456">
        <v>3</v>
      </c>
      <c r="X46" s="456">
        <v>1</v>
      </c>
      <c r="Y46" s="456">
        <v>4</v>
      </c>
      <c r="Z46" s="453">
        <v>1</v>
      </c>
      <c r="AA46" s="456">
        <v>1</v>
      </c>
      <c r="AB46" s="456">
        <v>2</v>
      </c>
      <c r="AC46" s="421">
        <v>44</v>
      </c>
      <c r="AD46" s="455">
        <v>53</v>
      </c>
      <c r="AE46" s="455">
        <v>97</v>
      </c>
    </row>
    <row r="47" spans="1:31" ht="11.25">
      <c r="A47" s="446">
        <v>1956</v>
      </c>
      <c r="B47" s="453">
        <v>20</v>
      </c>
      <c r="C47" s="452">
        <v>18</v>
      </c>
      <c r="D47" s="454">
        <v>38</v>
      </c>
      <c r="E47" s="456">
        <v>0</v>
      </c>
      <c r="F47" s="456">
        <v>4</v>
      </c>
      <c r="G47" s="456">
        <v>4</v>
      </c>
      <c r="H47" s="453">
        <v>3</v>
      </c>
      <c r="I47" s="452">
        <v>2</v>
      </c>
      <c r="J47" s="454">
        <v>5</v>
      </c>
      <c r="K47" s="453">
        <v>0</v>
      </c>
      <c r="L47" s="452">
        <v>0</v>
      </c>
      <c r="M47" s="452">
        <v>0</v>
      </c>
      <c r="N47" s="453">
        <v>0</v>
      </c>
      <c r="O47" s="452">
        <v>0</v>
      </c>
      <c r="P47" s="454">
        <v>0</v>
      </c>
      <c r="Q47" s="453">
        <v>13</v>
      </c>
      <c r="R47" s="452">
        <v>7</v>
      </c>
      <c r="S47" s="454">
        <v>20</v>
      </c>
      <c r="T47" s="453">
        <v>10</v>
      </c>
      <c r="U47" s="452">
        <v>8</v>
      </c>
      <c r="V47" s="454">
        <v>18</v>
      </c>
      <c r="W47" s="456">
        <v>1</v>
      </c>
      <c r="X47" s="456">
        <v>0</v>
      </c>
      <c r="Y47" s="456">
        <v>1</v>
      </c>
      <c r="Z47" s="453">
        <v>0</v>
      </c>
      <c r="AA47" s="456">
        <v>1</v>
      </c>
      <c r="AB47" s="456">
        <v>1</v>
      </c>
      <c r="AC47" s="421">
        <v>47</v>
      </c>
      <c r="AD47" s="455">
        <v>40</v>
      </c>
      <c r="AE47" s="455">
        <v>87</v>
      </c>
    </row>
    <row r="48" spans="1:31" ht="11.25">
      <c r="A48" s="457">
        <v>1955</v>
      </c>
      <c r="B48" s="453">
        <v>15</v>
      </c>
      <c r="C48" s="452">
        <v>19</v>
      </c>
      <c r="D48" s="454">
        <v>34</v>
      </c>
      <c r="E48" s="456">
        <v>0</v>
      </c>
      <c r="F48" s="456">
        <v>2</v>
      </c>
      <c r="G48" s="456">
        <v>2</v>
      </c>
      <c r="H48" s="453">
        <v>5</v>
      </c>
      <c r="I48" s="452">
        <v>0</v>
      </c>
      <c r="J48" s="454">
        <v>5</v>
      </c>
      <c r="K48" s="453">
        <v>0</v>
      </c>
      <c r="L48" s="452">
        <v>0</v>
      </c>
      <c r="M48" s="452">
        <v>0</v>
      </c>
      <c r="N48" s="453">
        <v>0</v>
      </c>
      <c r="O48" s="452">
        <v>0</v>
      </c>
      <c r="P48" s="454">
        <v>0</v>
      </c>
      <c r="Q48" s="453">
        <v>3</v>
      </c>
      <c r="R48" s="452">
        <v>5</v>
      </c>
      <c r="S48" s="454">
        <v>8</v>
      </c>
      <c r="T48" s="453">
        <v>2</v>
      </c>
      <c r="U48" s="452">
        <v>5</v>
      </c>
      <c r="V48" s="454">
        <v>7</v>
      </c>
      <c r="W48" s="456">
        <v>3</v>
      </c>
      <c r="X48" s="456">
        <v>0</v>
      </c>
      <c r="Y48" s="456">
        <v>3</v>
      </c>
      <c r="Z48" s="453">
        <v>0</v>
      </c>
      <c r="AA48" s="456">
        <v>1</v>
      </c>
      <c r="AB48" s="456">
        <v>1</v>
      </c>
      <c r="AC48" s="421">
        <v>28</v>
      </c>
      <c r="AD48" s="455">
        <v>32</v>
      </c>
      <c r="AE48" s="455">
        <v>60</v>
      </c>
    </row>
    <row r="49" spans="1:31" ht="11.25">
      <c r="A49" s="446">
        <v>1954</v>
      </c>
      <c r="B49" s="453">
        <v>14</v>
      </c>
      <c r="C49" s="452">
        <v>17</v>
      </c>
      <c r="D49" s="454">
        <v>31</v>
      </c>
      <c r="E49" s="456">
        <v>1</v>
      </c>
      <c r="F49" s="456">
        <v>1</v>
      </c>
      <c r="G49" s="456">
        <v>2</v>
      </c>
      <c r="H49" s="453">
        <v>2</v>
      </c>
      <c r="I49" s="452">
        <v>1</v>
      </c>
      <c r="J49" s="454">
        <v>3</v>
      </c>
      <c r="K49" s="453">
        <v>0</v>
      </c>
      <c r="L49" s="452">
        <v>0</v>
      </c>
      <c r="M49" s="452">
        <v>0</v>
      </c>
      <c r="N49" s="453">
        <v>0</v>
      </c>
      <c r="O49" s="452">
        <v>0</v>
      </c>
      <c r="P49" s="454">
        <v>0</v>
      </c>
      <c r="Q49" s="453">
        <v>5</v>
      </c>
      <c r="R49" s="452">
        <v>3</v>
      </c>
      <c r="S49" s="454">
        <v>8</v>
      </c>
      <c r="T49" s="453">
        <v>7</v>
      </c>
      <c r="U49" s="452">
        <v>2</v>
      </c>
      <c r="V49" s="454">
        <v>9</v>
      </c>
      <c r="W49" s="456">
        <v>0</v>
      </c>
      <c r="X49" s="456">
        <v>2</v>
      </c>
      <c r="Y49" s="456">
        <v>2</v>
      </c>
      <c r="Z49" s="453">
        <v>1</v>
      </c>
      <c r="AA49" s="456">
        <v>0</v>
      </c>
      <c r="AB49" s="456">
        <v>1</v>
      </c>
      <c r="AC49" s="421">
        <v>30</v>
      </c>
      <c r="AD49" s="455">
        <v>26</v>
      </c>
      <c r="AE49" s="455">
        <v>56</v>
      </c>
    </row>
    <row r="50" spans="1:31" ht="11.25">
      <c r="A50" s="457">
        <v>1953</v>
      </c>
      <c r="B50" s="453">
        <v>19</v>
      </c>
      <c r="C50" s="452">
        <v>12</v>
      </c>
      <c r="D50" s="454">
        <v>31</v>
      </c>
      <c r="E50" s="456">
        <v>0</v>
      </c>
      <c r="F50" s="456">
        <v>2</v>
      </c>
      <c r="G50" s="456">
        <v>2</v>
      </c>
      <c r="H50" s="453">
        <v>3</v>
      </c>
      <c r="I50" s="452">
        <v>1</v>
      </c>
      <c r="J50" s="454">
        <v>4</v>
      </c>
      <c r="K50" s="453">
        <v>0</v>
      </c>
      <c r="L50" s="452">
        <v>0</v>
      </c>
      <c r="M50" s="452">
        <v>0</v>
      </c>
      <c r="N50" s="453">
        <v>0</v>
      </c>
      <c r="O50" s="452">
        <v>0</v>
      </c>
      <c r="P50" s="454">
        <v>0</v>
      </c>
      <c r="Q50" s="453">
        <v>7</v>
      </c>
      <c r="R50" s="452">
        <v>2</v>
      </c>
      <c r="S50" s="454">
        <v>9</v>
      </c>
      <c r="T50" s="453">
        <v>1</v>
      </c>
      <c r="U50" s="452">
        <v>1</v>
      </c>
      <c r="V50" s="454">
        <v>2</v>
      </c>
      <c r="W50" s="456">
        <v>1</v>
      </c>
      <c r="X50" s="456">
        <v>0</v>
      </c>
      <c r="Y50" s="456">
        <v>1</v>
      </c>
      <c r="Z50" s="453">
        <v>1</v>
      </c>
      <c r="AA50" s="456">
        <v>1</v>
      </c>
      <c r="AB50" s="456">
        <v>2</v>
      </c>
      <c r="AC50" s="421">
        <v>32</v>
      </c>
      <c r="AD50" s="455">
        <v>19</v>
      </c>
      <c r="AE50" s="455">
        <v>51</v>
      </c>
    </row>
    <row r="51" spans="1:31" ht="11.25">
      <c r="A51" s="446">
        <v>1952</v>
      </c>
      <c r="B51" s="453">
        <v>7</v>
      </c>
      <c r="C51" s="452">
        <v>9</v>
      </c>
      <c r="D51" s="454">
        <v>16</v>
      </c>
      <c r="E51" s="456">
        <v>0</v>
      </c>
      <c r="F51" s="456">
        <v>1</v>
      </c>
      <c r="G51" s="456">
        <v>1</v>
      </c>
      <c r="H51" s="453">
        <v>2</v>
      </c>
      <c r="I51" s="452">
        <v>1</v>
      </c>
      <c r="J51" s="454">
        <v>3</v>
      </c>
      <c r="K51" s="453">
        <v>0</v>
      </c>
      <c r="L51" s="452">
        <v>0</v>
      </c>
      <c r="M51" s="452">
        <v>0</v>
      </c>
      <c r="N51" s="453">
        <v>0</v>
      </c>
      <c r="O51" s="452">
        <v>0</v>
      </c>
      <c r="P51" s="454">
        <v>0</v>
      </c>
      <c r="Q51" s="453">
        <v>4</v>
      </c>
      <c r="R51" s="452">
        <v>2</v>
      </c>
      <c r="S51" s="454">
        <v>6</v>
      </c>
      <c r="T51" s="453">
        <v>1</v>
      </c>
      <c r="U51" s="452">
        <v>0</v>
      </c>
      <c r="V51" s="454">
        <v>1</v>
      </c>
      <c r="W51" s="456">
        <v>1</v>
      </c>
      <c r="X51" s="456">
        <v>2</v>
      </c>
      <c r="Y51" s="456">
        <v>3</v>
      </c>
      <c r="Z51" s="453">
        <v>0</v>
      </c>
      <c r="AA51" s="456">
        <v>0</v>
      </c>
      <c r="AB51" s="456">
        <v>0</v>
      </c>
      <c r="AC51" s="421">
        <v>15</v>
      </c>
      <c r="AD51" s="455">
        <v>15</v>
      </c>
      <c r="AE51" s="455">
        <v>30</v>
      </c>
    </row>
    <row r="52" spans="1:31" ht="11.25">
      <c r="A52" s="457">
        <v>1951</v>
      </c>
      <c r="B52" s="453">
        <v>15</v>
      </c>
      <c r="C52" s="452">
        <v>5</v>
      </c>
      <c r="D52" s="454">
        <v>20</v>
      </c>
      <c r="E52" s="456">
        <v>0</v>
      </c>
      <c r="F52" s="456">
        <v>1</v>
      </c>
      <c r="G52" s="456">
        <v>1</v>
      </c>
      <c r="H52" s="453">
        <v>1</v>
      </c>
      <c r="I52" s="452">
        <v>1</v>
      </c>
      <c r="J52" s="454">
        <v>2</v>
      </c>
      <c r="K52" s="453">
        <v>0</v>
      </c>
      <c r="L52" s="452">
        <v>0</v>
      </c>
      <c r="M52" s="452">
        <v>0</v>
      </c>
      <c r="N52" s="453">
        <v>0</v>
      </c>
      <c r="O52" s="452">
        <v>0</v>
      </c>
      <c r="P52" s="454">
        <v>0</v>
      </c>
      <c r="Q52" s="453">
        <v>3</v>
      </c>
      <c r="R52" s="452">
        <v>1</v>
      </c>
      <c r="S52" s="454">
        <v>4</v>
      </c>
      <c r="T52" s="453">
        <v>1</v>
      </c>
      <c r="U52" s="452">
        <v>0</v>
      </c>
      <c r="V52" s="454">
        <v>1</v>
      </c>
      <c r="W52" s="456">
        <v>0</v>
      </c>
      <c r="X52" s="456">
        <v>0</v>
      </c>
      <c r="Y52" s="456">
        <v>0</v>
      </c>
      <c r="Z52" s="453">
        <v>0</v>
      </c>
      <c r="AA52" s="456">
        <v>0</v>
      </c>
      <c r="AB52" s="456">
        <v>0</v>
      </c>
      <c r="AC52" s="421">
        <v>20</v>
      </c>
      <c r="AD52" s="455">
        <v>8</v>
      </c>
      <c r="AE52" s="455">
        <v>28</v>
      </c>
    </row>
    <row r="53" spans="1:31" ht="11.25">
      <c r="A53" s="446">
        <v>1950</v>
      </c>
      <c r="B53" s="453">
        <v>5</v>
      </c>
      <c r="C53" s="452">
        <v>2</v>
      </c>
      <c r="D53" s="454">
        <v>7</v>
      </c>
      <c r="E53" s="456">
        <v>0</v>
      </c>
      <c r="F53" s="456">
        <v>0</v>
      </c>
      <c r="G53" s="456">
        <v>0</v>
      </c>
      <c r="H53" s="453">
        <v>1</v>
      </c>
      <c r="I53" s="452">
        <v>0</v>
      </c>
      <c r="J53" s="454">
        <v>1</v>
      </c>
      <c r="K53" s="453">
        <v>0</v>
      </c>
      <c r="L53" s="452">
        <v>0</v>
      </c>
      <c r="M53" s="452">
        <v>0</v>
      </c>
      <c r="N53" s="453">
        <v>0</v>
      </c>
      <c r="O53" s="452">
        <v>0</v>
      </c>
      <c r="P53" s="454">
        <v>0</v>
      </c>
      <c r="Q53" s="453">
        <v>2</v>
      </c>
      <c r="R53" s="452">
        <v>1</v>
      </c>
      <c r="S53" s="454">
        <v>3</v>
      </c>
      <c r="T53" s="453">
        <v>3</v>
      </c>
      <c r="U53" s="452">
        <v>2</v>
      </c>
      <c r="V53" s="454">
        <v>5</v>
      </c>
      <c r="W53" s="456">
        <v>0</v>
      </c>
      <c r="X53" s="456">
        <v>0</v>
      </c>
      <c r="Y53" s="456">
        <v>0</v>
      </c>
      <c r="Z53" s="453">
        <v>1</v>
      </c>
      <c r="AA53" s="456">
        <v>0</v>
      </c>
      <c r="AB53" s="456">
        <v>1</v>
      </c>
      <c r="AC53" s="421">
        <v>12</v>
      </c>
      <c r="AD53" s="455">
        <v>5</v>
      </c>
      <c r="AE53" s="455">
        <v>17</v>
      </c>
    </row>
    <row r="54" spans="1:31" ht="11.25">
      <c r="A54" s="457">
        <v>1949</v>
      </c>
      <c r="B54" s="453">
        <v>8</v>
      </c>
      <c r="C54" s="452">
        <v>2</v>
      </c>
      <c r="D54" s="454">
        <v>10</v>
      </c>
      <c r="E54" s="456">
        <v>0</v>
      </c>
      <c r="F54" s="456">
        <v>0</v>
      </c>
      <c r="G54" s="456">
        <v>0</v>
      </c>
      <c r="H54" s="453">
        <v>2</v>
      </c>
      <c r="I54" s="452">
        <v>1</v>
      </c>
      <c r="J54" s="454">
        <v>3</v>
      </c>
      <c r="K54" s="453">
        <v>0</v>
      </c>
      <c r="L54" s="452">
        <v>0</v>
      </c>
      <c r="M54" s="452">
        <v>0</v>
      </c>
      <c r="N54" s="453">
        <v>0</v>
      </c>
      <c r="O54" s="452">
        <v>0</v>
      </c>
      <c r="P54" s="454">
        <v>0</v>
      </c>
      <c r="Q54" s="453">
        <v>2</v>
      </c>
      <c r="R54" s="452">
        <v>0</v>
      </c>
      <c r="S54" s="454">
        <v>2</v>
      </c>
      <c r="T54" s="453">
        <v>2</v>
      </c>
      <c r="U54" s="452">
        <v>0</v>
      </c>
      <c r="V54" s="454">
        <v>2</v>
      </c>
      <c r="W54" s="456">
        <v>0</v>
      </c>
      <c r="X54" s="456">
        <v>0</v>
      </c>
      <c r="Y54" s="456">
        <v>0</v>
      </c>
      <c r="Z54" s="453">
        <v>0</v>
      </c>
      <c r="AA54" s="456">
        <v>0</v>
      </c>
      <c r="AB54" s="456">
        <v>0</v>
      </c>
      <c r="AC54" s="421">
        <v>14</v>
      </c>
      <c r="AD54" s="455">
        <v>3</v>
      </c>
      <c r="AE54" s="455">
        <v>17</v>
      </c>
    </row>
    <row r="55" spans="1:31" ht="11.25">
      <c r="A55" s="446">
        <v>1948</v>
      </c>
      <c r="B55" s="453">
        <v>8</v>
      </c>
      <c r="C55" s="452">
        <v>3</v>
      </c>
      <c r="D55" s="454">
        <v>11</v>
      </c>
      <c r="E55" s="456">
        <v>0</v>
      </c>
      <c r="F55" s="456">
        <v>0</v>
      </c>
      <c r="G55" s="456">
        <v>0</v>
      </c>
      <c r="H55" s="453">
        <v>1</v>
      </c>
      <c r="I55" s="452">
        <v>0</v>
      </c>
      <c r="J55" s="454">
        <v>1</v>
      </c>
      <c r="K55" s="453">
        <v>0</v>
      </c>
      <c r="L55" s="452">
        <v>0</v>
      </c>
      <c r="M55" s="452">
        <v>0</v>
      </c>
      <c r="N55" s="453">
        <v>0</v>
      </c>
      <c r="O55" s="452">
        <v>0</v>
      </c>
      <c r="P55" s="454">
        <v>0</v>
      </c>
      <c r="Q55" s="453">
        <v>3</v>
      </c>
      <c r="R55" s="452">
        <v>0</v>
      </c>
      <c r="S55" s="454">
        <v>3</v>
      </c>
      <c r="T55" s="453">
        <v>3</v>
      </c>
      <c r="U55" s="452">
        <v>0</v>
      </c>
      <c r="V55" s="454">
        <v>3</v>
      </c>
      <c r="W55" s="456">
        <v>0</v>
      </c>
      <c r="X55" s="456">
        <v>0</v>
      </c>
      <c r="Y55" s="456">
        <v>0</v>
      </c>
      <c r="Z55" s="453">
        <v>0</v>
      </c>
      <c r="AA55" s="456">
        <v>0</v>
      </c>
      <c r="AB55" s="456">
        <v>0</v>
      </c>
      <c r="AC55" s="421">
        <v>15</v>
      </c>
      <c r="AD55" s="455">
        <v>3</v>
      </c>
      <c r="AE55" s="455">
        <v>18</v>
      </c>
    </row>
    <row r="56" spans="1:31" ht="11.25">
      <c r="A56" s="457">
        <v>1947</v>
      </c>
      <c r="B56" s="453">
        <v>6</v>
      </c>
      <c r="C56" s="452">
        <v>2</v>
      </c>
      <c r="D56" s="454">
        <v>8</v>
      </c>
      <c r="E56" s="456">
        <v>0</v>
      </c>
      <c r="F56" s="456">
        <v>0</v>
      </c>
      <c r="G56" s="456">
        <v>0</v>
      </c>
      <c r="H56" s="453">
        <v>3</v>
      </c>
      <c r="I56" s="452">
        <v>0</v>
      </c>
      <c r="J56" s="454">
        <v>3</v>
      </c>
      <c r="K56" s="453">
        <v>0</v>
      </c>
      <c r="L56" s="452">
        <v>0</v>
      </c>
      <c r="M56" s="452">
        <v>0</v>
      </c>
      <c r="N56" s="453">
        <v>0</v>
      </c>
      <c r="O56" s="452">
        <v>0</v>
      </c>
      <c r="P56" s="454">
        <v>0</v>
      </c>
      <c r="Q56" s="453">
        <v>2</v>
      </c>
      <c r="R56" s="452">
        <v>0</v>
      </c>
      <c r="S56" s="454">
        <v>2</v>
      </c>
      <c r="T56" s="453">
        <v>1</v>
      </c>
      <c r="U56" s="452">
        <v>0</v>
      </c>
      <c r="V56" s="454">
        <v>1</v>
      </c>
      <c r="W56" s="456">
        <v>1</v>
      </c>
      <c r="X56" s="456">
        <v>0</v>
      </c>
      <c r="Y56" s="456">
        <v>1</v>
      </c>
      <c r="Z56" s="453">
        <v>0</v>
      </c>
      <c r="AA56" s="456">
        <v>0</v>
      </c>
      <c r="AB56" s="456">
        <v>0</v>
      </c>
      <c r="AC56" s="421">
        <v>13</v>
      </c>
      <c r="AD56" s="455">
        <v>2</v>
      </c>
      <c r="AE56" s="455">
        <v>15</v>
      </c>
    </row>
    <row r="57" spans="1:31" ht="11.25">
      <c r="A57" s="446">
        <v>1946</v>
      </c>
      <c r="B57" s="453">
        <v>9</v>
      </c>
      <c r="C57" s="452">
        <v>6</v>
      </c>
      <c r="D57" s="454">
        <v>15</v>
      </c>
      <c r="E57" s="456">
        <v>0</v>
      </c>
      <c r="F57" s="456">
        <v>0</v>
      </c>
      <c r="G57" s="456">
        <v>0</v>
      </c>
      <c r="H57" s="453">
        <v>1</v>
      </c>
      <c r="I57" s="452">
        <v>0</v>
      </c>
      <c r="J57" s="454">
        <v>1</v>
      </c>
      <c r="K57" s="453">
        <v>0</v>
      </c>
      <c r="L57" s="452">
        <v>0</v>
      </c>
      <c r="M57" s="452">
        <v>0</v>
      </c>
      <c r="N57" s="453">
        <v>0</v>
      </c>
      <c r="O57" s="452">
        <v>0</v>
      </c>
      <c r="P57" s="454">
        <v>0</v>
      </c>
      <c r="Q57" s="453">
        <v>2</v>
      </c>
      <c r="R57" s="452">
        <v>0</v>
      </c>
      <c r="S57" s="454">
        <v>2</v>
      </c>
      <c r="T57" s="453">
        <v>0</v>
      </c>
      <c r="U57" s="452">
        <v>0</v>
      </c>
      <c r="V57" s="454">
        <v>0</v>
      </c>
      <c r="W57" s="456">
        <v>1</v>
      </c>
      <c r="X57" s="456">
        <v>0</v>
      </c>
      <c r="Y57" s="456">
        <v>1</v>
      </c>
      <c r="Z57" s="453">
        <v>0</v>
      </c>
      <c r="AA57" s="456">
        <v>0</v>
      </c>
      <c r="AB57" s="456">
        <v>0</v>
      </c>
      <c r="AC57" s="421">
        <v>13</v>
      </c>
      <c r="AD57" s="455">
        <v>6</v>
      </c>
      <c r="AE57" s="455">
        <v>19</v>
      </c>
    </row>
    <row r="58" spans="1:31" ht="11.25">
      <c r="A58" s="457">
        <v>1945</v>
      </c>
      <c r="B58" s="453">
        <v>2</v>
      </c>
      <c r="C58" s="452">
        <v>1</v>
      </c>
      <c r="D58" s="454">
        <v>3</v>
      </c>
      <c r="E58" s="456">
        <v>0</v>
      </c>
      <c r="F58" s="456">
        <v>0</v>
      </c>
      <c r="G58" s="456">
        <v>0</v>
      </c>
      <c r="H58" s="453">
        <v>0</v>
      </c>
      <c r="I58" s="452">
        <v>0</v>
      </c>
      <c r="J58" s="454">
        <v>0</v>
      </c>
      <c r="K58" s="453">
        <v>0</v>
      </c>
      <c r="L58" s="452">
        <v>0</v>
      </c>
      <c r="M58" s="452">
        <v>0</v>
      </c>
      <c r="N58" s="453">
        <v>0</v>
      </c>
      <c r="O58" s="452">
        <v>0</v>
      </c>
      <c r="P58" s="454">
        <v>0</v>
      </c>
      <c r="Q58" s="453">
        <v>1</v>
      </c>
      <c r="R58" s="452">
        <v>1</v>
      </c>
      <c r="S58" s="454">
        <v>2</v>
      </c>
      <c r="T58" s="453">
        <v>1</v>
      </c>
      <c r="U58" s="452">
        <v>1</v>
      </c>
      <c r="V58" s="454">
        <v>2</v>
      </c>
      <c r="W58" s="456">
        <v>0</v>
      </c>
      <c r="X58" s="456">
        <v>0</v>
      </c>
      <c r="Y58" s="456">
        <v>0</v>
      </c>
      <c r="Z58" s="453">
        <v>0</v>
      </c>
      <c r="AA58" s="456">
        <v>0</v>
      </c>
      <c r="AB58" s="456">
        <v>0</v>
      </c>
      <c r="AC58" s="421">
        <v>4</v>
      </c>
      <c r="AD58" s="455">
        <v>3</v>
      </c>
      <c r="AE58" s="455">
        <v>7</v>
      </c>
    </row>
    <row r="59" spans="1:31" ht="11.25">
      <c r="A59" s="446">
        <v>1944</v>
      </c>
      <c r="B59" s="453">
        <v>4</v>
      </c>
      <c r="C59" s="452">
        <v>1</v>
      </c>
      <c r="D59" s="454">
        <v>5</v>
      </c>
      <c r="E59" s="456">
        <v>0</v>
      </c>
      <c r="F59" s="456">
        <v>0</v>
      </c>
      <c r="G59" s="456">
        <v>0</v>
      </c>
      <c r="H59" s="453">
        <v>1</v>
      </c>
      <c r="I59" s="452">
        <v>0</v>
      </c>
      <c r="J59" s="454">
        <v>1</v>
      </c>
      <c r="K59" s="453">
        <v>0</v>
      </c>
      <c r="L59" s="452">
        <v>0</v>
      </c>
      <c r="M59" s="452">
        <v>0</v>
      </c>
      <c r="N59" s="453">
        <v>0</v>
      </c>
      <c r="O59" s="452">
        <v>0</v>
      </c>
      <c r="P59" s="454">
        <v>0</v>
      </c>
      <c r="Q59" s="453">
        <v>1</v>
      </c>
      <c r="R59" s="452">
        <v>0</v>
      </c>
      <c r="S59" s="454">
        <v>1</v>
      </c>
      <c r="T59" s="453">
        <v>0</v>
      </c>
      <c r="U59" s="452">
        <v>0</v>
      </c>
      <c r="V59" s="454">
        <v>0</v>
      </c>
      <c r="W59" s="456">
        <v>0</v>
      </c>
      <c r="X59" s="456">
        <v>0</v>
      </c>
      <c r="Y59" s="456">
        <v>0</v>
      </c>
      <c r="Z59" s="453">
        <v>1</v>
      </c>
      <c r="AA59" s="456">
        <v>0</v>
      </c>
      <c r="AB59" s="456">
        <v>1</v>
      </c>
      <c r="AC59" s="421">
        <v>7</v>
      </c>
      <c r="AD59" s="455">
        <v>1</v>
      </c>
      <c r="AE59" s="455">
        <v>8</v>
      </c>
    </row>
    <row r="60" spans="1:31" ht="11.25">
      <c r="A60" s="457">
        <v>1943</v>
      </c>
      <c r="B60" s="453">
        <v>2</v>
      </c>
      <c r="C60" s="452">
        <v>1</v>
      </c>
      <c r="D60" s="454">
        <v>3</v>
      </c>
      <c r="E60" s="456">
        <v>0</v>
      </c>
      <c r="F60" s="456">
        <v>0</v>
      </c>
      <c r="G60" s="456">
        <v>0</v>
      </c>
      <c r="H60" s="453">
        <v>0</v>
      </c>
      <c r="I60" s="452">
        <v>0</v>
      </c>
      <c r="J60" s="454">
        <v>0</v>
      </c>
      <c r="K60" s="453">
        <v>0</v>
      </c>
      <c r="L60" s="452">
        <v>0</v>
      </c>
      <c r="M60" s="452">
        <v>0</v>
      </c>
      <c r="N60" s="453">
        <v>0</v>
      </c>
      <c r="O60" s="452">
        <v>0</v>
      </c>
      <c r="P60" s="454">
        <v>0</v>
      </c>
      <c r="Q60" s="453">
        <v>1</v>
      </c>
      <c r="R60" s="452">
        <v>0</v>
      </c>
      <c r="S60" s="454">
        <v>1</v>
      </c>
      <c r="T60" s="453">
        <v>2</v>
      </c>
      <c r="U60" s="452">
        <v>0</v>
      </c>
      <c r="V60" s="454">
        <v>2</v>
      </c>
      <c r="W60" s="456">
        <v>0</v>
      </c>
      <c r="X60" s="456">
        <v>0</v>
      </c>
      <c r="Y60" s="456">
        <v>0</v>
      </c>
      <c r="Z60" s="453">
        <v>0</v>
      </c>
      <c r="AA60" s="456">
        <v>0</v>
      </c>
      <c r="AB60" s="456">
        <v>0</v>
      </c>
      <c r="AC60" s="421">
        <v>5</v>
      </c>
      <c r="AD60" s="455">
        <v>1</v>
      </c>
      <c r="AE60" s="455">
        <v>6</v>
      </c>
    </row>
    <row r="61" spans="1:31" ht="11.25">
      <c r="A61" s="446">
        <v>1942</v>
      </c>
      <c r="B61" s="453">
        <v>1</v>
      </c>
      <c r="C61" s="452">
        <v>0</v>
      </c>
      <c r="D61" s="454">
        <v>1</v>
      </c>
      <c r="E61" s="456">
        <v>0</v>
      </c>
      <c r="F61" s="456">
        <v>0</v>
      </c>
      <c r="G61" s="456">
        <v>0</v>
      </c>
      <c r="H61" s="453">
        <v>0</v>
      </c>
      <c r="I61" s="452">
        <v>0</v>
      </c>
      <c r="J61" s="454">
        <v>0</v>
      </c>
      <c r="K61" s="453">
        <v>0</v>
      </c>
      <c r="L61" s="452">
        <v>0</v>
      </c>
      <c r="M61" s="452">
        <v>0</v>
      </c>
      <c r="N61" s="453">
        <v>0</v>
      </c>
      <c r="O61" s="452">
        <v>0</v>
      </c>
      <c r="P61" s="454">
        <v>0</v>
      </c>
      <c r="Q61" s="453">
        <v>1</v>
      </c>
      <c r="R61" s="452">
        <v>0</v>
      </c>
      <c r="S61" s="454">
        <v>1</v>
      </c>
      <c r="T61" s="453">
        <v>1</v>
      </c>
      <c r="U61" s="452">
        <v>0</v>
      </c>
      <c r="V61" s="454">
        <v>1</v>
      </c>
      <c r="W61" s="456">
        <v>0</v>
      </c>
      <c r="X61" s="456">
        <v>0</v>
      </c>
      <c r="Y61" s="456">
        <v>0</v>
      </c>
      <c r="Z61" s="453">
        <v>0</v>
      </c>
      <c r="AA61" s="456">
        <v>0</v>
      </c>
      <c r="AB61" s="456">
        <v>0</v>
      </c>
      <c r="AC61" s="421">
        <v>3</v>
      </c>
      <c r="AD61" s="455">
        <v>0</v>
      </c>
      <c r="AE61" s="455">
        <v>3</v>
      </c>
    </row>
    <row r="62" spans="1:31" ht="11.25">
      <c r="A62" s="457">
        <v>1941</v>
      </c>
      <c r="B62" s="453">
        <v>0</v>
      </c>
      <c r="C62" s="452">
        <v>0</v>
      </c>
      <c r="D62" s="454">
        <v>0</v>
      </c>
      <c r="E62" s="456">
        <v>0</v>
      </c>
      <c r="F62" s="456">
        <v>0</v>
      </c>
      <c r="G62" s="456">
        <v>0</v>
      </c>
      <c r="H62" s="453">
        <v>1</v>
      </c>
      <c r="I62" s="452">
        <v>0</v>
      </c>
      <c r="J62" s="454">
        <v>1</v>
      </c>
      <c r="K62" s="453">
        <v>0</v>
      </c>
      <c r="L62" s="452">
        <v>0</v>
      </c>
      <c r="M62" s="452">
        <v>0</v>
      </c>
      <c r="N62" s="453">
        <v>0</v>
      </c>
      <c r="O62" s="452">
        <v>0</v>
      </c>
      <c r="P62" s="454">
        <v>0</v>
      </c>
      <c r="Q62" s="453">
        <v>1</v>
      </c>
      <c r="R62" s="452">
        <v>0</v>
      </c>
      <c r="S62" s="454">
        <v>1</v>
      </c>
      <c r="T62" s="453">
        <v>1</v>
      </c>
      <c r="U62" s="452">
        <v>0</v>
      </c>
      <c r="V62" s="454">
        <v>1</v>
      </c>
      <c r="W62" s="456">
        <v>0</v>
      </c>
      <c r="X62" s="456">
        <v>0</v>
      </c>
      <c r="Y62" s="456">
        <v>0</v>
      </c>
      <c r="Z62" s="453">
        <v>0</v>
      </c>
      <c r="AA62" s="456">
        <v>0</v>
      </c>
      <c r="AB62" s="456">
        <v>0</v>
      </c>
      <c r="AC62" s="421">
        <v>3</v>
      </c>
      <c r="AD62" s="455">
        <v>0</v>
      </c>
      <c r="AE62" s="455">
        <v>3</v>
      </c>
    </row>
    <row r="63" spans="1:31" ht="11.25">
      <c r="A63" s="446">
        <v>1940</v>
      </c>
      <c r="B63" s="453">
        <v>1</v>
      </c>
      <c r="C63" s="452">
        <v>0</v>
      </c>
      <c r="D63" s="454">
        <v>1</v>
      </c>
      <c r="E63" s="456">
        <v>0</v>
      </c>
      <c r="F63" s="456">
        <v>0</v>
      </c>
      <c r="G63" s="456">
        <v>0</v>
      </c>
      <c r="H63" s="453">
        <v>0</v>
      </c>
      <c r="I63" s="452">
        <v>0</v>
      </c>
      <c r="J63" s="454">
        <v>0</v>
      </c>
      <c r="K63" s="453">
        <v>0</v>
      </c>
      <c r="L63" s="452">
        <v>0</v>
      </c>
      <c r="M63" s="452">
        <v>0</v>
      </c>
      <c r="N63" s="453">
        <v>0</v>
      </c>
      <c r="O63" s="452">
        <v>0</v>
      </c>
      <c r="P63" s="454">
        <v>0</v>
      </c>
      <c r="Q63" s="453">
        <v>2</v>
      </c>
      <c r="R63" s="452">
        <v>0</v>
      </c>
      <c r="S63" s="454">
        <v>2</v>
      </c>
      <c r="T63" s="453">
        <v>0</v>
      </c>
      <c r="U63" s="452">
        <v>0</v>
      </c>
      <c r="V63" s="454">
        <v>0</v>
      </c>
      <c r="W63" s="456">
        <v>0</v>
      </c>
      <c r="X63" s="456">
        <v>0</v>
      </c>
      <c r="Y63" s="456">
        <v>0</v>
      </c>
      <c r="Z63" s="453">
        <v>0</v>
      </c>
      <c r="AA63" s="456">
        <v>0</v>
      </c>
      <c r="AB63" s="456">
        <v>0</v>
      </c>
      <c r="AC63" s="421">
        <v>3</v>
      </c>
      <c r="AD63" s="455">
        <v>0</v>
      </c>
      <c r="AE63" s="455">
        <v>3</v>
      </c>
    </row>
    <row r="64" spans="1:31" ht="11.25">
      <c r="A64" s="457">
        <v>1938</v>
      </c>
      <c r="B64" s="453">
        <v>0</v>
      </c>
      <c r="C64" s="452">
        <v>1</v>
      </c>
      <c r="D64" s="454">
        <v>1</v>
      </c>
      <c r="E64" s="453">
        <v>0</v>
      </c>
      <c r="F64" s="452">
        <v>0</v>
      </c>
      <c r="G64" s="454">
        <v>0</v>
      </c>
      <c r="H64" s="453">
        <v>0</v>
      </c>
      <c r="I64" s="452">
        <v>0</v>
      </c>
      <c r="J64" s="454">
        <v>0</v>
      </c>
      <c r="K64" s="453">
        <v>0</v>
      </c>
      <c r="L64" s="452">
        <v>0</v>
      </c>
      <c r="M64" s="452">
        <v>0</v>
      </c>
      <c r="N64" s="453">
        <v>0</v>
      </c>
      <c r="O64" s="452">
        <v>0</v>
      </c>
      <c r="P64" s="454">
        <v>0</v>
      </c>
      <c r="Q64" s="453">
        <v>0</v>
      </c>
      <c r="R64" s="452">
        <v>0</v>
      </c>
      <c r="S64" s="454">
        <v>0</v>
      </c>
      <c r="T64" s="453">
        <v>1</v>
      </c>
      <c r="U64" s="452">
        <v>0</v>
      </c>
      <c r="V64" s="454">
        <v>1</v>
      </c>
      <c r="W64" s="453">
        <v>0</v>
      </c>
      <c r="X64" s="452">
        <v>0</v>
      </c>
      <c r="Y64" s="452">
        <v>0</v>
      </c>
      <c r="Z64" s="453">
        <v>0</v>
      </c>
      <c r="AA64" s="456">
        <v>0</v>
      </c>
      <c r="AB64" s="456">
        <v>0</v>
      </c>
      <c r="AC64" s="421">
        <v>1</v>
      </c>
      <c r="AD64" s="455">
        <v>1</v>
      </c>
      <c r="AE64" s="455">
        <v>2</v>
      </c>
    </row>
    <row r="65" spans="1:31" ht="11.25">
      <c r="A65" s="446">
        <v>1937</v>
      </c>
      <c r="B65" s="453">
        <v>1</v>
      </c>
      <c r="C65" s="452">
        <v>0</v>
      </c>
      <c r="D65" s="454">
        <v>1</v>
      </c>
      <c r="E65" s="453">
        <v>0</v>
      </c>
      <c r="F65" s="452">
        <v>0</v>
      </c>
      <c r="G65" s="454">
        <v>0</v>
      </c>
      <c r="H65" s="453">
        <v>0</v>
      </c>
      <c r="I65" s="452">
        <v>0</v>
      </c>
      <c r="J65" s="454">
        <v>0</v>
      </c>
      <c r="K65" s="453">
        <v>0</v>
      </c>
      <c r="L65" s="452">
        <v>0</v>
      </c>
      <c r="M65" s="452">
        <v>0</v>
      </c>
      <c r="N65" s="453">
        <v>0</v>
      </c>
      <c r="O65" s="452">
        <v>0</v>
      </c>
      <c r="P65" s="454">
        <v>0</v>
      </c>
      <c r="Q65" s="453">
        <v>0</v>
      </c>
      <c r="R65" s="452">
        <v>0</v>
      </c>
      <c r="S65" s="454">
        <v>0</v>
      </c>
      <c r="T65" s="453">
        <v>0</v>
      </c>
      <c r="U65" s="452">
        <v>0</v>
      </c>
      <c r="V65" s="454">
        <v>0</v>
      </c>
      <c r="W65" s="453">
        <v>0</v>
      </c>
      <c r="X65" s="452">
        <v>0</v>
      </c>
      <c r="Y65" s="452">
        <v>0</v>
      </c>
      <c r="Z65" s="453">
        <v>0</v>
      </c>
      <c r="AA65" s="452">
        <v>0</v>
      </c>
      <c r="AB65" s="452">
        <v>0</v>
      </c>
      <c r="AC65" s="421">
        <v>1</v>
      </c>
      <c r="AD65" s="422">
        <v>0</v>
      </c>
      <c r="AE65" s="422">
        <v>1</v>
      </c>
    </row>
    <row r="66" spans="1:31" ht="11.25">
      <c r="A66" s="446">
        <v>1936</v>
      </c>
      <c r="B66" s="453">
        <v>0</v>
      </c>
      <c r="C66" s="452">
        <v>0</v>
      </c>
      <c r="D66" s="454">
        <v>0</v>
      </c>
      <c r="E66" s="452">
        <v>0</v>
      </c>
      <c r="F66" s="452">
        <v>0</v>
      </c>
      <c r="G66" s="452">
        <v>0</v>
      </c>
      <c r="H66" s="453">
        <v>0</v>
      </c>
      <c r="I66" s="452">
        <v>0</v>
      </c>
      <c r="J66" s="454">
        <v>0</v>
      </c>
      <c r="K66" s="453">
        <v>0</v>
      </c>
      <c r="L66" s="452">
        <v>0</v>
      </c>
      <c r="M66" s="452">
        <v>0</v>
      </c>
      <c r="N66" s="453">
        <v>0</v>
      </c>
      <c r="O66" s="452">
        <v>0</v>
      </c>
      <c r="P66" s="454">
        <v>0</v>
      </c>
      <c r="Q66" s="453">
        <v>0</v>
      </c>
      <c r="R66" s="452">
        <v>0</v>
      </c>
      <c r="S66" s="454">
        <v>0</v>
      </c>
      <c r="T66" s="453">
        <v>1</v>
      </c>
      <c r="U66" s="452">
        <v>0</v>
      </c>
      <c r="V66" s="454">
        <v>1</v>
      </c>
      <c r="W66" s="452">
        <v>0</v>
      </c>
      <c r="X66" s="452">
        <v>0</v>
      </c>
      <c r="Y66" s="452">
        <v>0</v>
      </c>
      <c r="Z66" s="453">
        <v>0</v>
      </c>
      <c r="AA66" s="452">
        <v>0</v>
      </c>
      <c r="AB66" s="452">
        <v>0</v>
      </c>
      <c r="AC66" s="421">
        <v>1</v>
      </c>
      <c r="AD66" s="422">
        <v>0</v>
      </c>
      <c r="AE66" s="422">
        <v>1</v>
      </c>
    </row>
    <row r="67" spans="1:31" ht="11.25">
      <c r="A67" s="446">
        <v>1935</v>
      </c>
      <c r="B67" s="453">
        <v>0</v>
      </c>
      <c r="C67" s="452">
        <v>0</v>
      </c>
      <c r="D67" s="454">
        <v>0</v>
      </c>
      <c r="E67" s="452">
        <v>0</v>
      </c>
      <c r="F67" s="452">
        <v>0</v>
      </c>
      <c r="G67" s="452">
        <v>0</v>
      </c>
      <c r="H67" s="453">
        <v>0</v>
      </c>
      <c r="I67" s="452">
        <v>0</v>
      </c>
      <c r="J67" s="454">
        <v>0</v>
      </c>
      <c r="K67" s="453">
        <v>0</v>
      </c>
      <c r="L67" s="452">
        <v>0</v>
      </c>
      <c r="M67" s="452">
        <v>0</v>
      </c>
      <c r="N67" s="453">
        <v>0</v>
      </c>
      <c r="O67" s="452">
        <v>0</v>
      </c>
      <c r="P67" s="454">
        <v>0</v>
      </c>
      <c r="Q67" s="453">
        <v>1</v>
      </c>
      <c r="R67" s="452">
        <v>0</v>
      </c>
      <c r="S67" s="454">
        <v>1</v>
      </c>
      <c r="T67" s="453">
        <v>2</v>
      </c>
      <c r="U67" s="452">
        <v>0</v>
      </c>
      <c r="V67" s="454">
        <v>2</v>
      </c>
      <c r="W67" s="452">
        <v>0</v>
      </c>
      <c r="X67" s="452">
        <v>0</v>
      </c>
      <c r="Y67" s="452">
        <v>0</v>
      </c>
      <c r="Z67" s="453">
        <v>0</v>
      </c>
      <c r="AA67" s="452">
        <v>0</v>
      </c>
      <c r="AB67" s="452">
        <v>0</v>
      </c>
      <c r="AC67" s="421">
        <v>3</v>
      </c>
      <c r="AD67" s="422">
        <v>0</v>
      </c>
      <c r="AE67" s="422">
        <v>3</v>
      </c>
    </row>
    <row r="68" spans="1:31" ht="11.25">
      <c r="A68" s="446">
        <v>1934</v>
      </c>
      <c r="B68" s="453">
        <v>0</v>
      </c>
      <c r="C68" s="452">
        <v>0</v>
      </c>
      <c r="D68" s="454">
        <v>0</v>
      </c>
      <c r="E68" s="452">
        <v>0</v>
      </c>
      <c r="F68" s="452">
        <v>0</v>
      </c>
      <c r="G68" s="452">
        <v>0</v>
      </c>
      <c r="H68" s="453">
        <v>0</v>
      </c>
      <c r="I68" s="452">
        <v>0</v>
      </c>
      <c r="J68" s="454">
        <v>0</v>
      </c>
      <c r="K68" s="453">
        <v>0</v>
      </c>
      <c r="L68" s="452">
        <v>0</v>
      </c>
      <c r="M68" s="452">
        <v>0</v>
      </c>
      <c r="N68" s="453">
        <v>0</v>
      </c>
      <c r="O68" s="452">
        <v>0</v>
      </c>
      <c r="P68" s="454">
        <v>0</v>
      </c>
      <c r="Q68" s="453">
        <v>1</v>
      </c>
      <c r="R68" s="452">
        <v>0</v>
      </c>
      <c r="S68" s="454">
        <v>1</v>
      </c>
      <c r="T68" s="453">
        <v>0</v>
      </c>
      <c r="U68" s="452">
        <v>0</v>
      </c>
      <c r="V68" s="454">
        <v>0</v>
      </c>
      <c r="W68" s="452">
        <v>0</v>
      </c>
      <c r="X68" s="452">
        <v>0</v>
      </c>
      <c r="Y68" s="452">
        <v>0</v>
      </c>
      <c r="Z68" s="453">
        <v>0</v>
      </c>
      <c r="AA68" s="452">
        <v>0</v>
      </c>
      <c r="AB68" s="452">
        <v>0</v>
      </c>
      <c r="AC68" s="421">
        <v>1</v>
      </c>
      <c r="AD68" s="422">
        <v>0</v>
      </c>
      <c r="AE68" s="422">
        <v>1</v>
      </c>
    </row>
    <row r="69" spans="1:31" ht="12">
      <c r="A69" s="66" t="s">
        <v>9</v>
      </c>
      <c r="B69" s="450">
        <f aca="true" t="shared" si="0" ref="B69:AE69">SUM(B7:B68)</f>
        <v>94939</v>
      </c>
      <c r="C69" s="449">
        <f t="shared" si="0"/>
        <v>115182</v>
      </c>
      <c r="D69" s="451">
        <f t="shared" si="0"/>
        <v>210121</v>
      </c>
      <c r="E69" s="449">
        <f t="shared" si="0"/>
        <v>625</v>
      </c>
      <c r="F69" s="449">
        <f t="shared" si="0"/>
        <v>2470</v>
      </c>
      <c r="G69" s="449">
        <f t="shared" si="0"/>
        <v>3095</v>
      </c>
      <c r="H69" s="450">
        <f t="shared" si="0"/>
        <v>1974</v>
      </c>
      <c r="I69" s="449">
        <f t="shared" si="0"/>
        <v>2588</v>
      </c>
      <c r="J69" s="451">
        <f t="shared" si="0"/>
        <v>4562</v>
      </c>
      <c r="K69" s="450">
        <f t="shared" si="0"/>
        <v>5</v>
      </c>
      <c r="L69" s="449">
        <f t="shared" si="0"/>
        <v>15</v>
      </c>
      <c r="M69" s="449">
        <f t="shared" si="0"/>
        <v>20</v>
      </c>
      <c r="N69" s="450">
        <f t="shared" si="0"/>
        <v>624</v>
      </c>
      <c r="O69" s="449">
        <f t="shared" si="0"/>
        <v>1321</v>
      </c>
      <c r="P69" s="451">
        <f t="shared" si="0"/>
        <v>1945</v>
      </c>
      <c r="Q69" s="450">
        <f t="shared" si="0"/>
        <v>4280</v>
      </c>
      <c r="R69" s="449">
        <f t="shared" si="0"/>
        <v>3773</v>
      </c>
      <c r="S69" s="451">
        <f t="shared" si="0"/>
        <v>8053</v>
      </c>
      <c r="T69" s="450">
        <f t="shared" si="0"/>
        <v>4981</v>
      </c>
      <c r="U69" s="449">
        <f t="shared" si="0"/>
        <v>4111</v>
      </c>
      <c r="V69" s="451">
        <f t="shared" si="0"/>
        <v>9092</v>
      </c>
      <c r="W69" s="449">
        <f t="shared" si="0"/>
        <v>1215</v>
      </c>
      <c r="X69" s="449">
        <f t="shared" si="0"/>
        <v>1232</v>
      </c>
      <c r="Y69" s="449">
        <f t="shared" si="0"/>
        <v>2447</v>
      </c>
      <c r="Z69" s="450">
        <f t="shared" si="0"/>
        <v>3219</v>
      </c>
      <c r="AA69" s="449">
        <f t="shared" si="0"/>
        <v>3582</v>
      </c>
      <c r="AB69" s="449">
        <f t="shared" si="0"/>
        <v>6801</v>
      </c>
      <c r="AC69" s="448">
        <f t="shared" si="0"/>
        <v>111862</v>
      </c>
      <c r="AD69" s="447">
        <f t="shared" si="0"/>
        <v>134274</v>
      </c>
      <c r="AE69" s="447">
        <f t="shared" si="0"/>
        <v>246136</v>
      </c>
    </row>
    <row r="70" spans="1:31" s="63" customFormat="1" ht="11.25">
      <c r="A70" s="446"/>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row>
    <row r="71" spans="1:31" s="63" customFormat="1" ht="11.25">
      <c r="A71" s="445" t="s">
        <v>345</v>
      </c>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row>
    <row r="72" spans="1:31" s="63" customFormat="1" ht="11.25">
      <c r="A72" s="445" t="s">
        <v>344</v>
      </c>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row>
    <row r="73" spans="1:31" s="63" customFormat="1" ht="11.25">
      <c r="A73" s="445"/>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row>
    <row r="74" spans="1:31" s="63" customFormat="1" ht="11.25">
      <c r="A74" s="445"/>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row>
    <row r="75" ht="11.25">
      <c r="M75" s="63"/>
    </row>
    <row r="76" ht="11.25">
      <c r="M76" s="63"/>
    </row>
    <row r="77" ht="11.25">
      <c r="M77" s="63"/>
    </row>
    <row r="78" ht="11.25">
      <c r="M78" s="63"/>
    </row>
  </sheetData>
  <sheetProtection/>
  <mergeCells count="13">
    <mergeCell ref="Z5:AB5"/>
    <mergeCell ref="AC5:AE5"/>
    <mergeCell ref="A3:AB3"/>
    <mergeCell ref="A2:AB2"/>
    <mergeCell ref="A5:A6"/>
    <mergeCell ref="B5:D5"/>
    <mergeCell ref="E5:G5"/>
    <mergeCell ref="H5:J5"/>
    <mergeCell ref="K5:M5"/>
    <mergeCell ref="N5:P5"/>
    <mergeCell ref="Q5:S5"/>
    <mergeCell ref="T5:V5"/>
    <mergeCell ref="W5:Y5"/>
  </mergeCells>
  <printOptions/>
  <pageMargins left="0" right="0" top="0" bottom="0" header="0.5118110236220472" footer="0.5118110236220472"/>
  <pageSetup fitToWidth="2" horizontalDpi="600" verticalDpi="600" orientation="portrait" paperSize="9" scale="80"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P8"/>
  <sheetViews>
    <sheetView zoomScalePageLayoutView="0" workbookViewId="0" topLeftCell="A1">
      <selection activeCell="D24" sqref="D24"/>
    </sheetView>
  </sheetViews>
  <sheetFormatPr defaultColWidth="9.140625" defaultRowHeight="12.75"/>
  <cols>
    <col min="1" max="1" width="13.8515625" style="2" customWidth="1"/>
    <col min="2" max="16" width="7.57421875" style="2" customWidth="1"/>
    <col min="17" max="16384" width="9.140625" style="2" customWidth="1"/>
  </cols>
  <sheetData>
    <row r="1" ht="12">
      <c r="A1" s="67" t="s">
        <v>245</v>
      </c>
    </row>
    <row r="2" spans="1:16" ht="12">
      <c r="A2" s="496" t="s">
        <v>199</v>
      </c>
      <c r="B2" s="496"/>
      <c r="C2" s="496"/>
      <c r="D2" s="496"/>
      <c r="E2" s="496"/>
      <c r="F2" s="496"/>
      <c r="G2" s="496"/>
      <c r="H2" s="496"/>
      <c r="I2" s="496"/>
      <c r="J2" s="496"/>
      <c r="K2" s="496"/>
      <c r="L2" s="496"/>
      <c r="M2" s="496"/>
      <c r="N2" s="496"/>
      <c r="O2" s="496"/>
      <c r="P2" s="496"/>
    </row>
    <row r="3" ht="12" thickBot="1"/>
    <row r="4" spans="1:16" ht="11.25">
      <c r="A4" s="196"/>
      <c r="B4" s="483" t="s">
        <v>125</v>
      </c>
      <c r="C4" s="495"/>
      <c r="D4" s="484"/>
      <c r="E4" s="483" t="s">
        <v>63</v>
      </c>
      <c r="F4" s="495"/>
      <c r="G4" s="484"/>
      <c r="H4" s="483" t="s">
        <v>3</v>
      </c>
      <c r="I4" s="495"/>
      <c r="J4" s="484"/>
      <c r="K4" s="483" t="s">
        <v>4</v>
      </c>
      <c r="L4" s="495"/>
      <c r="M4" s="484"/>
      <c r="N4" s="483" t="s">
        <v>9</v>
      </c>
      <c r="O4" s="495"/>
      <c r="P4" s="495"/>
    </row>
    <row r="5" spans="1:16" ht="11.25">
      <c r="A5" s="286"/>
      <c r="B5" s="287" t="s">
        <v>56</v>
      </c>
      <c r="C5" s="288" t="s">
        <v>57</v>
      </c>
      <c r="D5" s="288" t="s">
        <v>58</v>
      </c>
      <c r="E5" s="287" t="s">
        <v>56</v>
      </c>
      <c r="F5" s="288" t="s">
        <v>57</v>
      </c>
      <c r="G5" s="288" t="s">
        <v>58</v>
      </c>
      <c r="H5" s="287" t="s">
        <v>56</v>
      </c>
      <c r="I5" s="288" t="s">
        <v>57</v>
      </c>
      <c r="J5" s="288" t="s">
        <v>58</v>
      </c>
      <c r="K5" s="287" t="s">
        <v>56</v>
      </c>
      <c r="L5" s="288" t="s">
        <v>57</v>
      </c>
      <c r="M5" s="288" t="s">
        <v>58</v>
      </c>
      <c r="N5" s="287" t="s">
        <v>56</v>
      </c>
      <c r="O5" s="288" t="s">
        <v>57</v>
      </c>
      <c r="P5" s="288" t="s">
        <v>58</v>
      </c>
    </row>
    <row r="6" spans="2:16" ht="11.25">
      <c r="B6" s="289"/>
      <c r="C6" s="290"/>
      <c r="D6" s="290"/>
      <c r="E6" s="289"/>
      <c r="F6" s="290"/>
      <c r="G6" s="290"/>
      <c r="H6" s="289"/>
      <c r="I6" s="290"/>
      <c r="J6" s="290"/>
      <c r="K6" s="289"/>
      <c r="L6" s="290"/>
      <c r="M6" s="290"/>
      <c r="N6" s="289"/>
      <c r="O6" s="290"/>
      <c r="P6" s="290"/>
    </row>
    <row r="7" spans="1:16" s="291" customFormat="1" ht="12">
      <c r="A7" s="223" t="s">
        <v>200</v>
      </c>
      <c r="B7" s="211">
        <v>1388</v>
      </c>
      <c r="C7" s="212">
        <v>751</v>
      </c>
      <c r="D7" s="212">
        <v>2139</v>
      </c>
      <c r="E7" s="211">
        <v>2967</v>
      </c>
      <c r="F7" s="212">
        <v>1364</v>
      </c>
      <c r="G7" s="212">
        <v>4331</v>
      </c>
      <c r="H7" s="211">
        <v>309</v>
      </c>
      <c r="I7" s="212">
        <v>118</v>
      </c>
      <c r="J7" s="212">
        <v>427</v>
      </c>
      <c r="K7" s="211">
        <v>872</v>
      </c>
      <c r="L7" s="212">
        <v>472</v>
      </c>
      <c r="M7" s="212">
        <v>1344</v>
      </c>
      <c r="N7" s="211">
        <v>5536</v>
      </c>
      <c r="O7" s="212">
        <v>2705</v>
      </c>
      <c r="P7" s="212">
        <v>8241</v>
      </c>
    </row>
    <row r="8" spans="1:7" s="291" customFormat="1" ht="12">
      <c r="A8" s="223"/>
      <c r="B8" s="292"/>
      <c r="C8" s="292"/>
      <c r="D8" s="292"/>
      <c r="E8" s="292"/>
      <c r="F8" s="208"/>
      <c r="G8" s="208"/>
    </row>
    <row r="22" s="293" customFormat="1" ht="11.25"/>
    <row r="23" s="294" customFormat="1" ht="11.25"/>
  </sheetData>
  <sheetProtection/>
  <mergeCells count="6">
    <mergeCell ref="K4:M4"/>
    <mergeCell ref="N4:P4"/>
    <mergeCell ref="A2:P2"/>
    <mergeCell ref="B4:D4"/>
    <mergeCell ref="E4:G4"/>
    <mergeCell ref="H4:J4"/>
  </mergeCells>
  <printOptions/>
  <pageMargins left="0.3937007874015748" right="0.3937007874015748" top="0.984251968503937" bottom="0.984251968503937" header="0.5118110236220472" footer="0.5118110236220472"/>
  <pageSetup fitToHeight="1" fitToWidth="1" horizontalDpi="600" verticalDpi="600" orientation="portrait" paperSize="9" scale="70" r:id="rId2"/>
  <headerFooter alignWithMargins="0">
    <oddFooter>&amp;R&amp;A</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M41"/>
  <sheetViews>
    <sheetView zoomScalePageLayoutView="0" workbookViewId="0" topLeftCell="A1">
      <selection activeCell="O30" sqref="O30"/>
    </sheetView>
  </sheetViews>
  <sheetFormatPr defaultColWidth="9.140625" defaultRowHeight="12.75"/>
  <cols>
    <col min="1" max="1" width="31.140625" style="295" customWidth="1"/>
    <col min="2" max="2" width="13.8515625" style="295" customWidth="1"/>
    <col min="3" max="4" width="14.00390625" style="295" customWidth="1"/>
    <col min="5" max="5" width="12.57421875" style="295" customWidth="1"/>
    <col min="6" max="8" width="11.00390625" style="295" customWidth="1"/>
    <col min="9" max="15" width="10.421875" style="295" customWidth="1"/>
    <col min="16" max="18" width="9.140625" style="295" customWidth="1"/>
    <col min="19" max="19" width="10.421875" style="295" customWidth="1"/>
    <col min="20" max="16384" width="9.140625" style="295" customWidth="1"/>
  </cols>
  <sheetData>
    <row r="1" ht="12">
      <c r="A1" s="67" t="s">
        <v>245</v>
      </c>
    </row>
    <row r="2" spans="1:8" ht="12">
      <c r="A2" s="497" t="s">
        <v>230</v>
      </c>
      <c r="B2" s="497"/>
      <c r="C2" s="497"/>
      <c r="D2" s="497"/>
      <c r="E2" s="497"/>
      <c r="F2" s="497"/>
      <c r="G2" s="497"/>
      <c r="H2" s="497"/>
    </row>
    <row r="3" ht="12" thickBot="1"/>
    <row r="4" spans="1:8" s="298" customFormat="1" ht="11.25">
      <c r="A4" s="296"/>
      <c r="B4" s="296"/>
      <c r="C4" s="296"/>
      <c r="D4" s="296"/>
      <c r="E4" s="316"/>
      <c r="F4" s="297"/>
      <c r="G4" s="296"/>
      <c r="H4" s="296"/>
    </row>
    <row r="5" spans="1:8" s="298" customFormat="1" ht="11.25">
      <c r="A5" s="299" t="s">
        <v>111</v>
      </c>
      <c r="B5" s="299"/>
      <c r="C5" s="299"/>
      <c r="D5" s="299"/>
      <c r="E5" s="317"/>
      <c r="F5" s="300" t="s">
        <v>57</v>
      </c>
      <c r="G5" s="299" t="s">
        <v>110</v>
      </c>
      <c r="H5" s="299" t="s">
        <v>58</v>
      </c>
    </row>
    <row r="6" spans="1:13" s="305" customFormat="1" ht="12">
      <c r="A6" s="301" t="s">
        <v>114</v>
      </c>
      <c r="B6" s="301"/>
      <c r="C6" s="301"/>
      <c r="D6" s="301"/>
      <c r="E6" s="378"/>
      <c r="F6" s="302"/>
      <c r="G6" s="303"/>
      <c r="H6" s="304"/>
      <c r="I6" s="295"/>
      <c r="J6" s="295"/>
      <c r="K6" s="295"/>
      <c r="L6" s="295"/>
      <c r="M6" s="295"/>
    </row>
    <row r="7" spans="1:13" s="305" customFormat="1" ht="12">
      <c r="A7" s="301" t="s">
        <v>197</v>
      </c>
      <c r="B7" s="301"/>
      <c r="C7" s="301"/>
      <c r="D7" s="301"/>
      <c r="E7" s="379" t="s">
        <v>228</v>
      </c>
      <c r="F7" s="302">
        <v>739</v>
      </c>
      <c r="G7" s="303">
        <v>1100</v>
      </c>
      <c r="H7" s="303">
        <v>1839</v>
      </c>
      <c r="I7" s="295"/>
      <c r="J7" s="295"/>
      <c r="K7" s="295"/>
      <c r="L7" s="295"/>
      <c r="M7" s="295"/>
    </row>
    <row r="8" spans="1:13" s="305" customFormat="1" ht="12">
      <c r="A8" s="301"/>
      <c r="B8" s="301"/>
      <c r="C8" s="301"/>
      <c r="D8" s="301"/>
      <c r="E8" s="379" t="s">
        <v>229</v>
      </c>
      <c r="F8" s="302">
        <v>131751</v>
      </c>
      <c r="G8" s="303">
        <v>189154</v>
      </c>
      <c r="H8" s="303">
        <v>320905</v>
      </c>
      <c r="I8" s="295"/>
      <c r="J8" s="295"/>
      <c r="K8" s="295"/>
      <c r="L8" s="295"/>
      <c r="M8" s="295"/>
    </row>
    <row r="9" spans="1:13" s="305" customFormat="1" ht="12">
      <c r="A9" s="301"/>
      <c r="B9" s="301"/>
      <c r="C9" s="301"/>
      <c r="D9" s="301"/>
      <c r="E9" s="380" t="s">
        <v>9</v>
      </c>
      <c r="F9" s="383">
        <f>SUM(F7:F8)</f>
        <v>132490</v>
      </c>
      <c r="G9" s="384">
        <f>SUM(G7:G8)</f>
        <v>190254</v>
      </c>
      <c r="H9" s="384">
        <f aca="true" t="shared" si="0" ref="H9:H17">SUM(F9:G9)</f>
        <v>322744</v>
      </c>
      <c r="I9" s="295"/>
      <c r="J9" s="295"/>
      <c r="K9" s="295"/>
      <c r="L9" s="295"/>
      <c r="M9" s="295"/>
    </row>
    <row r="10" spans="1:13" s="305" customFormat="1" ht="12">
      <c r="A10" s="301"/>
      <c r="B10" s="301"/>
      <c r="C10" s="301"/>
      <c r="D10" s="301"/>
      <c r="E10" s="380"/>
      <c r="F10" s="381"/>
      <c r="G10" s="382"/>
      <c r="H10" s="382"/>
      <c r="I10" s="295"/>
      <c r="J10" s="295"/>
      <c r="K10" s="295"/>
      <c r="L10" s="295"/>
      <c r="M10" s="295"/>
    </row>
    <row r="11" spans="1:13" s="305" customFormat="1" ht="12">
      <c r="A11" s="301" t="s">
        <v>198</v>
      </c>
      <c r="B11" s="301"/>
      <c r="C11" s="301"/>
      <c r="D11" s="301"/>
      <c r="E11" s="379" t="s">
        <v>228</v>
      </c>
      <c r="F11" s="302">
        <v>755</v>
      </c>
      <c r="G11" s="303">
        <v>535</v>
      </c>
      <c r="H11" s="303">
        <v>1290</v>
      </c>
      <c r="I11" s="308"/>
      <c r="J11" s="295"/>
      <c r="K11" s="295"/>
      <c r="L11" s="295"/>
      <c r="M11" s="295"/>
    </row>
    <row r="12" spans="1:13" s="305" customFormat="1" ht="12">
      <c r="A12" s="301"/>
      <c r="B12" s="301"/>
      <c r="C12" s="301"/>
      <c r="D12" s="301"/>
      <c r="E12" s="379" t="s">
        <v>229</v>
      </c>
      <c r="F12" s="302">
        <v>7763</v>
      </c>
      <c r="G12" s="303">
        <v>9182</v>
      </c>
      <c r="H12" s="303">
        <v>16945</v>
      </c>
      <c r="I12" s="308"/>
      <c r="J12" s="295"/>
      <c r="K12" s="295"/>
      <c r="L12" s="295"/>
      <c r="M12" s="295"/>
    </row>
    <row r="13" spans="1:13" s="305" customFormat="1" ht="12">
      <c r="A13" s="301"/>
      <c r="B13" s="301"/>
      <c r="C13" s="301"/>
      <c r="D13" s="301"/>
      <c r="E13" s="380" t="s">
        <v>9</v>
      </c>
      <c r="F13" s="383">
        <f>SUM(F11:F12)</f>
        <v>8518</v>
      </c>
      <c r="G13" s="384">
        <f>SUM(G11:G12)</f>
        <v>9717</v>
      </c>
      <c r="H13" s="384">
        <f t="shared" si="0"/>
        <v>18235</v>
      </c>
      <c r="I13" s="308"/>
      <c r="J13" s="295"/>
      <c r="K13" s="295"/>
      <c r="L13" s="295"/>
      <c r="M13" s="295"/>
    </row>
    <row r="14" spans="1:13" s="305" customFormat="1" ht="12">
      <c r="A14" s="301"/>
      <c r="B14" s="301"/>
      <c r="C14" s="301"/>
      <c r="D14" s="301"/>
      <c r="E14" s="380"/>
      <c r="F14" s="381"/>
      <c r="G14" s="382"/>
      <c r="H14" s="382"/>
      <c r="I14" s="308"/>
      <c r="J14" s="295"/>
      <c r="K14" s="295"/>
      <c r="L14" s="295"/>
      <c r="M14" s="295"/>
    </row>
    <row r="15" spans="1:13" s="305" customFormat="1" ht="12">
      <c r="A15" s="301" t="s">
        <v>212</v>
      </c>
      <c r="B15" s="301"/>
      <c r="C15" s="301"/>
      <c r="D15" s="301"/>
      <c r="E15" s="379" t="s">
        <v>228</v>
      </c>
      <c r="F15" s="302">
        <v>0</v>
      </c>
      <c r="G15" s="303">
        <v>0</v>
      </c>
      <c r="H15" s="303">
        <f t="shared" si="0"/>
        <v>0</v>
      </c>
      <c r="I15" s="295"/>
      <c r="J15" s="295"/>
      <c r="K15" s="295"/>
      <c r="L15" s="295"/>
      <c r="M15" s="295"/>
    </row>
    <row r="16" spans="1:13" s="305" customFormat="1" ht="12">
      <c r="A16" s="301"/>
      <c r="B16" s="301"/>
      <c r="C16" s="301"/>
      <c r="D16" s="301"/>
      <c r="E16" s="379" t="s">
        <v>229</v>
      </c>
      <c r="F16" s="302">
        <v>3097</v>
      </c>
      <c r="G16" s="303">
        <v>6102</v>
      </c>
      <c r="H16" s="303">
        <v>9199</v>
      </c>
      <c r="I16" s="295"/>
      <c r="J16" s="295"/>
      <c r="K16" s="295"/>
      <c r="L16" s="295"/>
      <c r="M16" s="295"/>
    </row>
    <row r="17" spans="1:13" s="305" customFormat="1" ht="12">
      <c r="A17" s="301"/>
      <c r="B17" s="301"/>
      <c r="C17" s="301"/>
      <c r="D17" s="301"/>
      <c r="E17" s="380" t="s">
        <v>9</v>
      </c>
      <c r="F17" s="383">
        <f>SUM(F15:F16)</f>
        <v>3097</v>
      </c>
      <c r="G17" s="384">
        <f>SUM(G15:G16)</f>
        <v>6102</v>
      </c>
      <c r="H17" s="384">
        <f t="shared" si="0"/>
        <v>9199</v>
      </c>
      <c r="I17" s="295"/>
      <c r="J17" s="295"/>
      <c r="K17" s="295"/>
      <c r="L17" s="295"/>
      <c r="M17" s="295"/>
    </row>
    <row r="18" spans="1:13" s="305" customFormat="1" ht="12">
      <c r="A18" s="301"/>
      <c r="B18" s="301"/>
      <c r="C18" s="301"/>
      <c r="D18" s="301"/>
      <c r="E18" s="378"/>
      <c r="F18" s="306"/>
      <c r="G18" s="307"/>
      <c r="H18" s="303"/>
      <c r="I18" s="295"/>
      <c r="J18" s="295"/>
      <c r="K18" s="295"/>
      <c r="L18" s="295"/>
      <c r="M18" s="295"/>
    </row>
    <row r="19" spans="1:11" s="305" customFormat="1" ht="12">
      <c r="A19" s="301" t="s">
        <v>211</v>
      </c>
      <c r="B19" s="301"/>
      <c r="C19" s="301"/>
      <c r="D19" s="301"/>
      <c r="E19" s="378"/>
      <c r="F19" s="385">
        <v>19544</v>
      </c>
      <c r="G19" s="322">
        <v>25739</v>
      </c>
      <c r="H19" s="311">
        <v>45283</v>
      </c>
      <c r="I19" s="295"/>
      <c r="J19" s="295"/>
      <c r="K19" s="295"/>
    </row>
    <row r="20" spans="1:13" s="305" customFormat="1" ht="12">
      <c r="A20" s="301"/>
      <c r="B20" s="301"/>
      <c r="C20" s="301"/>
      <c r="D20" s="301"/>
      <c r="E20" s="378"/>
      <c r="F20" s="306"/>
      <c r="G20" s="307"/>
      <c r="H20" s="309"/>
      <c r="I20" s="295"/>
      <c r="J20" s="295"/>
      <c r="K20" s="295"/>
      <c r="L20" s="295"/>
      <c r="M20" s="295"/>
    </row>
    <row r="21" spans="1:13" s="305" customFormat="1" ht="8.25" customHeight="1">
      <c r="A21" s="301"/>
      <c r="B21" s="307"/>
      <c r="C21" s="307"/>
      <c r="D21" s="307"/>
      <c r="E21" s="307"/>
      <c r="F21" s="307"/>
      <c r="G21" s="310"/>
      <c r="H21" s="311"/>
      <c r="I21" s="295"/>
      <c r="J21" s="295"/>
      <c r="K21" s="295"/>
      <c r="L21" s="295"/>
      <c r="M21" s="295"/>
    </row>
    <row r="22" spans="1:13" s="314" customFormat="1" ht="51" customHeight="1">
      <c r="A22" s="498" t="s">
        <v>0</v>
      </c>
      <c r="B22" s="498"/>
      <c r="C22" s="498"/>
      <c r="D22" s="498"/>
      <c r="E22" s="498"/>
      <c r="F22" s="498"/>
      <c r="G22" s="498"/>
      <c r="H22" s="498"/>
      <c r="I22" s="313"/>
      <c r="J22" s="313"/>
      <c r="K22" s="313"/>
      <c r="L22" s="313"/>
      <c r="M22" s="313"/>
    </row>
    <row r="23" spans="1:13" s="314" customFormat="1" ht="25.5" customHeight="1">
      <c r="A23" s="498" t="s">
        <v>231</v>
      </c>
      <c r="B23" s="498"/>
      <c r="C23" s="498"/>
      <c r="D23" s="498"/>
      <c r="E23" s="498"/>
      <c r="F23" s="498"/>
      <c r="G23" s="498"/>
      <c r="H23" s="498"/>
      <c r="I23" s="313"/>
      <c r="J23" s="313"/>
      <c r="K23" s="313"/>
      <c r="L23" s="313"/>
      <c r="M23" s="313"/>
    </row>
    <row r="24" spans="1:13" s="314" customFormat="1" ht="12" customHeight="1">
      <c r="A24" s="498" t="s">
        <v>233</v>
      </c>
      <c r="B24" s="498"/>
      <c r="C24" s="498"/>
      <c r="D24" s="498"/>
      <c r="E24" s="498"/>
      <c r="F24" s="498"/>
      <c r="G24" s="498"/>
      <c r="H24" s="498"/>
      <c r="I24" s="313"/>
      <c r="J24" s="313"/>
      <c r="K24" s="313"/>
      <c r="L24" s="313"/>
      <c r="M24" s="313"/>
    </row>
    <row r="25" spans="1:13" s="314" customFormat="1" ht="11.25">
      <c r="A25" s="312"/>
      <c r="B25" s="312"/>
      <c r="C25" s="312"/>
      <c r="D25" s="312"/>
      <c r="E25" s="312"/>
      <c r="F25" s="312"/>
      <c r="G25" s="312"/>
      <c r="H25" s="312"/>
      <c r="I25" s="313"/>
      <c r="J25" s="313"/>
      <c r="K25" s="313"/>
      <c r="L25" s="313"/>
      <c r="M25" s="313"/>
    </row>
    <row r="26" spans="1:13" s="314" customFormat="1" ht="11.25">
      <c r="A26" s="312"/>
      <c r="B26" s="312"/>
      <c r="C26" s="312"/>
      <c r="D26" s="312"/>
      <c r="E26" s="312"/>
      <c r="F26" s="312"/>
      <c r="G26" s="312"/>
      <c r="H26" s="312"/>
      <c r="I26" s="313"/>
      <c r="J26" s="313"/>
      <c r="K26" s="313"/>
      <c r="L26" s="313"/>
      <c r="M26" s="313"/>
    </row>
    <row r="27" spans="1:13" s="305" customFormat="1" ht="12">
      <c r="A27" s="301"/>
      <c r="B27" s="307"/>
      <c r="C27" s="307"/>
      <c r="D27" s="307"/>
      <c r="E27" s="307"/>
      <c r="F27" s="307"/>
      <c r="G27" s="310"/>
      <c r="H27" s="311"/>
      <c r="I27" s="295"/>
      <c r="J27" s="295"/>
      <c r="K27" s="295"/>
      <c r="L27" s="295"/>
      <c r="M27" s="295"/>
    </row>
    <row r="28" spans="1:13" s="305" customFormat="1" ht="12">
      <c r="A28" s="301"/>
      <c r="B28" s="307"/>
      <c r="C28" s="307"/>
      <c r="D28" s="307"/>
      <c r="E28" s="307"/>
      <c r="F28" s="307"/>
      <c r="G28" s="310"/>
      <c r="H28" s="311"/>
      <c r="I28" s="295"/>
      <c r="J28" s="295"/>
      <c r="K28" s="295"/>
      <c r="L28" s="295"/>
      <c r="M28" s="295"/>
    </row>
    <row r="29" spans="1:13" s="314" customFormat="1" ht="12">
      <c r="A29" s="497" t="s">
        <v>232</v>
      </c>
      <c r="B29" s="497"/>
      <c r="C29" s="497"/>
      <c r="D29" s="497"/>
      <c r="E29" s="497"/>
      <c r="F29" s="497"/>
      <c r="G29" s="497"/>
      <c r="H29" s="497"/>
      <c r="I29" s="313"/>
      <c r="J29" s="313"/>
      <c r="K29" s="313"/>
      <c r="L29" s="313"/>
      <c r="M29" s="313"/>
    </row>
    <row r="30" spans="1:13" s="314" customFormat="1" ht="12" thickBot="1">
      <c r="A30" s="315"/>
      <c r="B30" s="307"/>
      <c r="C30" s="307"/>
      <c r="D30" s="307"/>
      <c r="E30" s="307"/>
      <c r="F30" s="307"/>
      <c r="G30" s="307"/>
      <c r="H30" s="311"/>
      <c r="I30" s="313"/>
      <c r="J30" s="313"/>
      <c r="K30" s="313"/>
      <c r="L30" s="313"/>
      <c r="M30" s="313"/>
    </row>
    <row r="31" spans="1:8" s="298" customFormat="1" ht="11.25">
      <c r="A31" s="296"/>
      <c r="B31" s="296"/>
      <c r="C31" s="297" t="s">
        <v>112</v>
      </c>
      <c r="D31" s="316" t="s">
        <v>63</v>
      </c>
      <c r="E31" s="316"/>
      <c r="F31" s="297"/>
      <c r="G31" s="296"/>
      <c r="H31" s="296"/>
    </row>
    <row r="32" spans="1:8" s="298" customFormat="1" ht="11.25">
      <c r="A32" s="299" t="s">
        <v>111</v>
      </c>
      <c r="B32" s="299"/>
      <c r="C32" s="300" t="s">
        <v>13</v>
      </c>
      <c r="D32" s="317" t="s">
        <v>113</v>
      </c>
      <c r="E32" s="317" t="s">
        <v>4</v>
      </c>
      <c r="F32" s="300" t="s">
        <v>57</v>
      </c>
      <c r="G32" s="299" t="s">
        <v>110</v>
      </c>
      <c r="H32" s="299" t="s">
        <v>58</v>
      </c>
    </row>
    <row r="33" spans="1:13" s="305" customFormat="1" ht="12">
      <c r="A33" s="301" t="s">
        <v>189</v>
      </c>
      <c r="B33" s="301"/>
      <c r="C33" s="306"/>
      <c r="D33" s="318"/>
      <c r="E33" s="318"/>
      <c r="F33" s="306"/>
      <c r="G33" s="307"/>
      <c r="H33" s="309"/>
      <c r="I33" s="295"/>
      <c r="J33" s="295"/>
      <c r="K33" s="295"/>
      <c r="L33" s="295"/>
      <c r="M33" s="295"/>
    </row>
    <row r="34" spans="1:13" s="305" customFormat="1" ht="11.25">
      <c r="A34" s="295" t="s">
        <v>115</v>
      </c>
      <c r="B34" s="295"/>
      <c r="C34" s="306">
        <v>2620</v>
      </c>
      <c r="D34" s="318">
        <v>1834</v>
      </c>
      <c r="E34" s="318">
        <v>55296</v>
      </c>
      <c r="F34" s="306">
        <v>19456</v>
      </c>
      <c r="G34" s="307">
        <v>40294</v>
      </c>
      <c r="H34" s="309">
        <f>SUM(F34:G34)</f>
        <v>59750</v>
      </c>
      <c r="I34" s="308"/>
      <c r="J34" s="295"/>
      <c r="K34" s="295"/>
      <c r="L34" s="295"/>
      <c r="M34" s="295"/>
    </row>
    <row r="35" spans="1:13" s="305" customFormat="1" ht="11.25">
      <c r="A35" s="295" t="s">
        <v>116</v>
      </c>
      <c r="B35" s="295"/>
      <c r="C35" s="306">
        <v>9404</v>
      </c>
      <c r="D35" s="318">
        <v>0</v>
      </c>
      <c r="E35" s="318">
        <v>104332</v>
      </c>
      <c r="F35" s="306">
        <v>39378</v>
      </c>
      <c r="G35" s="307">
        <v>74358</v>
      </c>
      <c r="H35" s="307">
        <f>SUM(F35:G35)</f>
        <v>113736</v>
      </c>
      <c r="I35" s="308"/>
      <c r="J35" s="295"/>
      <c r="K35" s="295"/>
      <c r="L35" s="295"/>
      <c r="M35" s="295"/>
    </row>
    <row r="36" spans="2:9" s="319" customFormat="1" ht="12">
      <c r="B36" s="319" t="s">
        <v>9</v>
      </c>
      <c r="C36" s="320">
        <f aca="true" t="shared" si="1" ref="C36:H36">SUM(C34:C35)</f>
        <v>12024</v>
      </c>
      <c r="D36" s="320">
        <f t="shared" si="1"/>
        <v>1834</v>
      </c>
      <c r="E36" s="320">
        <f t="shared" si="1"/>
        <v>159628</v>
      </c>
      <c r="F36" s="320">
        <f t="shared" si="1"/>
        <v>58834</v>
      </c>
      <c r="G36" s="321">
        <f t="shared" si="1"/>
        <v>114652</v>
      </c>
      <c r="H36" s="321">
        <f t="shared" si="1"/>
        <v>173486</v>
      </c>
      <c r="I36" s="308"/>
    </row>
    <row r="37" spans="2:9" s="319" customFormat="1" ht="7.5" customHeight="1">
      <c r="B37" s="322"/>
      <c r="C37" s="322"/>
      <c r="D37" s="322"/>
      <c r="E37" s="322"/>
      <c r="F37" s="322"/>
      <c r="G37" s="322"/>
      <c r="H37" s="322"/>
      <c r="I37" s="308"/>
    </row>
    <row r="38" spans="1:8" ht="11.25">
      <c r="A38" s="499" t="s">
        <v>196</v>
      </c>
      <c r="B38" s="499"/>
      <c r="C38" s="499"/>
      <c r="D38" s="499"/>
      <c r="E38" s="499"/>
      <c r="F38" s="499"/>
      <c r="G38" s="499"/>
      <c r="H38" s="499"/>
    </row>
    <row r="39" spans="2:9" s="319" customFormat="1" ht="12.75" customHeight="1">
      <c r="B39" s="322"/>
      <c r="C39" s="322"/>
      <c r="D39" s="322"/>
      <c r="E39" s="322"/>
      <c r="F39" s="322"/>
      <c r="G39" s="322"/>
      <c r="H39" s="322"/>
      <c r="I39" s="308"/>
    </row>
    <row r="40" spans="2:9" s="319" customFormat="1" ht="12">
      <c r="B40" s="322"/>
      <c r="C40" s="322"/>
      <c r="D40" s="322"/>
      <c r="E40" s="322"/>
      <c r="F40" s="322"/>
      <c r="G40" s="322"/>
      <c r="H40" s="322"/>
      <c r="I40" s="308"/>
    </row>
    <row r="41" spans="1:13" s="314" customFormat="1" ht="11.25">
      <c r="A41" s="313"/>
      <c r="B41" s="307"/>
      <c r="C41" s="307"/>
      <c r="D41" s="307"/>
      <c r="E41" s="307"/>
      <c r="F41" s="307"/>
      <c r="G41" s="307"/>
      <c r="H41" s="307"/>
      <c r="I41" s="313"/>
      <c r="J41" s="313"/>
      <c r="K41" s="313"/>
      <c r="L41" s="313"/>
      <c r="M41" s="313"/>
    </row>
  </sheetData>
  <sheetProtection/>
  <mergeCells count="6">
    <mergeCell ref="A2:H2"/>
    <mergeCell ref="A22:H22"/>
    <mergeCell ref="A38:H38"/>
    <mergeCell ref="A29:H29"/>
    <mergeCell ref="A23:H23"/>
    <mergeCell ref="A24:H24"/>
  </mergeCells>
  <printOptions horizontalCentered="1"/>
  <pageMargins left="0.3937007874015748" right="0.3937007874015748" top="0.7874015748031497" bottom="0.5905511811023623" header="0.5118110236220472" footer="0.5118110236220472"/>
  <pageSetup fitToHeight="1" fitToWidth="1" horizontalDpi="600" verticalDpi="600" orientation="landscape" paperSize="9"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Unknown</cp:lastModifiedBy>
  <cp:lastPrinted>2012-07-05T15:26:45Z</cp:lastPrinted>
  <dcterms:created xsi:type="dcterms:W3CDTF">2002-08-14T09:55:25Z</dcterms:created>
  <dcterms:modified xsi:type="dcterms:W3CDTF">2012-12-17T11:56:40Z</dcterms:modified>
  <cp:category/>
  <cp:version/>
  <cp:contentType/>
  <cp:contentStatus/>
</cp:coreProperties>
</file>