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776" yWindow="65524" windowWidth="7608" windowHeight="9036" tabRatio="806" activeTab="0"/>
  </bookViews>
  <sheets>
    <sheet name="INHOUD" sheetId="1" r:id="rId1"/>
    <sheet name="TOELICHTING" sheetId="2" r:id="rId2"/>
    <sheet name="1_SES_KL" sheetId="3" r:id="rId3"/>
    <sheet name="2_SES_LA" sheetId="4" r:id="rId4"/>
    <sheet name="3_Evolutie SES" sheetId="5" r:id="rId5"/>
    <sheet name="4_KL_SES_DETAIL" sheetId="6" r:id="rId6"/>
    <sheet name="5_LA_SES_DETAIL" sheetId="7" r:id="rId7"/>
    <sheet name="6_SES_SV_LA_geslacht" sheetId="8" r:id="rId8"/>
    <sheet name="7_SES_ZBL_LA_geslacht" sheetId="9" r:id="rId9"/>
    <sheet name="8_SES_SV_LA_Belg_NBelg" sheetId="10" r:id="rId10"/>
    <sheet name="9_SES_ZBL_LA_Belg_NBelg" sheetId="11" r:id="rId11"/>
  </sheets>
  <definedNames>
    <definedName name="_xlnm.Print_Area" localSheetId="1">'TOELICHTING'!$A$1:$M$39</definedName>
  </definedNames>
  <calcPr fullCalcOnLoad="1"/>
</workbook>
</file>

<file path=xl/sharedStrings.xml><?xml version="1.0" encoding="utf-8"?>
<sst xmlns="http://schemas.openxmlformats.org/spreadsheetml/2006/main" count="816" uniqueCount="96">
  <si>
    <t>Totaal</t>
  </si>
  <si>
    <t>Jongens</t>
  </si>
  <si>
    <t>Meisjes</t>
  </si>
  <si>
    <t>Antwerpen</t>
  </si>
  <si>
    <t xml:space="preserve">   Gemeenschapsonderwijs</t>
  </si>
  <si>
    <t xml:space="preserve">   Privaatrechtelijk</t>
  </si>
  <si>
    <t xml:space="preserve">   Provincie</t>
  </si>
  <si>
    <t xml:space="preserve">   Gemeente</t>
  </si>
  <si>
    <t>Vlaams-Brabant</t>
  </si>
  <si>
    <t>Brussels Hoofdstedelijk Gewest</t>
  </si>
  <si>
    <t xml:space="preserve">   Vl. Gemeenschapscomm.</t>
  </si>
  <si>
    <t>West-Vlaanderen</t>
  </si>
  <si>
    <t>Oost-Vlaanderen</t>
  </si>
  <si>
    <t>Henegouwen</t>
  </si>
  <si>
    <t>Limburg</t>
  </si>
  <si>
    <t>ALGEMEEN TOTAAL</t>
  </si>
  <si>
    <t>Algemeen totaal</t>
  </si>
  <si>
    <t>Schooljaar 2011-2012</t>
  </si>
  <si>
    <t>Opleidingsniveau moeder</t>
  </si>
  <si>
    <t>Schooltoelage</t>
  </si>
  <si>
    <t>&gt;2</t>
  </si>
  <si>
    <t>Zittenblijver</t>
  </si>
  <si>
    <t>Geen zittenblijver</t>
  </si>
  <si>
    <t>GEWOON KLEUTERONDERWIJS</t>
  </si>
  <si>
    <t>GEWOON LAGER ONDERWIJS</t>
  </si>
  <si>
    <t>Gewoon kleuteronderwijs</t>
  </si>
  <si>
    <t xml:space="preserve">  2008-2009</t>
  </si>
  <si>
    <t xml:space="preserve">  2009-2010</t>
  </si>
  <si>
    <t xml:space="preserve">  2010-2011</t>
  </si>
  <si>
    <t>Gewoon lager onderwijs</t>
  </si>
  <si>
    <t>Gezinstaal</t>
  </si>
  <si>
    <t>Geen lager onderwijs</t>
  </si>
  <si>
    <t>Lager onderwijs</t>
  </si>
  <si>
    <t>Lager secundair onderwijs</t>
  </si>
  <si>
    <t>Hoger onderwijs</t>
  </si>
  <si>
    <t>Onbekend</t>
  </si>
  <si>
    <t>GEWOON LAGER ONDERWIJS - schooljaar 2010-2011</t>
  </si>
  <si>
    <t>GEWOON KLEUTERONDERWIJS - schooljaar 2010-2011</t>
  </si>
  <si>
    <t>Tikt aan</t>
  </si>
  <si>
    <t>Tikt niet aan</t>
  </si>
  <si>
    <t>Hoger secundair onderwijs</t>
  </si>
  <si>
    <t>Totaal Tikt aan</t>
  </si>
  <si>
    <t>Totaal Tikt niet aan</t>
  </si>
  <si>
    <t>1_SES_KL</t>
  </si>
  <si>
    <t>2_SES_LA</t>
  </si>
  <si>
    <t>Aantikken Schooltoelage</t>
  </si>
  <si>
    <t>Aantikken Gezinstaal</t>
  </si>
  <si>
    <t>Zittenblijver NVT of Onbekend</t>
  </si>
  <si>
    <t>Niet-Belg</t>
  </si>
  <si>
    <t>Belg</t>
  </si>
  <si>
    <t>Schoolse achterstand</t>
  </si>
  <si>
    <t>Op leeftijd</t>
  </si>
  <si>
    <t>Schoolse voorsprong</t>
  </si>
  <si>
    <t>Totale leerlingen-           populatie 2010-2011</t>
  </si>
  <si>
    <t>Totale leerlingen-                        populatie 2010-2011</t>
  </si>
  <si>
    <t>Nederlands met niemand</t>
  </si>
  <si>
    <t>Nederlands met allen</t>
  </si>
  <si>
    <t>combinatie van leerlingenkenmerken</t>
  </si>
  <si>
    <t>aantal jaren --&gt;</t>
  </si>
  <si>
    <t>&lt;1</t>
  </si>
  <si>
    <t>gewoon kleuteronderwijs</t>
  </si>
  <si>
    <t>gewoon lager onderwijs</t>
  </si>
  <si>
    <t>Aantal leerlingen dat aantikt op de leerlingenkenmerken, per provincie, soort schoolbestuur, kenmerk en geslacht</t>
  </si>
  <si>
    <t>Evolutie van het aantal leerlingen dat aantikt op de leerlingenkenmerken, per onderwijsniveau, kenmerk en geslacht</t>
  </si>
  <si>
    <t>Detail van alle leerlingen voor de leerlingenkenmerken 'Gezinstaal' en 'Opleidingsniveau van de moeder', per provincie en soort schoolbestuur</t>
  </si>
  <si>
    <t>AANTAL LEERLINGEN DAT AANTIKT OP DE LEERLINGENKENMERKEN - schooljaar 2010-2011</t>
  </si>
  <si>
    <t>EVOLUTIE AANTAL LEERLINGEN DAT AANTIKT OP DE LEERLINGENKENMERKEN</t>
  </si>
  <si>
    <t>Nederlands met sommigen (1)</t>
  </si>
  <si>
    <t>Nederlands met sommigen (2)</t>
  </si>
  <si>
    <t>(1) Spreekt Nederlands met maximum 1 gezinslid (zie toelichting vooraan dit hoofdstuk).</t>
  </si>
  <si>
    <t>(2) Spreekt Nederlands met meer dan één gezinslid (zie toelichting vooraan dit hoofdstuk).</t>
  </si>
  <si>
    <t>Schoolse vorderingen van leerlingen in het gewoon lager onderwijs die aantikken op een combinatie van leerlingenkenmerken , naar geslacht - aantallen - schooljaar 2010-2011</t>
  </si>
  <si>
    <t>Ja</t>
  </si>
  <si>
    <t>Nee</t>
  </si>
  <si>
    <t>Schoolse vorderingen van leerlingen in het gewoon lager onderwijs die aantikken op een combinatie van leerlingenkenmerken , naar geslacht - procentueel - schooljaar 2010-2011</t>
  </si>
  <si>
    <t>Zittenblijven van leerlingen in het gewoon lager onderwijs die aantikken op een combinatie van leerlingenkenmerken, naar Belg/niet-Belg - aantallen - schooljaar 2010-2011</t>
  </si>
  <si>
    <t>Zittenblijven van leerlingen in het gewoon lager onderwijs die aantikken op een combinatie van leerlingenkenmerken, naar Belg/niet-Belg - procentueel - schooljaar 2010-2011</t>
  </si>
  <si>
    <t>Aantikken Opleidingsniveau moeder</t>
  </si>
  <si>
    <t>Schoolse vorderingen van leerlingen in het gewoon lager onderwijs die aantikken op een combinatie van leerlingenkenmerken, naar Belg/niet-Belg - aantallen - schooljaar 2010-2011</t>
  </si>
  <si>
    <t>Schoolse vorderingen van leerlingen in het gewoon lager onderwijs die aantikken op een combinatie van leerlingenkenmerken, naar Belg/niet-Belg - procentueel - schooljaar 2010-2011</t>
  </si>
  <si>
    <t>Zittenblijven van leerlingen in het gewoon lager onderwijs die aantikken op een combinatie van leerlingenkenmerken, naar geslacht- procentueel - schooljaar 2010-2011</t>
  </si>
  <si>
    <t>Zittenblijven van leerlingen in het gewoon lager onderwijs die aantikken op een combinatie van leerlingenkenmerken, naar geslacht- aantallen - schooljaar 2010-2011</t>
  </si>
  <si>
    <t>Schoolse vorderingen voor alle mogelijke combinaties van aantikken op drie leerlingenkenmerken (aantallen en procentueel) - naar geslacht</t>
  </si>
  <si>
    <t>Zittenblijven voor alle mogelijke combinaties van aantikken op drie leerlingenkenmerken (aantallen en procentueel) - naar geslacht</t>
  </si>
  <si>
    <t>Zittenblijven voor alle mogelijke combinaties van aantikken op drie leerlingenkenmerken (aantallen en procentueel) - naar Belg/niet-Belg</t>
  </si>
  <si>
    <t>Schoolse vorderingen en zittenblijven voor alle mogelijke combinaties van aantikken op de drie leerlingenkenmerken</t>
  </si>
  <si>
    <t>3_SES_evolutie</t>
  </si>
  <si>
    <t>4_KL_SES_detail</t>
  </si>
  <si>
    <t>5_LA_SES_detail</t>
  </si>
  <si>
    <t>6_SES_SV_LA_geslacht</t>
  </si>
  <si>
    <t>7_SES_ZBL_LA_geslacht</t>
  </si>
  <si>
    <t>8_SES_SV_LA_Belg_NBelg</t>
  </si>
  <si>
    <t>9_SES_ZBL_LA_Belg_NBelg</t>
  </si>
  <si>
    <t>Totale leerlingen-                populatie</t>
  </si>
  <si>
    <t>LEERLINGENKENMERKEN BASISONDERWIJS 2010-2011</t>
  </si>
  <si>
    <t>Schoolse vorderingen voor alle mogelijke combinaties van aantikken op de drie leerlingenkenmerken (aantallen en procentueel) - naar Belg/niet-Belg</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</si>
</sst>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quot;-&quot;"/>
  </numFmts>
  <fonts count="46">
    <font>
      <sz val="11"/>
      <color theme="1"/>
      <name val="Calibri"/>
      <family val="2"/>
    </font>
    <font>
      <sz val="11"/>
      <color indexed="8"/>
      <name val="Calibri"/>
      <family val="2"/>
    </font>
    <font>
      <b/>
      <sz val="10"/>
      <name val="Arial"/>
      <family val="2"/>
    </font>
    <font>
      <sz val="8"/>
      <name val="Arial"/>
      <family val="2"/>
    </font>
    <font>
      <b/>
      <sz val="11"/>
      <color indexed="8"/>
      <name val="Calibri"/>
      <family val="2"/>
    </font>
    <font>
      <sz val="10"/>
      <color indexed="8"/>
      <name val="Arial"/>
      <family val="2"/>
    </font>
    <font>
      <b/>
      <sz val="10"/>
      <color indexed="8"/>
      <name val="Arial"/>
      <family val="2"/>
    </font>
    <font>
      <b/>
      <sz val="14"/>
      <color indexed="8"/>
      <name val="Calibri"/>
      <family val="2"/>
    </font>
    <font>
      <b/>
      <sz val="11"/>
      <color indexed="8"/>
      <name val="Arial"/>
      <family val="2"/>
    </font>
    <fon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u val="single"/>
      <sz val="11"/>
      <color indexed="8"/>
      <name val="Calibri"/>
      <family val="0"/>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4"/>
      <color theme="1"/>
      <name val="Calibri"/>
      <family val="2"/>
    </font>
    <font>
      <b/>
      <sz val="11"/>
      <color theme="1"/>
      <name val="Arial"/>
      <family val="2"/>
    </font>
    <font>
      <sz val="10"/>
      <color theme="1"/>
      <name val="Arial"/>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thin">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top style="thin">
        <color indexed="8"/>
      </top>
      <bottom/>
    </border>
    <border>
      <left style="thin">
        <color indexed="8"/>
      </left>
      <right/>
      <top style="thin">
        <color indexed="8"/>
      </top>
      <bottom/>
    </border>
    <border>
      <left style="thin">
        <color indexed="8"/>
      </left>
      <right/>
      <top/>
      <bottom/>
    </border>
    <border>
      <left/>
      <right style="thin">
        <color indexed="8"/>
      </right>
      <top style="thin">
        <color indexed="8"/>
      </top>
      <bottom/>
    </border>
    <border>
      <left/>
      <right style="thin"/>
      <top/>
      <bottom/>
    </border>
    <border>
      <left style="thin"/>
      <right/>
      <top/>
      <bottom/>
    </border>
    <border>
      <left/>
      <right style="thin"/>
      <top style="thin">
        <color indexed="8"/>
      </top>
      <bottom style="thin">
        <color indexed="8"/>
      </bottom>
    </border>
    <border>
      <left style="thin"/>
      <right style="thin"/>
      <top style="thin"/>
      <bottom style="thin"/>
    </border>
    <border>
      <left/>
      <right/>
      <top style="medium"/>
      <bottom style="thin">
        <color indexed="8"/>
      </bottom>
    </border>
    <border>
      <left/>
      <right style="thin"/>
      <top style="thin">
        <color indexed="8"/>
      </top>
      <bottom/>
    </border>
    <border>
      <left style="thin"/>
      <right/>
      <top style="thin">
        <color indexed="8"/>
      </top>
      <bottom style="thin">
        <color indexed="8"/>
      </bottom>
    </border>
    <border>
      <left style="thin"/>
      <right/>
      <top style="thin">
        <color indexed="8"/>
      </top>
      <bottom/>
    </border>
    <border>
      <left/>
      <right/>
      <top style="thin"/>
      <bottom style="thin"/>
    </border>
    <border>
      <left/>
      <right/>
      <top/>
      <bottom style="thin">
        <color indexed="8"/>
      </bottom>
    </border>
    <border>
      <left style="thin"/>
      <right/>
      <top/>
      <bottom style="thin">
        <color indexed="8"/>
      </bottom>
    </border>
    <border>
      <left style="thin"/>
      <right/>
      <top/>
      <bottom style="thin"/>
    </border>
    <border>
      <left/>
      <right style="thin"/>
      <top/>
      <bottom style="thin">
        <color indexed="8"/>
      </bottom>
    </border>
    <border>
      <left style="thin"/>
      <right/>
      <top style="thin"/>
      <bottom style="thin"/>
    </border>
    <border>
      <left/>
      <right style="thin"/>
      <top style="thin"/>
      <bottom style="thin"/>
    </border>
    <border>
      <left style="thin"/>
      <right style="medium"/>
      <top style="thin"/>
      <bottom style="thin"/>
    </border>
    <border>
      <left style="medium"/>
      <right style="thin"/>
      <top style="thin"/>
      <bottom style="thin"/>
    </border>
    <border>
      <left/>
      <right style="medium"/>
      <top style="thin"/>
      <bottom style="thin"/>
    </border>
    <border>
      <left/>
      <right style="thin"/>
      <top style="thin"/>
      <bottom/>
    </border>
    <border>
      <left style="thin"/>
      <right style="thin"/>
      <top style="thin"/>
      <bottom/>
    </border>
    <border>
      <left style="thin"/>
      <right/>
      <top style="thin"/>
      <bottom/>
    </border>
    <border>
      <left style="medium"/>
      <right style="thin"/>
      <top style="thin"/>
      <bottom/>
    </border>
    <border>
      <left style="thin"/>
      <right style="medium"/>
      <top style="thin"/>
      <bottom/>
    </border>
    <border>
      <left/>
      <right style="medium"/>
      <top style="thin"/>
      <bottom/>
    </border>
    <border>
      <left style="medium"/>
      <right/>
      <top style="thin"/>
      <bottom style="thin"/>
    </border>
    <border>
      <left style="medium"/>
      <right/>
      <top style="thin"/>
      <bottom/>
    </border>
    <border>
      <left/>
      <right/>
      <top style="thin"/>
      <bottom/>
    </border>
    <border>
      <left/>
      <right style="medium"/>
      <top/>
      <bottom/>
    </border>
    <border>
      <left style="thin"/>
      <right/>
      <top style="medium"/>
      <bottom style="thin">
        <color indexed="8"/>
      </bottom>
    </border>
    <border>
      <left/>
      <right style="thin"/>
      <top style="medium"/>
      <bottom style="thin">
        <color indexed="8"/>
      </bottom>
    </border>
    <border>
      <left style="thin"/>
      <right style="thin"/>
      <top style="medium"/>
      <bottom style="thin"/>
    </border>
    <border>
      <left/>
      <right/>
      <top style="thick"/>
      <bottom style="thin"/>
    </border>
    <border>
      <left/>
      <right style="medium"/>
      <top style="thick"/>
      <bottom style="thin"/>
    </border>
    <border>
      <left style="medium"/>
      <right/>
      <top style="thick"/>
      <bottom style="thin"/>
    </border>
    <border>
      <left style="thin"/>
      <right/>
      <top style="medium"/>
      <bottom style="thin"/>
    </border>
    <border>
      <left/>
      <right/>
      <top style="medium"/>
      <bottom style="thin"/>
    </border>
    <border>
      <left/>
      <right style="thin"/>
      <top style="medium"/>
      <bottom style="thin"/>
    </border>
    <border>
      <left style="thin"/>
      <right style="thin"/>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0" borderId="3" applyNumberFormat="0" applyFill="0" applyAlignment="0" applyProtection="0"/>
    <xf numFmtId="0" fontId="30" fillId="28" borderId="0" applyNumberFormat="0" applyBorder="0" applyAlignment="0" applyProtection="0"/>
    <xf numFmtId="0" fontId="31"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30" borderId="0" applyNumberFormat="0" applyBorder="0" applyAlignment="0" applyProtection="0"/>
    <xf numFmtId="0" fontId="0" fillId="31" borderId="7" applyNumberFormat="0" applyFont="0" applyAlignment="0" applyProtection="0"/>
    <xf numFmtId="0" fontId="36" fillId="32"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cellStyleXfs>
  <cellXfs count="228">
    <xf numFmtId="0" fontId="0" fillId="0" borderId="0" xfId="0" applyFont="1" applyAlignment="1">
      <alignment/>
    </xf>
    <xf numFmtId="0" fontId="2" fillId="0" borderId="0" xfId="0" applyFont="1" applyBorder="1" applyAlignment="1">
      <alignment/>
    </xf>
    <xf numFmtId="0" fontId="0" fillId="0" borderId="0" xfId="0" applyBorder="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0" fillId="0" borderId="12" xfId="0" applyBorder="1" applyAlignment="1">
      <alignment horizontal="center"/>
    </xf>
    <xf numFmtId="0" fontId="0" fillId="0" borderId="13" xfId="0" applyBorder="1" applyAlignment="1">
      <alignment horizontal="center"/>
    </xf>
    <xf numFmtId="0" fontId="2" fillId="0" borderId="14" xfId="0" applyFont="1" applyBorder="1" applyAlignment="1">
      <alignment/>
    </xf>
    <xf numFmtId="0" fontId="0" fillId="0" borderId="15" xfId="0" applyBorder="1" applyAlignment="1">
      <alignment horizontal="right"/>
    </xf>
    <xf numFmtId="0" fontId="0" fillId="0" borderId="14" xfId="0" applyBorder="1" applyAlignment="1">
      <alignment horizontal="right"/>
    </xf>
    <xf numFmtId="0" fontId="0" fillId="0" borderId="15" xfId="0" applyBorder="1" applyAlignment="1">
      <alignment/>
    </xf>
    <xf numFmtId="0" fontId="0" fillId="0" borderId="14" xfId="0" applyBorder="1" applyAlignment="1">
      <alignment/>
    </xf>
    <xf numFmtId="164" fontId="0" fillId="0" borderId="16" xfId="0" applyNumberFormat="1" applyFill="1" applyBorder="1" applyAlignment="1">
      <alignment/>
    </xf>
    <xf numFmtId="0" fontId="2" fillId="0" borderId="0" xfId="0" applyFont="1" applyBorder="1" applyAlignment="1">
      <alignment horizontal="right"/>
    </xf>
    <xf numFmtId="164" fontId="2" fillId="0" borderId="15" xfId="0" applyNumberFormat="1" applyFont="1" applyBorder="1" applyAlignment="1">
      <alignment horizontal="right"/>
    </xf>
    <xf numFmtId="164" fontId="2" fillId="0" borderId="14" xfId="0" applyNumberFormat="1" applyFont="1" applyFill="1" applyBorder="1" applyAlignment="1">
      <alignment horizontal="right"/>
    </xf>
    <xf numFmtId="164" fontId="2" fillId="0" borderId="15" xfId="0" applyNumberFormat="1" applyFont="1" applyFill="1" applyBorder="1" applyAlignment="1">
      <alignment horizontal="right"/>
    </xf>
    <xf numFmtId="0" fontId="2" fillId="0" borderId="17" xfId="0" applyFont="1" applyBorder="1" applyAlignment="1">
      <alignment/>
    </xf>
    <xf numFmtId="164" fontId="0" fillId="0" borderId="15" xfId="0" applyNumberFormat="1" applyFill="1" applyBorder="1" applyAlignment="1">
      <alignment/>
    </xf>
    <xf numFmtId="0" fontId="3" fillId="0" borderId="0" xfId="0" applyFont="1" applyBorder="1" applyAlignment="1">
      <alignment/>
    </xf>
    <xf numFmtId="0" fontId="3" fillId="0" borderId="0" xfId="0" applyFont="1" applyFill="1" applyBorder="1" applyAlignment="1">
      <alignment/>
    </xf>
    <xf numFmtId="0" fontId="0" fillId="0" borderId="0" xfId="0" applyFill="1" applyAlignment="1">
      <alignment/>
    </xf>
    <xf numFmtId="0" fontId="0" fillId="0" borderId="0" xfId="0" applyFill="1" applyBorder="1" applyAlignment="1">
      <alignment/>
    </xf>
    <xf numFmtId="0" fontId="2" fillId="0" borderId="0" xfId="0" applyFont="1" applyBorder="1" applyAlignment="1">
      <alignment horizontal="center"/>
    </xf>
    <xf numFmtId="0" fontId="0" fillId="0" borderId="18" xfId="0" applyBorder="1" applyAlignment="1">
      <alignment/>
    </xf>
    <xf numFmtId="0" fontId="38" fillId="0" borderId="0" xfId="0" applyFont="1" applyAlignment="1">
      <alignment/>
    </xf>
    <xf numFmtId="0" fontId="38" fillId="0" borderId="0" xfId="0" applyFont="1" applyBorder="1" applyAlignment="1">
      <alignment/>
    </xf>
    <xf numFmtId="0" fontId="38" fillId="0" borderId="0" xfId="0" applyFont="1" applyBorder="1" applyAlignment="1">
      <alignment horizontal="right"/>
    </xf>
    <xf numFmtId="0" fontId="2" fillId="0" borderId="0" xfId="0" applyFont="1" applyFill="1" applyBorder="1" applyAlignment="1">
      <alignment/>
    </xf>
    <xf numFmtId="0" fontId="38" fillId="0" borderId="0" xfId="0" applyFont="1" applyFill="1" applyBorder="1" applyAlignment="1">
      <alignment/>
    </xf>
    <xf numFmtId="164" fontId="0" fillId="0" borderId="16" xfId="0" applyNumberFormat="1" applyBorder="1" applyAlignment="1">
      <alignment horizontal="right"/>
    </xf>
    <xf numFmtId="164" fontId="0" fillId="0" borderId="0" xfId="0" applyNumberFormat="1" applyBorder="1" applyAlignment="1">
      <alignment horizontal="right"/>
    </xf>
    <xf numFmtId="164" fontId="0" fillId="0" borderId="0" xfId="0" applyNumberFormat="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64" fontId="0" fillId="0" borderId="16" xfId="0" applyNumberFormat="1" applyFill="1" applyBorder="1" applyAlignment="1">
      <alignment horizontal="right"/>
    </xf>
    <xf numFmtId="164" fontId="0" fillId="0" borderId="15" xfId="0" applyNumberFormat="1" applyBorder="1" applyAlignment="1">
      <alignment horizontal="right"/>
    </xf>
    <xf numFmtId="164" fontId="0" fillId="0" borderId="14" xfId="0" applyNumberFormat="1" applyFill="1" applyBorder="1" applyAlignment="1">
      <alignment horizontal="right"/>
    </xf>
    <xf numFmtId="164" fontId="0" fillId="0" borderId="15" xfId="0" applyNumberFormat="1" applyFill="1" applyBorder="1" applyAlignment="1">
      <alignment horizontal="right"/>
    </xf>
    <xf numFmtId="3" fontId="0" fillId="0" borderId="16" xfId="0" applyNumberFormat="1" applyBorder="1" applyAlignment="1">
      <alignment horizontal="right"/>
    </xf>
    <xf numFmtId="3" fontId="0" fillId="0" borderId="0" xfId="0" applyNumberFormat="1" applyBorder="1" applyAlignment="1">
      <alignment horizontal="right"/>
    </xf>
    <xf numFmtId="3" fontId="0" fillId="0" borderId="16" xfId="0" applyNumberFormat="1" applyBorder="1" applyAlignment="1">
      <alignment/>
    </xf>
    <xf numFmtId="3" fontId="0" fillId="0" borderId="0" xfId="0" applyNumberFormat="1" applyAlignment="1">
      <alignment/>
    </xf>
    <xf numFmtId="3" fontId="0" fillId="0" borderId="0" xfId="0" applyNumberFormat="1" applyBorder="1" applyAlignment="1">
      <alignment/>
    </xf>
    <xf numFmtId="3" fontId="0" fillId="0" borderId="0" xfId="0" applyNumberFormat="1" applyFill="1" applyAlignment="1">
      <alignment/>
    </xf>
    <xf numFmtId="3" fontId="0" fillId="0" borderId="0" xfId="0" applyNumberFormat="1" applyFill="1" applyBorder="1" applyAlignment="1">
      <alignment/>
    </xf>
    <xf numFmtId="3" fontId="0" fillId="0" borderId="16" xfId="0" applyNumberFormat="1" applyFill="1" applyBorder="1" applyAlignment="1">
      <alignment/>
    </xf>
    <xf numFmtId="3" fontId="0" fillId="0" borderId="19" xfId="0" applyNumberFormat="1" applyBorder="1" applyAlignment="1">
      <alignment/>
    </xf>
    <xf numFmtId="3" fontId="0" fillId="0" borderId="18" xfId="0" applyNumberFormat="1" applyBorder="1" applyAlignment="1">
      <alignment/>
    </xf>
    <xf numFmtId="0" fontId="0" fillId="0" borderId="20" xfId="0" applyBorder="1" applyAlignment="1">
      <alignment horizontal="center"/>
    </xf>
    <xf numFmtId="3" fontId="0" fillId="0" borderId="18" xfId="0" applyNumberFormat="1" applyFill="1" applyBorder="1" applyAlignment="1">
      <alignment/>
    </xf>
    <xf numFmtId="0" fontId="38" fillId="0" borderId="0" xfId="0" applyFont="1" applyBorder="1" applyAlignment="1">
      <alignment horizontal="center"/>
    </xf>
    <xf numFmtId="0" fontId="0" fillId="0" borderId="21" xfId="0" applyBorder="1" applyAlignment="1">
      <alignment/>
    </xf>
    <xf numFmtId="3" fontId="0" fillId="0" borderId="21" xfId="0" applyNumberFormat="1" applyBorder="1" applyAlignment="1">
      <alignment/>
    </xf>
    <xf numFmtId="0" fontId="0" fillId="0" borderId="21" xfId="0" applyBorder="1" applyAlignment="1">
      <alignment horizontal="center" wrapText="1"/>
    </xf>
    <xf numFmtId="0" fontId="0" fillId="0" borderId="21" xfId="0" applyBorder="1" applyAlignment="1">
      <alignment wrapText="1"/>
    </xf>
    <xf numFmtId="0" fontId="0" fillId="0" borderId="21" xfId="0" applyBorder="1" applyAlignment="1">
      <alignment horizontal="right"/>
    </xf>
    <xf numFmtId="0" fontId="0" fillId="0" borderId="21" xfId="0" applyBorder="1" applyAlignment="1">
      <alignment horizontal="center"/>
    </xf>
    <xf numFmtId="0" fontId="0" fillId="0" borderId="22" xfId="0" applyBorder="1" applyAlignment="1">
      <alignment horizontal="center"/>
    </xf>
    <xf numFmtId="0" fontId="2" fillId="0" borderId="0" xfId="0" applyFont="1" applyBorder="1" applyAlignment="1">
      <alignment horizontal="center"/>
    </xf>
    <xf numFmtId="164" fontId="38" fillId="0" borderId="16" xfId="0" applyNumberFormat="1" applyFont="1" applyFill="1" applyBorder="1" applyAlignment="1">
      <alignment/>
    </xf>
    <xf numFmtId="164" fontId="38" fillId="0" borderId="15" xfId="0" applyNumberFormat="1" applyFont="1" applyFill="1" applyBorder="1" applyAlignment="1">
      <alignment/>
    </xf>
    <xf numFmtId="0" fontId="38" fillId="0" borderId="0" xfId="0" applyFont="1" applyFill="1" applyAlignment="1">
      <alignment/>
    </xf>
    <xf numFmtId="164" fontId="0" fillId="0" borderId="18" xfId="0" applyNumberFormat="1" applyBorder="1" applyAlignment="1">
      <alignment horizontal="right"/>
    </xf>
    <xf numFmtId="164" fontId="0" fillId="0" borderId="18" xfId="0" applyNumberFormat="1" applyFill="1" applyBorder="1" applyAlignment="1">
      <alignment horizontal="right"/>
    </xf>
    <xf numFmtId="164" fontId="2" fillId="0" borderId="23" xfId="0" applyNumberFormat="1" applyFont="1" applyFill="1" applyBorder="1" applyAlignment="1">
      <alignment horizontal="right"/>
    </xf>
    <xf numFmtId="164" fontId="0" fillId="0" borderId="23" xfId="0" applyNumberFormat="1" applyFill="1" applyBorder="1" applyAlignment="1">
      <alignment horizontal="right"/>
    </xf>
    <xf numFmtId="0" fontId="0" fillId="0" borderId="24" xfId="0" applyBorder="1" applyAlignment="1">
      <alignment horizontal="center"/>
    </xf>
    <xf numFmtId="0" fontId="0" fillId="0" borderId="25" xfId="0" applyBorder="1" applyAlignment="1">
      <alignment/>
    </xf>
    <xf numFmtId="3" fontId="0" fillId="0" borderId="19" xfId="0" applyNumberFormat="1" applyFill="1" applyBorder="1" applyAlignment="1">
      <alignment/>
    </xf>
    <xf numFmtId="0" fontId="0" fillId="0" borderId="26" xfId="0" applyBorder="1" applyAlignment="1">
      <alignment horizontal="right" wrapText="1"/>
    </xf>
    <xf numFmtId="0" fontId="2" fillId="0" borderId="0" xfId="0" applyFont="1" applyBorder="1" applyAlignment="1">
      <alignment/>
    </xf>
    <xf numFmtId="164" fontId="38" fillId="0" borderId="0" xfId="0" applyNumberFormat="1" applyFont="1" applyFill="1" applyBorder="1" applyAlignment="1">
      <alignment/>
    </xf>
    <xf numFmtId="164" fontId="2" fillId="0" borderId="0" xfId="0" applyNumberFormat="1" applyFont="1" applyFill="1" applyBorder="1" applyAlignment="1">
      <alignment horizontal="right"/>
    </xf>
    <xf numFmtId="0" fontId="38" fillId="0" borderId="0" xfId="0" applyFont="1"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38" fillId="0" borderId="28" xfId="0" applyFont="1" applyFill="1" applyBorder="1" applyAlignment="1">
      <alignment horizontal="center" wrapText="1"/>
    </xf>
    <xf numFmtId="0" fontId="38" fillId="0" borderId="29" xfId="0" applyFont="1" applyFill="1" applyBorder="1" applyAlignment="1">
      <alignment horizontal="center" wrapText="1"/>
    </xf>
    <xf numFmtId="0" fontId="2" fillId="0" borderId="30" xfId="0" applyFont="1" applyFill="1" applyBorder="1" applyAlignment="1">
      <alignment/>
    </xf>
    <xf numFmtId="0" fontId="42" fillId="0" borderId="0" xfId="0" applyFont="1" applyAlignment="1">
      <alignment/>
    </xf>
    <xf numFmtId="0" fontId="38" fillId="0" borderId="0" xfId="0" applyFont="1" applyBorder="1" applyAlignment="1">
      <alignment horizontal="center"/>
    </xf>
    <xf numFmtId="0" fontId="0" fillId="0" borderId="31" xfId="0" applyBorder="1" applyAlignment="1">
      <alignment horizontal="center"/>
    </xf>
    <xf numFmtId="0" fontId="0" fillId="0" borderId="21" xfId="0" applyBorder="1" applyAlignment="1">
      <alignment horizontal="center"/>
    </xf>
    <xf numFmtId="0" fontId="0" fillId="0" borderId="21" xfId="0" applyBorder="1" applyAlignment="1">
      <alignment horizontal="right" indent="2"/>
    </xf>
    <xf numFmtId="0" fontId="0" fillId="0" borderId="32" xfId="0" applyBorder="1" applyAlignment="1">
      <alignment horizontal="right"/>
    </xf>
    <xf numFmtId="0" fontId="0" fillId="0" borderId="33" xfId="0" applyBorder="1" applyAlignment="1">
      <alignment horizontal="center"/>
    </xf>
    <xf numFmtId="0" fontId="0" fillId="0" borderId="34" xfId="0" applyBorder="1" applyAlignment="1">
      <alignment horizontal="right"/>
    </xf>
    <xf numFmtId="0" fontId="0" fillId="0" borderId="33" xfId="0" applyBorder="1" applyAlignment="1">
      <alignment horizontal="center" wrapText="1"/>
    </xf>
    <xf numFmtId="0" fontId="0" fillId="0" borderId="35" xfId="0" applyBorder="1" applyAlignment="1">
      <alignment horizontal="right" wrapText="1"/>
    </xf>
    <xf numFmtId="0" fontId="0" fillId="0" borderId="33" xfId="0" applyBorder="1" applyAlignment="1">
      <alignment horizontal="right" indent="2"/>
    </xf>
    <xf numFmtId="0" fontId="0" fillId="0" borderId="32" xfId="0" applyBorder="1" applyAlignment="1">
      <alignment horizontal="center" wrapText="1"/>
    </xf>
    <xf numFmtId="0" fontId="0" fillId="0" borderId="32" xfId="0" applyBorder="1" applyAlignment="1">
      <alignment/>
    </xf>
    <xf numFmtId="0" fontId="0" fillId="0" borderId="32" xfId="0" applyBorder="1" applyAlignment="1">
      <alignment horizontal="right" indent="2"/>
    </xf>
    <xf numFmtId="3" fontId="0" fillId="0" borderId="31" xfId="0" applyNumberFormat="1" applyBorder="1" applyAlignment="1">
      <alignment/>
    </xf>
    <xf numFmtId="0" fontId="0" fillId="0" borderId="31" xfId="0" applyBorder="1" applyAlignment="1">
      <alignment horizontal="right"/>
    </xf>
    <xf numFmtId="3" fontId="0" fillId="0" borderId="32" xfId="0" applyNumberFormat="1" applyBorder="1" applyAlignment="1">
      <alignment/>
    </xf>
    <xf numFmtId="0" fontId="0" fillId="0" borderId="33" xfId="0" applyBorder="1" applyAlignment="1">
      <alignment horizontal="right"/>
    </xf>
    <xf numFmtId="0" fontId="0" fillId="0" borderId="34" xfId="0" applyBorder="1" applyAlignment="1">
      <alignment/>
    </xf>
    <xf numFmtId="3" fontId="0" fillId="0" borderId="33" xfId="0" applyNumberFormat="1" applyBorder="1" applyAlignment="1">
      <alignment/>
    </xf>
    <xf numFmtId="164" fontId="0" fillId="0" borderId="32" xfId="0" applyNumberFormat="1" applyBorder="1" applyAlignment="1">
      <alignment/>
    </xf>
    <xf numFmtId="164" fontId="0" fillId="0" borderId="21" xfId="0" applyNumberFormat="1" applyBorder="1" applyAlignment="1">
      <alignment/>
    </xf>
    <xf numFmtId="164" fontId="0" fillId="0" borderId="31" xfId="0" applyNumberFormat="1" applyBorder="1" applyAlignment="1">
      <alignment/>
    </xf>
    <xf numFmtId="164" fontId="0" fillId="0" borderId="34" xfId="0" applyNumberFormat="1" applyBorder="1" applyAlignment="1">
      <alignment/>
    </xf>
    <xf numFmtId="164" fontId="0" fillId="0" borderId="33" xfId="0" applyNumberFormat="1" applyBorder="1" applyAlignment="1">
      <alignment/>
    </xf>
    <xf numFmtId="164" fontId="38" fillId="0" borderId="36" xfId="0" applyNumberFormat="1" applyFont="1" applyBorder="1" applyAlignment="1">
      <alignment/>
    </xf>
    <xf numFmtId="164" fontId="38" fillId="0" borderId="37" xfId="0" applyNumberFormat="1" applyFont="1" applyBorder="1" applyAlignment="1">
      <alignment/>
    </xf>
    <xf numFmtId="164" fontId="38" fillId="0" borderId="38" xfId="0" applyNumberFormat="1" applyFont="1" applyBorder="1" applyAlignment="1">
      <alignment/>
    </xf>
    <xf numFmtId="164" fontId="38" fillId="0" borderId="39" xfId="0" applyNumberFormat="1" applyFont="1" applyBorder="1" applyAlignment="1">
      <alignment/>
    </xf>
    <xf numFmtId="164" fontId="38" fillId="0" borderId="40" xfId="0" applyNumberFormat="1" applyFont="1" applyBorder="1" applyAlignment="1">
      <alignment/>
    </xf>
    <xf numFmtId="0" fontId="38" fillId="0" borderId="41" xfId="0" applyFont="1" applyFill="1" applyBorder="1" applyAlignment="1">
      <alignment horizontal="right"/>
    </xf>
    <xf numFmtId="0" fontId="43" fillId="0" borderId="0" xfId="0" applyFont="1" applyBorder="1" applyAlignment="1">
      <alignment/>
    </xf>
    <xf numFmtId="0" fontId="0" fillId="0" borderId="32" xfId="0" applyBorder="1" applyAlignment="1">
      <alignment wrapText="1"/>
    </xf>
    <xf numFmtId="0" fontId="0" fillId="0" borderId="31" xfId="0" applyBorder="1" applyAlignment="1">
      <alignment horizontal="center" wrapText="1"/>
    </xf>
    <xf numFmtId="3" fontId="0" fillId="0" borderId="26" xfId="0" applyNumberFormat="1" applyBorder="1" applyAlignment="1">
      <alignment/>
    </xf>
    <xf numFmtId="0" fontId="0" fillId="0" borderId="34" xfId="0" applyBorder="1" applyAlignment="1">
      <alignment horizontal="center" wrapText="1"/>
    </xf>
    <xf numFmtId="3" fontId="0" fillId="0" borderId="34" xfId="0" applyNumberFormat="1" applyBorder="1" applyAlignment="1">
      <alignment/>
    </xf>
    <xf numFmtId="3" fontId="0" fillId="0" borderId="42" xfId="0" applyNumberFormat="1" applyBorder="1" applyAlignment="1">
      <alignment/>
    </xf>
    <xf numFmtId="3" fontId="38" fillId="0" borderId="36" xfId="0" applyNumberFormat="1" applyFont="1" applyBorder="1" applyAlignment="1">
      <alignment/>
    </xf>
    <xf numFmtId="3" fontId="38" fillId="0" borderId="37" xfId="0" applyNumberFormat="1" applyFont="1" applyBorder="1" applyAlignment="1">
      <alignment/>
    </xf>
    <xf numFmtId="3" fontId="38" fillId="0" borderId="38" xfId="0" applyNumberFormat="1" applyFont="1" applyBorder="1" applyAlignment="1">
      <alignment/>
    </xf>
    <xf numFmtId="3" fontId="38" fillId="0" borderId="39" xfId="0" applyNumberFormat="1" applyFont="1" applyBorder="1" applyAlignment="1">
      <alignment/>
    </xf>
    <xf numFmtId="3" fontId="38" fillId="0" borderId="40" xfId="0" applyNumberFormat="1" applyFont="1" applyBorder="1" applyAlignment="1">
      <alignment/>
    </xf>
    <xf numFmtId="3" fontId="38" fillId="0" borderId="43" xfId="0" applyNumberFormat="1" applyFont="1" applyBorder="1" applyAlignment="1">
      <alignment/>
    </xf>
    <xf numFmtId="3" fontId="38" fillId="0" borderId="44" xfId="0" applyNumberFormat="1" applyFont="1" applyBorder="1" applyAlignment="1">
      <alignment/>
    </xf>
    <xf numFmtId="0" fontId="38" fillId="0" borderId="44" xfId="0" applyFont="1" applyBorder="1" applyAlignment="1">
      <alignment/>
    </xf>
    <xf numFmtId="0" fontId="38" fillId="0" borderId="41" xfId="0" applyFont="1" applyBorder="1" applyAlignment="1">
      <alignment horizontal="right"/>
    </xf>
    <xf numFmtId="0" fontId="38" fillId="0" borderId="0" xfId="0" applyFont="1" applyBorder="1" applyAlignment="1">
      <alignment/>
    </xf>
    <xf numFmtId="0" fontId="0" fillId="0" borderId="31" xfId="0" applyBorder="1" applyAlignment="1">
      <alignment horizontal="right" indent="2"/>
    </xf>
    <xf numFmtId="0" fontId="0" fillId="0" borderId="21" xfId="0" applyFont="1" applyBorder="1" applyAlignment="1">
      <alignment horizontal="center" wrapText="1"/>
    </xf>
    <xf numFmtId="0" fontId="0" fillId="0" borderId="31" xfId="0" applyFont="1" applyBorder="1" applyAlignment="1">
      <alignment horizontal="right"/>
    </xf>
    <xf numFmtId="0" fontId="38" fillId="0" borderId="44" xfId="0" applyFont="1" applyFill="1" applyBorder="1" applyAlignment="1">
      <alignment/>
    </xf>
    <xf numFmtId="0" fontId="38" fillId="0" borderId="44" xfId="0" applyFont="1" applyFill="1" applyBorder="1" applyAlignment="1">
      <alignment horizontal="right"/>
    </xf>
    <xf numFmtId="0" fontId="0" fillId="0" borderId="32" xfId="0" applyFill="1" applyBorder="1" applyAlignment="1">
      <alignment horizontal="right" indent="2"/>
    </xf>
    <xf numFmtId="0" fontId="0" fillId="0" borderId="21" xfId="0" applyFill="1" applyBorder="1" applyAlignment="1">
      <alignment horizontal="right" indent="2"/>
    </xf>
    <xf numFmtId="0" fontId="0" fillId="0" borderId="31" xfId="0" applyFill="1" applyBorder="1" applyAlignment="1">
      <alignment horizontal="right" indent="2"/>
    </xf>
    <xf numFmtId="0" fontId="0" fillId="0" borderId="45" xfId="0" applyBorder="1" applyAlignment="1">
      <alignment horizontal="right"/>
    </xf>
    <xf numFmtId="0" fontId="38" fillId="0" borderId="44" xfId="0" applyFont="1" applyBorder="1" applyAlignment="1">
      <alignment horizontal="right"/>
    </xf>
    <xf numFmtId="0" fontId="0" fillId="0" borderId="32" xfId="0" applyFont="1" applyBorder="1" applyAlignment="1">
      <alignment horizontal="center" wrapText="1"/>
    </xf>
    <xf numFmtId="0" fontId="0" fillId="0" borderId="34" xfId="0" applyFont="1" applyBorder="1" applyAlignment="1">
      <alignment horizontal="center" wrapText="1"/>
    </xf>
    <xf numFmtId="0" fontId="0" fillId="0" borderId="33" xfId="0" applyFont="1" applyBorder="1" applyAlignment="1">
      <alignment horizontal="right"/>
    </xf>
    <xf numFmtId="0" fontId="0" fillId="0" borderId="31" xfId="0" applyBorder="1" applyAlignment="1">
      <alignment horizontal="right" wrapText="1"/>
    </xf>
    <xf numFmtId="164" fontId="0" fillId="0" borderId="34" xfId="0" applyNumberFormat="1" applyFill="1" applyBorder="1" applyAlignment="1">
      <alignment/>
    </xf>
    <xf numFmtId="164" fontId="0" fillId="0" borderId="21" xfId="0" applyNumberFormat="1" applyFill="1" applyBorder="1" applyAlignment="1">
      <alignment/>
    </xf>
    <xf numFmtId="164" fontId="0" fillId="0" borderId="33" xfId="0" applyNumberFormat="1" applyFill="1" applyBorder="1" applyAlignment="1">
      <alignment/>
    </xf>
    <xf numFmtId="164" fontId="0" fillId="0" borderId="32" xfId="0" applyNumberFormat="1" applyFill="1" applyBorder="1" applyAlignment="1">
      <alignment/>
    </xf>
    <xf numFmtId="164" fontId="0" fillId="0" borderId="31" xfId="0" applyNumberFormat="1" applyFill="1" applyBorder="1" applyAlignment="1">
      <alignment/>
    </xf>
    <xf numFmtId="164" fontId="38" fillId="0" borderId="39" xfId="0" applyNumberFormat="1" applyFont="1" applyFill="1" applyBorder="1" applyAlignment="1">
      <alignment horizontal="right"/>
    </xf>
    <xf numFmtId="164" fontId="38" fillId="0" borderId="37" xfId="0" applyNumberFormat="1" applyFont="1" applyFill="1" applyBorder="1" applyAlignment="1">
      <alignment horizontal="right"/>
    </xf>
    <xf numFmtId="164" fontId="38" fillId="0" borderId="40" xfId="0" applyNumberFormat="1" applyFont="1" applyFill="1" applyBorder="1" applyAlignment="1">
      <alignment horizontal="right"/>
    </xf>
    <xf numFmtId="164" fontId="38" fillId="0" borderId="36" xfId="0" applyNumberFormat="1" applyFont="1" applyFill="1" applyBorder="1" applyAlignment="1">
      <alignment horizontal="right"/>
    </xf>
    <xf numFmtId="164" fontId="38" fillId="0" borderId="38" xfId="0" applyNumberFormat="1" applyFont="1" applyFill="1" applyBorder="1" applyAlignment="1">
      <alignment horizontal="right"/>
    </xf>
    <xf numFmtId="0" fontId="9" fillId="0" borderId="0" xfId="0" applyFont="1" applyFill="1" applyBorder="1" applyAlignment="1">
      <alignment/>
    </xf>
    <xf numFmtId="2" fontId="0" fillId="0" borderId="26" xfId="0" applyNumberFormat="1" applyBorder="1" applyAlignment="1">
      <alignment/>
    </xf>
    <xf numFmtId="2" fontId="0" fillId="0" borderId="31" xfId="0" applyNumberFormat="1" applyBorder="1" applyAlignment="1">
      <alignment/>
    </xf>
    <xf numFmtId="2" fontId="0" fillId="0" borderId="21" xfId="0" applyNumberFormat="1" applyBorder="1" applyAlignment="1">
      <alignment/>
    </xf>
    <xf numFmtId="2" fontId="0" fillId="0" borderId="32" xfId="0" applyNumberFormat="1" applyBorder="1" applyAlignment="1">
      <alignment/>
    </xf>
    <xf numFmtId="2" fontId="38" fillId="0" borderId="44" xfId="0" applyNumberFormat="1" applyFont="1" applyBorder="1" applyAlignment="1">
      <alignment/>
    </xf>
    <xf numFmtId="2" fontId="38" fillId="0" borderId="38" xfId="0" applyNumberFormat="1" applyFont="1" applyBorder="1" applyAlignment="1">
      <alignment/>
    </xf>
    <xf numFmtId="2" fontId="38" fillId="0" borderId="37" xfId="0" applyNumberFormat="1" applyFont="1" applyBorder="1" applyAlignment="1">
      <alignment/>
    </xf>
    <xf numFmtId="2" fontId="38" fillId="0" borderId="36" xfId="0" applyNumberFormat="1" applyFont="1" applyBorder="1" applyAlignment="1">
      <alignment/>
    </xf>
    <xf numFmtId="2" fontId="0" fillId="0" borderId="0" xfId="0" applyNumberFormat="1" applyFill="1" applyBorder="1" applyAlignment="1">
      <alignment/>
    </xf>
    <xf numFmtId="2" fontId="0" fillId="0" borderId="42" xfId="0" applyNumberFormat="1" applyBorder="1" applyAlignment="1">
      <alignment/>
    </xf>
    <xf numFmtId="2" fontId="0" fillId="0" borderId="35" xfId="0" applyNumberFormat="1" applyBorder="1" applyAlignment="1">
      <alignment/>
    </xf>
    <xf numFmtId="2" fontId="0" fillId="0" borderId="34" xfId="0" applyNumberFormat="1" applyBorder="1" applyAlignment="1">
      <alignment/>
    </xf>
    <xf numFmtId="2" fontId="0" fillId="0" borderId="33" xfId="0" applyNumberFormat="1" applyBorder="1" applyAlignment="1">
      <alignment/>
    </xf>
    <xf numFmtId="2" fontId="38" fillId="0" borderId="39" xfId="0" applyNumberFormat="1" applyFont="1" applyBorder="1" applyAlignment="1">
      <alignment/>
    </xf>
    <xf numFmtId="2" fontId="38" fillId="0" borderId="40" xfId="0" applyNumberFormat="1" applyFont="1" applyBorder="1" applyAlignment="1">
      <alignment/>
    </xf>
    <xf numFmtId="2" fontId="38" fillId="0" borderId="43" xfId="0" applyNumberFormat="1" applyFont="1" applyBorder="1" applyAlignment="1">
      <alignment/>
    </xf>
    <xf numFmtId="2" fontId="0" fillId="0" borderId="34" xfId="0" applyNumberFormat="1" applyFill="1" applyBorder="1" applyAlignment="1">
      <alignment/>
    </xf>
    <xf numFmtId="2" fontId="0" fillId="0" borderId="21" xfId="0" applyNumberFormat="1" applyFill="1" applyBorder="1" applyAlignment="1">
      <alignment/>
    </xf>
    <xf numFmtId="2" fontId="0" fillId="0" borderId="33" xfId="0" applyNumberFormat="1" applyFill="1" applyBorder="1" applyAlignment="1">
      <alignment/>
    </xf>
    <xf numFmtId="2" fontId="0" fillId="0" borderId="32" xfId="0" applyNumberFormat="1" applyFill="1" applyBorder="1" applyAlignment="1">
      <alignment/>
    </xf>
    <xf numFmtId="2" fontId="0" fillId="0" borderId="31" xfId="0" applyNumberFormat="1" applyFill="1" applyBorder="1" applyAlignment="1">
      <alignment/>
    </xf>
    <xf numFmtId="2" fontId="38" fillId="0" borderId="39" xfId="0" applyNumberFormat="1" applyFont="1" applyFill="1" applyBorder="1" applyAlignment="1">
      <alignment/>
    </xf>
    <xf numFmtId="2" fontId="38" fillId="0" borderId="37" xfId="0" applyNumberFormat="1" applyFont="1" applyFill="1" applyBorder="1" applyAlignment="1">
      <alignment/>
    </xf>
    <xf numFmtId="2" fontId="38" fillId="0" borderId="40" xfId="0" applyNumberFormat="1" applyFont="1" applyFill="1" applyBorder="1" applyAlignment="1">
      <alignment/>
    </xf>
    <xf numFmtId="2" fontId="38" fillId="0" borderId="36" xfId="0" applyNumberFormat="1" applyFont="1" applyFill="1" applyBorder="1" applyAlignment="1">
      <alignment/>
    </xf>
    <xf numFmtId="2" fontId="38" fillId="0" borderId="38" xfId="0" applyNumberFormat="1" applyFont="1" applyFill="1" applyBorder="1" applyAlignment="1">
      <alignment/>
    </xf>
    <xf numFmtId="0" fontId="2" fillId="0" borderId="0" xfId="0" applyFont="1" applyFill="1" applyBorder="1" applyAlignment="1">
      <alignment/>
    </xf>
    <xf numFmtId="0" fontId="44" fillId="0" borderId="0" xfId="0" applyFont="1" applyFill="1" applyAlignment="1">
      <alignment/>
    </xf>
    <xf numFmtId="0" fontId="45" fillId="0" borderId="0" xfId="0" applyFont="1" applyFill="1" applyAlignment="1">
      <alignment/>
    </xf>
    <xf numFmtId="0" fontId="2" fillId="0" borderId="10" xfId="0" applyFont="1" applyFill="1" applyBorder="1" applyAlignment="1">
      <alignment/>
    </xf>
    <xf numFmtId="0" fontId="2" fillId="0" borderId="0" xfId="0" applyFont="1" applyFill="1" applyBorder="1" applyAlignment="1">
      <alignment horizontal="center"/>
    </xf>
    <xf numFmtId="0" fontId="0" fillId="0" borderId="46" xfId="0" applyBorder="1" applyAlignment="1">
      <alignment horizontal="center" wrapText="1"/>
    </xf>
    <xf numFmtId="0" fontId="0" fillId="0" borderId="22" xfId="0" applyBorder="1" applyAlignment="1">
      <alignment horizontal="center" wrapText="1"/>
    </xf>
    <xf numFmtId="0" fontId="2" fillId="0" borderId="0" xfId="0" applyFont="1" applyBorder="1" applyAlignment="1">
      <alignment horizontal="center"/>
    </xf>
    <xf numFmtId="0" fontId="0" fillId="0" borderId="46" xfId="0" applyBorder="1" applyAlignment="1">
      <alignment horizontal="center"/>
    </xf>
    <xf numFmtId="0" fontId="0" fillId="0" borderId="22" xfId="0" applyBorder="1" applyAlignment="1">
      <alignment horizontal="center"/>
    </xf>
    <xf numFmtId="0" fontId="0" fillId="0" borderId="47" xfId="0" applyBorder="1" applyAlignment="1">
      <alignment horizontal="center"/>
    </xf>
    <xf numFmtId="0" fontId="2" fillId="0" borderId="48" xfId="0" applyFont="1" applyFill="1" applyBorder="1" applyAlignment="1">
      <alignment horizontal="center"/>
    </xf>
    <xf numFmtId="0" fontId="2" fillId="0" borderId="0" xfId="0" applyFont="1" applyFill="1" applyBorder="1" applyAlignment="1">
      <alignment horizontal="center"/>
    </xf>
    <xf numFmtId="0" fontId="45" fillId="0" borderId="0" xfId="0" applyFont="1" applyFill="1" applyAlignment="1">
      <alignment horizontal="center"/>
    </xf>
    <xf numFmtId="0" fontId="38" fillId="0" borderId="49" xfId="0" applyFont="1" applyBorder="1" applyAlignment="1">
      <alignment horizontal="center"/>
    </xf>
    <xf numFmtId="0" fontId="38" fillId="0" borderId="50" xfId="0" applyFont="1" applyBorder="1" applyAlignment="1">
      <alignment horizontal="center"/>
    </xf>
    <xf numFmtId="0" fontId="0" fillId="0" borderId="49" xfId="0" applyBorder="1" applyAlignment="1">
      <alignment horizontal="center"/>
    </xf>
    <xf numFmtId="0" fontId="0" fillId="0" borderId="26" xfId="0" applyBorder="1" applyAlignment="1">
      <alignment horizontal="center"/>
    </xf>
    <xf numFmtId="0" fontId="0" fillId="0" borderId="32" xfId="0" applyBorder="1" applyAlignment="1">
      <alignment horizontal="center"/>
    </xf>
    <xf numFmtId="0" fontId="0" fillId="0" borderId="31" xfId="0" applyBorder="1" applyAlignment="1">
      <alignment horizontal="center"/>
    </xf>
    <xf numFmtId="0" fontId="0" fillId="0" borderId="51" xfId="0" applyBorder="1" applyAlignment="1">
      <alignment horizontal="center"/>
    </xf>
    <xf numFmtId="0" fontId="0" fillId="0" borderId="42" xfId="0" applyBorder="1" applyAlignment="1">
      <alignment horizontal="center"/>
    </xf>
    <xf numFmtId="0" fontId="0" fillId="0" borderId="50" xfId="0" applyBorder="1" applyAlignment="1">
      <alignment horizontal="center"/>
    </xf>
    <xf numFmtId="0" fontId="38" fillId="0" borderId="0" xfId="0" applyFont="1" applyBorder="1" applyAlignment="1">
      <alignment horizontal="center"/>
    </xf>
    <xf numFmtId="0" fontId="0" fillId="0" borderId="51" xfId="0" applyFont="1" applyBorder="1" applyAlignment="1">
      <alignment horizontal="center"/>
    </xf>
    <xf numFmtId="0" fontId="0" fillId="0" borderId="49" xfId="0" applyFont="1" applyBorder="1" applyAlignment="1">
      <alignment horizontal="center"/>
    </xf>
    <xf numFmtId="0" fontId="0" fillId="0" borderId="50" xfId="0" applyFont="1" applyBorder="1" applyAlignment="1">
      <alignment horizontal="center"/>
    </xf>
    <xf numFmtId="0" fontId="2" fillId="0" borderId="52" xfId="0" applyFont="1" applyFill="1" applyBorder="1" applyAlignment="1">
      <alignment horizontal="center"/>
    </xf>
    <xf numFmtId="0" fontId="2" fillId="0" borderId="53" xfId="0" applyFont="1" applyFill="1" applyBorder="1" applyAlignment="1">
      <alignment horizontal="center"/>
    </xf>
    <xf numFmtId="0" fontId="2" fillId="0" borderId="54" xfId="0" applyFont="1" applyFill="1" applyBorder="1" applyAlignment="1">
      <alignment horizontal="center"/>
    </xf>
    <xf numFmtId="0" fontId="2" fillId="0" borderId="55" xfId="0" applyFont="1" applyFill="1" applyBorder="1" applyAlignment="1">
      <alignment/>
    </xf>
    <xf numFmtId="0" fontId="0" fillId="0" borderId="10" xfId="0" applyFill="1" applyBorder="1" applyAlignment="1">
      <alignment/>
    </xf>
    <xf numFmtId="0" fontId="2" fillId="0" borderId="14" xfId="0" applyFont="1" applyFill="1" applyBorder="1" applyAlignment="1">
      <alignment/>
    </xf>
    <xf numFmtId="0" fontId="0" fillId="0" borderId="15" xfId="0" applyFill="1" applyBorder="1" applyAlignment="1">
      <alignment horizontal="right"/>
    </xf>
    <xf numFmtId="0" fontId="38" fillId="0" borderId="15" xfId="0" applyFont="1" applyFill="1" applyBorder="1" applyAlignment="1">
      <alignment/>
    </xf>
    <xf numFmtId="0" fontId="0" fillId="0" borderId="15" xfId="0" applyFill="1" applyBorder="1" applyAlignment="1">
      <alignment/>
    </xf>
    <xf numFmtId="0" fontId="38" fillId="0" borderId="16" xfId="0" applyFont="1" applyFill="1" applyBorder="1" applyAlignment="1">
      <alignment/>
    </xf>
    <xf numFmtId="0" fontId="2" fillId="0" borderId="23" xfId="0" applyFont="1" applyFill="1" applyBorder="1" applyAlignment="1">
      <alignment/>
    </xf>
    <xf numFmtId="0" fontId="0" fillId="0" borderId="14" xfId="0" applyFill="1" applyBorder="1" applyAlignment="1">
      <alignment horizontal="right"/>
    </xf>
    <xf numFmtId="0" fontId="38" fillId="0" borderId="15" xfId="0" applyFont="1" applyFill="1" applyBorder="1" applyAlignment="1">
      <alignment horizontal="right"/>
    </xf>
    <xf numFmtId="0" fontId="0" fillId="0" borderId="18" xfId="0" applyFill="1" applyBorder="1" applyAlignment="1">
      <alignment/>
    </xf>
    <xf numFmtId="164" fontId="0" fillId="0" borderId="0" xfId="0" applyNumberFormat="1" applyFill="1" applyBorder="1" applyAlignment="1">
      <alignment/>
    </xf>
    <xf numFmtId="0" fontId="2" fillId="0" borderId="0" xfId="0" applyFont="1" applyFill="1" applyBorder="1" applyAlignment="1">
      <alignment horizontal="right"/>
    </xf>
    <xf numFmtId="0" fontId="2" fillId="0" borderId="18" xfId="0" applyFont="1" applyFill="1" applyBorder="1" applyAlignment="1">
      <alignment horizontal="right"/>
    </xf>
    <xf numFmtId="0" fontId="2" fillId="0" borderId="18" xfId="0" applyFont="1" applyFill="1" applyBorder="1" applyAlignment="1">
      <alignment/>
    </xf>
    <xf numFmtId="0" fontId="2" fillId="0" borderId="17" xfId="0" applyFont="1" applyFill="1" applyBorder="1" applyAlignment="1">
      <alignment/>
    </xf>
    <xf numFmtId="164" fontId="0" fillId="0" borderId="14" xfId="0" applyNumberFormat="1" applyFill="1" applyBorder="1" applyAlignment="1">
      <alignment/>
    </xf>
    <xf numFmtId="0" fontId="45" fillId="0" borderId="0" xfId="0"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xdr:rowOff>
    </xdr:from>
    <xdr:to>
      <xdr:col>12</xdr:col>
      <xdr:colOff>209550</xdr:colOff>
      <xdr:row>38</xdr:row>
      <xdr:rowOff>28575</xdr:rowOff>
    </xdr:to>
    <xdr:sp>
      <xdr:nvSpPr>
        <xdr:cNvPr id="1" name="Tekstvak 1"/>
        <xdr:cNvSpPr txBox="1">
          <a:spLocks noChangeArrowheads="1"/>
        </xdr:cNvSpPr>
      </xdr:nvSpPr>
      <xdr:spPr>
        <a:xfrm>
          <a:off x="85725" y="9525"/>
          <a:ext cx="7439025" cy="72580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Toelichting
</a:t>
          </a:r>
          <a:r>
            <a:rPr lang="en-US" cap="none" sz="1100" b="0" i="0" u="none" baseline="0">
              <a:solidFill>
                <a:srgbClr val="000000"/>
              </a:solidFill>
              <a:latin typeface="Calibri"/>
              <a:ea typeface="Calibri"/>
              <a:cs typeface="Calibri"/>
            </a:rPr>
            <a:t>In dit statistisch jaarboek wordt voor het eerst gerapporteerd over leerlingen die aantikken op een aantal socio-economische kenmerken (SES-kenmerken), meer bepaald over ‘Gezinstaal niet Nederlands’, ‘Laag opleidingsniveau van de moeder’ en ‘Schooltoelage’.  Met ‘aantikken’ of ‘aantikkers’ wordt bedoeld dat deze leerlingen op basis van een specifiek leerlingenkenmerk in aanmerking komen voor extra financiering.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Opleidingsniveau van de moeder
</a:t>
          </a:r>
          <a:r>
            <a:rPr lang="en-US" cap="none" sz="1100" b="0" i="0" u="none" baseline="0">
              <a:solidFill>
                <a:srgbClr val="000000"/>
              </a:solidFill>
              <a:latin typeface="Calibri"/>
              <a:ea typeface="Calibri"/>
              <a:cs typeface="Calibri"/>
            </a:rPr>
            <a:t>Een leerling tikt aan op dit kenmerk als de moeder maximaal lager secundair onderwijs afgewerkt heeft. Als het opleidingsniveau niet gekend is, tikt de leerling niet aan.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Gezinstaal
</a:t>
          </a:r>
          <a:r>
            <a:rPr lang="en-US" cap="none" sz="1100" b="0" i="0" u="none" baseline="0">
              <a:solidFill>
                <a:srgbClr val="000000"/>
              </a:solidFill>
              <a:latin typeface="Calibri"/>
              <a:ea typeface="Calibri"/>
              <a:cs typeface="Calibri"/>
            </a:rPr>
            <a:t>De gezinstaal is risicovol wanneer de gezinstaal niet overeenkomt met de onderwijstaal. We gaan er hierbij vanuit dat de onderwijstaal Nederlands is.
</a:t>
          </a:r>
          <a:r>
            <a:rPr lang="en-US" cap="none" sz="1100" b="0" i="0" u="none" baseline="0">
              <a:solidFill>
                <a:srgbClr val="000000"/>
              </a:solidFill>
              <a:latin typeface="Calibri"/>
              <a:ea typeface="Calibri"/>
              <a:cs typeface="Calibri"/>
            </a:rPr>
            <a:t>De taal die de leerling in het gezin spreekt is niet de onderwijstaal indien de leerling in het gezin met niemand of in een gezin met drie gezinsleden (de leerling niet meegerekend) met maximum één gezinslid de onderwijstaal spreekt. Broers en zussen worden als één gezinslid beschouwd.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Schooltoelage
</a:t>
          </a:r>
          <a:r>
            <a:rPr lang="en-US" cap="none" sz="1100" b="0" i="0" u="none" baseline="0">
              <a:solidFill>
                <a:srgbClr val="000000"/>
              </a:solidFill>
              <a:latin typeface="Calibri"/>
              <a:ea typeface="Calibri"/>
              <a:cs typeface="Calibri"/>
            </a:rPr>
            <a:t>De leerling tikt aan op dit kenmerk als hij/zij een schooltoelage gekregen heeft.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Scope van de gegevens
</a:t>
          </a:r>
          <a:r>
            <a:rPr lang="en-US" cap="none" sz="1100" b="0" i="0" u="none" baseline="0">
              <a:solidFill>
                <a:srgbClr val="000000"/>
              </a:solidFill>
              <a:latin typeface="Calibri"/>
              <a:ea typeface="Calibri"/>
              <a:cs typeface="Calibri"/>
            </a:rPr>
            <a:t>In de tabellen met de socio-economische kenmerken worden alle leerlingen opgenomen die op 1 februari van het betreffende schooljaar ingeschreven zijn in een Nederlandstalige school gefinancierd of gesubsidieerd door de Vlaamse Overheid. We nemen de leerlingen in aanmerking uit het gewoon basis- en secundair onderwijs (voltijds en deeltijds). Leerlingen uit het buitengewoon onderwijs zijn niet opgenomen.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dit statistisch jaarboek worden in de tabellen over de leerlingenkenmerken alle leerlingen op 1 februari geteld. Voor de berekening van de extra middelen worden soms andere teldata gebruikt.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Als gevolg van koppelingen tussen twee databanken</a:t>
          </a:r>
          <a:r>
            <a:rPr lang="en-US" cap="none" sz="1100" b="0" i="0" u="none" baseline="0">
              <a:solidFill>
                <a:srgbClr val="000000"/>
              </a:solidFill>
              <a:latin typeface="Calibri"/>
              <a:ea typeface="Calibri"/>
              <a:cs typeface="Calibri"/>
            </a:rPr>
            <a:t> is er in de tabellen betreffende schoolse vorderingen en zittenblijven een miniem dataverschil (12 leerlingen) ten opzichte van de tabellen die in het statistisch jaarboek van het schooljaar 2010-2011 gepubliceerd werden.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Voor de definities van schoolse vorderingen en zittenblijven verwijzen we naar  Deel  1, hoofdstuk 3.3 Schoolse vorderingen en zittenblijven in het gewoon lager onderwijs.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95325"/>
          <a:ext cx="15525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3</xdr:row>
      <xdr:rowOff>0</xdr:rowOff>
    </xdr:to>
    <xdr:sp>
      <xdr:nvSpPr>
        <xdr:cNvPr id="1" name="Rectangle 1"/>
        <xdr:cNvSpPr>
          <a:spLocks/>
        </xdr:cNvSpPr>
      </xdr:nvSpPr>
      <xdr:spPr>
        <a:xfrm>
          <a:off x="0" y="533400"/>
          <a:ext cx="16859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1</xdr:col>
      <xdr:colOff>0</xdr:colOff>
      <xdr:row>6</xdr:row>
      <xdr:rowOff>0</xdr:rowOff>
    </xdr:to>
    <xdr:sp>
      <xdr:nvSpPr>
        <xdr:cNvPr id="1" name="Rectangle 1"/>
        <xdr:cNvSpPr>
          <a:spLocks/>
        </xdr:cNvSpPr>
      </xdr:nvSpPr>
      <xdr:spPr>
        <a:xfrm>
          <a:off x="0" y="1095375"/>
          <a:ext cx="16573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19"/>
  <sheetViews>
    <sheetView tabSelected="1" zoomScalePageLayoutView="0" workbookViewId="0" topLeftCell="A1">
      <selection activeCell="A11" sqref="A11"/>
    </sheetView>
  </sheetViews>
  <sheetFormatPr defaultColWidth="9.140625" defaultRowHeight="15"/>
  <cols>
    <col min="1" max="1" width="27.421875" style="0" customWidth="1"/>
  </cols>
  <sheetData>
    <row r="1" ht="18">
      <c r="A1" s="81" t="s">
        <v>94</v>
      </c>
    </row>
    <row r="3" ht="14.25">
      <c r="A3" s="26" t="s">
        <v>62</v>
      </c>
    </row>
    <row r="4" spans="1:2" ht="15">
      <c r="A4" s="22" t="s">
        <v>43</v>
      </c>
      <c r="B4" t="s">
        <v>60</v>
      </c>
    </row>
    <row r="5" spans="1:2" ht="15">
      <c r="A5" s="22" t="s">
        <v>44</v>
      </c>
      <c r="B5" t="s">
        <v>61</v>
      </c>
    </row>
    <row r="6" ht="15">
      <c r="A6" s="22"/>
    </row>
    <row r="7" spans="1:2" ht="15">
      <c r="A7" s="22" t="s">
        <v>86</v>
      </c>
      <c r="B7" t="s">
        <v>63</v>
      </c>
    </row>
    <row r="8" ht="15">
      <c r="A8" s="22"/>
    </row>
    <row r="9" ht="15">
      <c r="A9" s="22"/>
    </row>
    <row r="10" ht="14.25">
      <c r="A10" s="63" t="s">
        <v>64</v>
      </c>
    </row>
    <row r="11" spans="1:2" ht="15">
      <c r="A11" s="22" t="s">
        <v>87</v>
      </c>
      <c r="B11" t="s">
        <v>60</v>
      </c>
    </row>
    <row r="12" spans="1:2" ht="15">
      <c r="A12" s="22" t="s">
        <v>88</v>
      </c>
      <c r="B12" t="s">
        <v>61</v>
      </c>
    </row>
    <row r="13" ht="15">
      <c r="A13" s="22"/>
    </row>
    <row r="14" ht="15">
      <c r="A14" s="22"/>
    </row>
    <row r="15" ht="15">
      <c r="A15" s="63" t="s">
        <v>85</v>
      </c>
    </row>
    <row r="16" spans="1:2" ht="15">
      <c r="A16" s="22" t="s">
        <v>89</v>
      </c>
      <c r="B16" t="s">
        <v>82</v>
      </c>
    </row>
    <row r="17" spans="1:2" ht="15">
      <c r="A17" s="22" t="s">
        <v>90</v>
      </c>
      <c r="B17" t="s">
        <v>83</v>
      </c>
    </row>
    <row r="18" spans="1:2" ht="15">
      <c r="A18" s="22" t="s">
        <v>91</v>
      </c>
      <c r="B18" t="s">
        <v>95</v>
      </c>
    </row>
    <row r="19" spans="1:2" ht="15">
      <c r="A19" s="22" t="s">
        <v>92</v>
      </c>
      <c r="B19" t="s">
        <v>84</v>
      </c>
    </row>
  </sheetData>
  <sheetProtection/>
  <printOptions/>
  <pageMargins left="0.5118110236220472" right="0.5118110236220472" top="0.7480314960629921" bottom="0.7480314960629921" header="0.31496062992125984" footer="0.31496062992125984"/>
  <pageSetup fitToHeight="1" fitToWidth="1" horizontalDpi="600" verticalDpi="600" orientation="landscape" paperSize="9" scale="95" r:id="rId1"/>
</worksheet>
</file>

<file path=xl/worksheets/sheet10.xml><?xml version="1.0" encoding="utf-8"?>
<worksheet xmlns="http://schemas.openxmlformats.org/spreadsheetml/2006/main" xmlns:r="http://schemas.openxmlformats.org/officeDocument/2006/relationships">
  <dimension ref="A1:X39"/>
  <sheetViews>
    <sheetView zoomScalePageLayoutView="0" workbookViewId="0" topLeftCell="A1">
      <selection activeCell="D23" sqref="D23:J23"/>
    </sheetView>
  </sheetViews>
  <sheetFormatPr defaultColWidth="9.140625" defaultRowHeight="15"/>
  <cols>
    <col min="1" max="1" width="16.28125" style="2" customWidth="1"/>
    <col min="2" max="2" width="16.28125" style="0" customWidth="1"/>
    <col min="3" max="3" width="16.00390625" style="0" customWidth="1"/>
    <col min="4" max="11" width="10.8515625" style="0" customWidth="1"/>
    <col min="12" max="15" width="10.7109375" style="0" customWidth="1"/>
    <col min="18" max="23" width="10.8515625" style="0" customWidth="1"/>
    <col min="24" max="24" width="9.140625" style="2" customWidth="1"/>
  </cols>
  <sheetData>
    <row r="1" spans="1:10" ht="15">
      <c r="A1" s="1" t="s">
        <v>17</v>
      </c>
      <c r="J1" s="2"/>
    </row>
    <row r="2" spans="1:24" ht="15">
      <c r="A2" s="187" t="s">
        <v>24</v>
      </c>
      <c r="B2" s="187"/>
      <c r="C2" s="187"/>
      <c r="D2" s="187"/>
      <c r="E2" s="187"/>
      <c r="F2" s="187"/>
      <c r="G2" s="187"/>
      <c r="H2" s="187"/>
      <c r="I2" s="187"/>
      <c r="J2" s="187"/>
      <c r="K2" s="187"/>
      <c r="L2" s="187"/>
      <c r="M2" s="187"/>
      <c r="N2" s="187"/>
      <c r="O2" s="187"/>
      <c r="P2" s="187"/>
      <c r="Q2" s="187"/>
      <c r="R2" s="187"/>
      <c r="S2" s="187"/>
      <c r="T2" s="187"/>
      <c r="U2" s="187"/>
      <c r="V2" s="187"/>
      <c r="W2" s="187"/>
      <c r="X2" s="187"/>
    </row>
    <row r="3" spans="1:24" ht="15">
      <c r="A3" s="203" t="s">
        <v>78</v>
      </c>
      <c r="B3" s="203"/>
      <c r="C3" s="203"/>
      <c r="D3" s="203"/>
      <c r="E3" s="203"/>
      <c r="F3" s="203"/>
      <c r="G3" s="203"/>
      <c r="H3" s="203"/>
      <c r="I3" s="203"/>
      <c r="J3" s="203"/>
      <c r="K3" s="203"/>
      <c r="L3" s="203"/>
      <c r="M3" s="203"/>
      <c r="N3" s="203"/>
      <c r="O3" s="203"/>
      <c r="P3" s="203"/>
      <c r="Q3" s="203"/>
      <c r="R3" s="203"/>
      <c r="S3" s="203"/>
      <c r="T3" s="203"/>
      <c r="U3" s="203"/>
      <c r="V3" s="203"/>
      <c r="W3" s="203"/>
      <c r="X3" s="203"/>
    </row>
    <row r="4" ht="15.75" thickBot="1"/>
    <row r="5" spans="1:24" s="26" customFormat="1" ht="15.75" thickTop="1">
      <c r="A5" s="194" t="s">
        <v>57</v>
      </c>
      <c r="B5" s="194"/>
      <c r="C5" s="194"/>
      <c r="D5" s="204" t="s">
        <v>49</v>
      </c>
      <c r="E5" s="205"/>
      <c r="F5" s="205"/>
      <c r="G5" s="205"/>
      <c r="H5" s="205"/>
      <c r="I5" s="205"/>
      <c r="J5" s="206"/>
      <c r="K5" s="204" t="s">
        <v>48</v>
      </c>
      <c r="L5" s="205"/>
      <c r="M5" s="205"/>
      <c r="N5" s="205"/>
      <c r="O5" s="205"/>
      <c r="P5" s="205"/>
      <c r="Q5" s="206"/>
      <c r="R5" s="204" t="s">
        <v>0</v>
      </c>
      <c r="S5" s="205"/>
      <c r="T5" s="205"/>
      <c r="U5" s="205"/>
      <c r="V5" s="205"/>
      <c r="W5" s="205"/>
      <c r="X5" s="205"/>
    </row>
    <row r="6" spans="1:24" ht="47.25" customHeight="1">
      <c r="A6" s="92" t="s">
        <v>46</v>
      </c>
      <c r="B6" s="55" t="s">
        <v>77</v>
      </c>
      <c r="C6" s="114" t="s">
        <v>45</v>
      </c>
      <c r="D6" s="201" t="s">
        <v>52</v>
      </c>
      <c r="E6" s="198"/>
      <c r="F6" s="84" t="s">
        <v>51</v>
      </c>
      <c r="G6" s="199" t="s">
        <v>50</v>
      </c>
      <c r="H6" s="197"/>
      <c r="I6" s="198"/>
      <c r="J6" s="137" t="s">
        <v>0</v>
      </c>
      <c r="K6" s="201" t="s">
        <v>52</v>
      </c>
      <c r="L6" s="198"/>
      <c r="M6" s="84" t="s">
        <v>51</v>
      </c>
      <c r="N6" s="199" t="s">
        <v>50</v>
      </c>
      <c r="O6" s="197"/>
      <c r="P6" s="198"/>
      <c r="Q6" s="137" t="s">
        <v>0</v>
      </c>
      <c r="R6" s="197" t="s">
        <v>52</v>
      </c>
      <c r="S6" s="198"/>
      <c r="T6" s="58" t="s">
        <v>51</v>
      </c>
      <c r="U6" s="199" t="s">
        <v>50</v>
      </c>
      <c r="V6" s="197"/>
      <c r="W6" s="198"/>
      <c r="X6" s="96" t="s">
        <v>0</v>
      </c>
    </row>
    <row r="7" spans="1:24" ht="15">
      <c r="A7" s="113"/>
      <c r="B7" s="56"/>
      <c r="C7" s="71" t="s">
        <v>58</v>
      </c>
      <c r="D7" s="88" t="s">
        <v>59</v>
      </c>
      <c r="E7" s="57">
        <v>1</v>
      </c>
      <c r="F7" s="57">
        <v>0</v>
      </c>
      <c r="G7" s="57">
        <v>1</v>
      </c>
      <c r="H7" s="57">
        <v>2</v>
      </c>
      <c r="I7" s="57" t="s">
        <v>20</v>
      </c>
      <c r="J7" s="98"/>
      <c r="K7" s="88" t="s">
        <v>59</v>
      </c>
      <c r="L7" s="57">
        <v>1</v>
      </c>
      <c r="M7" s="57">
        <v>0</v>
      </c>
      <c r="N7" s="57">
        <v>1</v>
      </c>
      <c r="O7" s="57">
        <v>2</v>
      </c>
      <c r="P7" s="57" t="s">
        <v>20</v>
      </c>
      <c r="Q7" s="98"/>
      <c r="R7" s="86" t="s">
        <v>59</v>
      </c>
      <c r="S7" s="57">
        <v>1</v>
      </c>
      <c r="T7" s="57">
        <v>0</v>
      </c>
      <c r="U7" s="57">
        <v>1</v>
      </c>
      <c r="V7" s="57">
        <v>2</v>
      </c>
      <c r="W7" s="57" t="s">
        <v>20</v>
      </c>
      <c r="X7" s="83" t="s">
        <v>0</v>
      </c>
    </row>
    <row r="8" spans="1:24" ht="14.25">
      <c r="A8" s="134" t="s">
        <v>72</v>
      </c>
      <c r="B8" s="135" t="s">
        <v>72</v>
      </c>
      <c r="C8" s="136" t="s">
        <v>72</v>
      </c>
      <c r="D8" s="143">
        <v>0</v>
      </c>
      <c r="E8" s="144">
        <v>25</v>
      </c>
      <c r="F8" s="144">
        <v>7594</v>
      </c>
      <c r="G8" s="144">
        <v>4178</v>
      </c>
      <c r="H8" s="144">
        <v>785</v>
      </c>
      <c r="I8" s="144">
        <v>52</v>
      </c>
      <c r="J8" s="145">
        <v>12634</v>
      </c>
      <c r="K8" s="143">
        <v>0</v>
      </c>
      <c r="L8" s="144">
        <v>18</v>
      </c>
      <c r="M8" s="144">
        <v>2178</v>
      </c>
      <c r="N8" s="144">
        <v>1754</v>
      </c>
      <c r="O8" s="144">
        <v>652</v>
      </c>
      <c r="P8" s="144">
        <v>66</v>
      </c>
      <c r="Q8" s="145">
        <v>4668</v>
      </c>
      <c r="R8" s="146">
        <v>0</v>
      </c>
      <c r="S8" s="144">
        <v>43</v>
      </c>
      <c r="T8" s="144">
        <v>9772</v>
      </c>
      <c r="U8" s="144">
        <v>5932</v>
      </c>
      <c r="V8" s="144">
        <v>1437</v>
      </c>
      <c r="W8" s="144">
        <v>118</v>
      </c>
      <c r="X8" s="147">
        <v>17302</v>
      </c>
    </row>
    <row r="9" spans="1:24" ht="14.25">
      <c r="A9" s="134" t="s">
        <v>72</v>
      </c>
      <c r="B9" s="135" t="s">
        <v>72</v>
      </c>
      <c r="C9" s="136" t="s">
        <v>73</v>
      </c>
      <c r="D9" s="143">
        <v>1</v>
      </c>
      <c r="E9" s="144">
        <v>19</v>
      </c>
      <c r="F9" s="144">
        <v>4220</v>
      </c>
      <c r="G9" s="144">
        <v>2362</v>
      </c>
      <c r="H9" s="144">
        <v>468</v>
      </c>
      <c r="I9" s="144">
        <v>39</v>
      </c>
      <c r="J9" s="145">
        <v>7109</v>
      </c>
      <c r="K9" s="143">
        <v>3</v>
      </c>
      <c r="L9" s="144">
        <v>11</v>
      </c>
      <c r="M9" s="144">
        <v>1735</v>
      </c>
      <c r="N9" s="144">
        <v>1989</v>
      </c>
      <c r="O9" s="144">
        <v>753</v>
      </c>
      <c r="P9" s="144">
        <v>144</v>
      </c>
      <c r="Q9" s="145">
        <v>4635</v>
      </c>
      <c r="R9" s="146">
        <v>4</v>
      </c>
      <c r="S9" s="144">
        <v>30</v>
      </c>
      <c r="T9" s="144">
        <v>5955</v>
      </c>
      <c r="U9" s="144">
        <v>4351</v>
      </c>
      <c r="V9" s="144">
        <v>1221</v>
      </c>
      <c r="W9" s="144">
        <v>183</v>
      </c>
      <c r="X9" s="147">
        <v>11744</v>
      </c>
    </row>
    <row r="10" spans="1:24" ht="14.25">
      <c r="A10" s="134" t="s">
        <v>72</v>
      </c>
      <c r="B10" s="135" t="s">
        <v>73</v>
      </c>
      <c r="C10" s="136" t="s">
        <v>72</v>
      </c>
      <c r="D10" s="143">
        <v>0</v>
      </c>
      <c r="E10" s="144">
        <v>45</v>
      </c>
      <c r="F10" s="144">
        <v>4819</v>
      </c>
      <c r="G10" s="144">
        <v>1497</v>
      </c>
      <c r="H10" s="144">
        <v>178</v>
      </c>
      <c r="I10" s="144">
        <v>5</v>
      </c>
      <c r="J10" s="145">
        <v>6544</v>
      </c>
      <c r="K10" s="143">
        <v>0</v>
      </c>
      <c r="L10" s="144">
        <v>11</v>
      </c>
      <c r="M10" s="144">
        <v>1147</v>
      </c>
      <c r="N10" s="144">
        <v>575</v>
      </c>
      <c r="O10" s="144">
        <v>147</v>
      </c>
      <c r="P10" s="144">
        <v>7</v>
      </c>
      <c r="Q10" s="145">
        <v>1887</v>
      </c>
      <c r="R10" s="146">
        <v>0</v>
      </c>
      <c r="S10" s="144">
        <v>56</v>
      </c>
      <c r="T10" s="144">
        <v>5966</v>
      </c>
      <c r="U10" s="144">
        <v>2072</v>
      </c>
      <c r="V10" s="144">
        <v>325</v>
      </c>
      <c r="W10" s="144">
        <v>12</v>
      </c>
      <c r="X10" s="147">
        <v>8431</v>
      </c>
    </row>
    <row r="11" spans="1:24" ht="14.25">
      <c r="A11" s="134" t="s">
        <v>73</v>
      </c>
      <c r="B11" s="135" t="s">
        <v>72</v>
      </c>
      <c r="C11" s="136" t="s">
        <v>72</v>
      </c>
      <c r="D11" s="143">
        <v>1</v>
      </c>
      <c r="E11" s="144">
        <v>36</v>
      </c>
      <c r="F11" s="144">
        <v>13288</v>
      </c>
      <c r="G11" s="144">
        <v>6038</v>
      </c>
      <c r="H11" s="144">
        <v>691</v>
      </c>
      <c r="I11" s="144">
        <v>25</v>
      </c>
      <c r="J11" s="145">
        <v>20079</v>
      </c>
      <c r="K11" s="143">
        <v>0</v>
      </c>
      <c r="L11" s="144">
        <v>7</v>
      </c>
      <c r="M11" s="144">
        <v>935</v>
      </c>
      <c r="N11" s="144">
        <v>567</v>
      </c>
      <c r="O11" s="144">
        <v>136</v>
      </c>
      <c r="P11" s="144">
        <v>11</v>
      </c>
      <c r="Q11" s="145">
        <v>1656</v>
      </c>
      <c r="R11" s="146">
        <v>1</v>
      </c>
      <c r="S11" s="144">
        <v>43</v>
      </c>
      <c r="T11" s="144">
        <v>14223</v>
      </c>
      <c r="U11" s="144">
        <v>6605</v>
      </c>
      <c r="V11" s="144">
        <v>827</v>
      </c>
      <c r="W11" s="144">
        <v>36</v>
      </c>
      <c r="X11" s="147">
        <v>21735</v>
      </c>
    </row>
    <row r="12" spans="1:24" ht="14.25">
      <c r="A12" s="134" t="s">
        <v>72</v>
      </c>
      <c r="B12" s="135" t="s">
        <v>73</v>
      </c>
      <c r="C12" s="136" t="s">
        <v>73</v>
      </c>
      <c r="D12" s="143">
        <v>2</v>
      </c>
      <c r="E12" s="144">
        <v>183</v>
      </c>
      <c r="F12" s="144">
        <v>11528</v>
      </c>
      <c r="G12" s="144">
        <v>1774</v>
      </c>
      <c r="H12" s="144">
        <v>180</v>
      </c>
      <c r="I12" s="144">
        <v>10</v>
      </c>
      <c r="J12" s="145">
        <v>13677</v>
      </c>
      <c r="K12" s="143">
        <v>2</v>
      </c>
      <c r="L12" s="144">
        <v>35</v>
      </c>
      <c r="M12" s="144">
        <v>1783</v>
      </c>
      <c r="N12" s="144">
        <v>904</v>
      </c>
      <c r="O12" s="144">
        <v>230</v>
      </c>
      <c r="P12" s="144">
        <v>21</v>
      </c>
      <c r="Q12" s="145">
        <v>2975</v>
      </c>
      <c r="R12" s="146">
        <v>4</v>
      </c>
      <c r="S12" s="144">
        <v>218</v>
      </c>
      <c r="T12" s="144">
        <v>13311</v>
      </c>
      <c r="U12" s="144">
        <v>2678</v>
      </c>
      <c r="V12" s="144">
        <v>410</v>
      </c>
      <c r="W12" s="144">
        <v>31</v>
      </c>
      <c r="X12" s="147">
        <v>16652</v>
      </c>
    </row>
    <row r="13" spans="1:24" ht="14.25">
      <c r="A13" s="134" t="s">
        <v>73</v>
      </c>
      <c r="B13" s="135" t="s">
        <v>72</v>
      </c>
      <c r="C13" s="136" t="s">
        <v>73</v>
      </c>
      <c r="D13" s="143">
        <v>0</v>
      </c>
      <c r="E13" s="144">
        <v>87</v>
      </c>
      <c r="F13" s="144">
        <v>19845</v>
      </c>
      <c r="G13" s="144">
        <v>6532</v>
      </c>
      <c r="H13" s="144">
        <v>541</v>
      </c>
      <c r="I13" s="144">
        <v>11</v>
      </c>
      <c r="J13" s="145">
        <v>27016</v>
      </c>
      <c r="K13" s="143">
        <v>0</v>
      </c>
      <c r="L13" s="144">
        <v>13</v>
      </c>
      <c r="M13" s="144">
        <v>1412</v>
      </c>
      <c r="N13" s="144">
        <v>652</v>
      </c>
      <c r="O13" s="144">
        <v>126</v>
      </c>
      <c r="P13" s="144">
        <v>13</v>
      </c>
      <c r="Q13" s="145">
        <v>2216</v>
      </c>
      <c r="R13" s="146">
        <v>0</v>
      </c>
      <c r="S13" s="144">
        <v>100</v>
      </c>
      <c r="T13" s="144">
        <v>21257</v>
      </c>
      <c r="U13" s="144">
        <v>7184</v>
      </c>
      <c r="V13" s="144">
        <v>667</v>
      </c>
      <c r="W13" s="144">
        <v>24</v>
      </c>
      <c r="X13" s="147">
        <v>29232</v>
      </c>
    </row>
    <row r="14" spans="1:24" ht="14.25">
      <c r="A14" s="134" t="s">
        <v>73</v>
      </c>
      <c r="B14" s="135" t="s">
        <v>73</v>
      </c>
      <c r="C14" s="136" t="s">
        <v>72</v>
      </c>
      <c r="D14" s="143">
        <v>3</v>
      </c>
      <c r="E14" s="144">
        <v>336</v>
      </c>
      <c r="F14" s="144">
        <v>30950</v>
      </c>
      <c r="G14" s="144">
        <v>5945</v>
      </c>
      <c r="H14" s="144">
        <v>356</v>
      </c>
      <c r="I14" s="144">
        <v>7</v>
      </c>
      <c r="J14" s="145">
        <v>37597</v>
      </c>
      <c r="K14" s="143">
        <v>0</v>
      </c>
      <c r="L14" s="144">
        <v>8</v>
      </c>
      <c r="M14" s="144">
        <v>896</v>
      </c>
      <c r="N14" s="144">
        <v>333</v>
      </c>
      <c r="O14" s="144">
        <v>55</v>
      </c>
      <c r="P14" s="144">
        <v>4</v>
      </c>
      <c r="Q14" s="145">
        <v>1296</v>
      </c>
      <c r="R14" s="146">
        <v>3</v>
      </c>
      <c r="S14" s="144">
        <v>344</v>
      </c>
      <c r="T14" s="144">
        <v>31846</v>
      </c>
      <c r="U14" s="144">
        <v>6278</v>
      </c>
      <c r="V14" s="144">
        <v>411</v>
      </c>
      <c r="W14" s="144">
        <v>11</v>
      </c>
      <c r="X14" s="147">
        <v>38893</v>
      </c>
    </row>
    <row r="15" spans="1:24" ht="14.25">
      <c r="A15" s="134" t="s">
        <v>73</v>
      </c>
      <c r="B15" s="135" t="s">
        <v>73</v>
      </c>
      <c r="C15" s="136" t="s">
        <v>73</v>
      </c>
      <c r="D15" s="143">
        <v>39</v>
      </c>
      <c r="E15" s="144">
        <v>3586</v>
      </c>
      <c r="F15" s="144">
        <v>201638</v>
      </c>
      <c r="G15" s="144">
        <v>16237</v>
      </c>
      <c r="H15" s="144">
        <v>471</v>
      </c>
      <c r="I15" s="144">
        <v>17</v>
      </c>
      <c r="J15" s="145">
        <v>221988</v>
      </c>
      <c r="K15" s="143">
        <v>1</v>
      </c>
      <c r="L15" s="144">
        <v>87</v>
      </c>
      <c r="M15" s="144">
        <v>4124</v>
      </c>
      <c r="N15" s="144">
        <v>1074</v>
      </c>
      <c r="O15" s="144">
        <v>148</v>
      </c>
      <c r="P15" s="144">
        <v>14</v>
      </c>
      <c r="Q15" s="145">
        <v>5448</v>
      </c>
      <c r="R15" s="146">
        <v>40</v>
      </c>
      <c r="S15" s="144">
        <v>3673</v>
      </c>
      <c r="T15" s="144">
        <v>205762</v>
      </c>
      <c r="U15" s="144">
        <v>17311</v>
      </c>
      <c r="V15" s="144">
        <v>619</v>
      </c>
      <c r="W15" s="144">
        <v>31</v>
      </c>
      <c r="X15" s="147">
        <v>227436</v>
      </c>
    </row>
    <row r="16" spans="1:24" s="28" customFormat="1" ht="14.25">
      <c r="A16" s="133"/>
      <c r="B16" s="133"/>
      <c r="C16" s="133" t="s">
        <v>0</v>
      </c>
      <c r="D16" s="148">
        <v>46</v>
      </c>
      <c r="E16" s="149">
        <v>4317</v>
      </c>
      <c r="F16" s="149">
        <v>293882</v>
      </c>
      <c r="G16" s="149">
        <v>44563</v>
      </c>
      <c r="H16" s="149">
        <v>3670</v>
      </c>
      <c r="I16" s="149">
        <v>166</v>
      </c>
      <c r="J16" s="150">
        <v>346644</v>
      </c>
      <c r="K16" s="148">
        <v>6</v>
      </c>
      <c r="L16" s="149">
        <v>190</v>
      </c>
      <c r="M16" s="149">
        <v>14210</v>
      </c>
      <c r="N16" s="149">
        <v>7848</v>
      </c>
      <c r="O16" s="149">
        <v>2247</v>
      </c>
      <c r="P16" s="149">
        <v>280</v>
      </c>
      <c r="Q16" s="150">
        <v>24781</v>
      </c>
      <c r="R16" s="151">
        <v>52</v>
      </c>
      <c r="S16" s="149">
        <v>4507</v>
      </c>
      <c r="T16" s="149">
        <v>308092</v>
      </c>
      <c r="U16" s="149">
        <v>52411</v>
      </c>
      <c r="V16" s="149">
        <v>5917</v>
      </c>
      <c r="W16" s="149">
        <v>446</v>
      </c>
      <c r="X16" s="152">
        <v>371425</v>
      </c>
    </row>
    <row r="20" spans="1:24" ht="15">
      <c r="A20" s="187" t="s">
        <v>24</v>
      </c>
      <c r="B20" s="187"/>
      <c r="C20" s="187"/>
      <c r="D20" s="187"/>
      <c r="E20" s="187"/>
      <c r="F20" s="187"/>
      <c r="G20" s="187"/>
      <c r="H20" s="187"/>
      <c r="I20" s="187"/>
      <c r="J20" s="187"/>
      <c r="K20" s="187"/>
      <c r="L20" s="187"/>
      <c r="M20" s="187"/>
      <c r="N20" s="187"/>
      <c r="O20" s="187"/>
      <c r="P20" s="187"/>
      <c r="Q20" s="187"/>
      <c r="R20" s="187"/>
      <c r="S20" s="187"/>
      <c r="T20" s="187"/>
      <c r="U20" s="187"/>
      <c r="V20" s="187"/>
      <c r="W20" s="187"/>
      <c r="X20" s="187"/>
    </row>
    <row r="21" spans="1:24" ht="15">
      <c r="A21" s="203" t="s">
        <v>79</v>
      </c>
      <c r="B21" s="203"/>
      <c r="C21" s="203"/>
      <c r="D21" s="203"/>
      <c r="E21" s="203"/>
      <c r="F21" s="203"/>
      <c r="G21" s="203"/>
      <c r="H21" s="203"/>
      <c r="I21" s="203"/>
      <c r="J21" s="203"/>
      <c r="K21" s="203"/>
      <c r="L21" s="203"/>
      <c r="M21" s="203"/>
      <c r="N21" s="203"/>
      <c r="O21" s="203"/>
      <c r="P21" s="203"/>
      <c r="Q21" s="203"/>
      <c r="R21" s="203"/>
      <c r="S21" s="203"/>
      <c r="T21" s="203"/>
      <c r="U21" s="203"/>
      <c r="V21" s="203"/>
      <c r="W21" s="203"/>
      <c r="X21" s="203"/>
    </row>
    <row r="22" ht="15.75" thickBot="1"/>
    <row r="23" spans="1:24" ht="15.75" thickTop="1">
      <c r="A23" s="194" t="s">
        <v>57</v>
      </c>
      <c r="B23" s="194"/>
      <c r="C23" s="194"/>
      <c r="D23" s="204" t="s">
        <v>49</v>
      </c>
      <c r="E23" s="205"/>
      <c r="F23" s="205"/>
      <c r="G23" s="205"/>
      <c r="H23" s="205"/>
      <c r="I23" s="205"/>
      <c r="J23" s="206"/>
      <c r="K23" s="204" t="s">
        <v>48</v>
      </c>
      <c r="L23" s="205"/>
      <c r="M23" s="205"/>
      <c r="N23" s="205"/>
      <c r="O23" s="205"/>
      <c r="P23" s="205"/>
      <c r="Q23" s="206"/>
      <c r="R23" s="204" t="s">
        <v>0</v>
      </c>
      <c r="S23" s="205"/>
      <c r="T23" s="205"/>
      <c r="U23" s="205"/>
      <c r="V23" s="205"/>
      <c r="W23" s="205"/>
      <c r="X23" s="205"/>
    </row>
    <row r="24" spans="1:24" ht="45">
      <c r="A24" s="92" t="s">
        <v>46</v>
      </c>
      <c r="B24" s="55" t="s">
        <v>77</v>
      </c>
      <c r="C24" s="114" t="s">
        <v>45</v>
      </c>
      <c r="D24" s="201" t="s">
        <v>52</v>
      </c>
      <c r="E24" s="198"/>
      <c r="F24" s="84" t="s">
        <v>51</v>
      </c>
      <c r="G24" s="199" t="s">
        <v>50</v>
      </c>
      <c r="H24" s="197"/>
      <c r="I24" s="198"/>
      <c r="J24" s="137" t="s">
        <v>0</v>
      </c>
      <c r="K24" s="201" t="s">
        <v>52</v>
      </c>
      <c r="L24" s="198"/>
      <c r="M24" s="84" t="s">
        <v>51</v>
      </c>
      <c r="N24" s="199" t="s">
        <v>50</v>
      </c>
      <c r="O24" s="197"/>
      <c r="P24" s="198"/>
      <c r="Q24" s="137" t="s">
        <v>0</v>
      </c>
      <c r="R24" s="197" t="s">
        <v>52</v>
      </c>
      <c r="S24" s="198"/>
      <c r="T24" s="58" t="s">
        <v>51</v>
      </c>
      <c r="U24" s="199" t="s">
        <v>50</v>
      </c>
      <c r="V24" s="197"/>
      <c r="W24" s="198"/>
      <c r="X24" s="96" t="s">
        <v>0</v>
      </c>
    </row>
    <row r="25" spans="1:24" ht="14.25">
      <c r="A25" s="113"/>
      <c r="B25" s="56"/>
      <c r="C25" s="71" t="s">
        <v>58</v>
      </c>
      <c r="D25" s="88" t="s">
        <v>59</v>
      </c>
      <c r="E25" s="57">
        <v>1</v>
      </c>
      <c r="F25" s="57">
        <v>0</v>
      </c>
      <c r="G25" s="57">
        <v>1</v>
      </c>
      <c r="H25" s="57">
        <v>2</v>
      </c>
      <c r="I25" s="57" t="s">
        <v>20</v>
      </c>
      <c r="J25" s="98"/>
      <c r="K25" s="88" t="s">
        <v>59</v>
      </c>
      <c r="L25" s="57">
        <v>1</v>
      </c>
      <c r="M25" s="57">
        <v>0</v>
      </c>
      <c r="N25" s="57">
        <v>1</v>
      </c>
      <c r="O25" s="57">
        <v>2</v>
      </c>
      <c r="P25" s="57" t="s">
        <v>20</v>
      </c>
      <c r="Q25" s="98"/>
      <c r="R25" s="86" t="s">
        <v>59</v>
      </c>
      <c r="S25" s="57">
        <v>1</v>
      </c>
      <c r="T25" s="57">
        <v>0</v>
      </c>
      <c r="U25" s="57">
        <v>1</v>
      </c>
      <c r="V25" s="57">
        <v>2</v>
      </c>
      <c r="W25" s="57" t="s">
        <v>20</v>
      </c>
      <c r="X25" s="83" t="s">
        <v>0</v>
      </c>
    </row>
    <row r="26" spans="1:24" ht="14.25">
      <c r="A26" s="134" t="s">
        <v>72</v>
      </c>
      <c r="B26" s="135" t="s">
        <v>72</v>
      </c>
      <c r="C26" s="136" t="s">
        <v>72</v>
      </c>
      <c r="D26" s="170">
        <f aca="true" t="shared" si="0" ref="D26:J26">+D8/$J8*100</f>
        <v>0</v>
      </c>
      <c r="E26" s="171">
        <f t="shared" si="0"/>
        <v>0.19787873990818428</v>
      </c>
      <c r="F26" s="171">
        <f t="shared" si="0"/>
        <v>60.107646034510054</v>
      </c>
      <c r="G26" s="171">
        <f t="shared" si="0"/>
        <v>33.06949501345575</v>
      </c>
      <c r="H26" s="171">
        <f t="shared" si="0"/>
        <v>6.2133924331169865</v>
      </c>
      <c r="I26" s="171">
        <f t="shared" si="0"/>
        <v>0.4115877790090232</v>
      </c>
      <c r="J26" s="172">
        <f t="shared" si="0"/>
        <v>100</v>
      </c>
      <c r="K26" s="170">
        <f aca="true" t="shared" si="1" ref="K26:Q26">K8/$Q8*100</f>
        <v>0</v>
      </c>
      <c r="L26" s="171">
        <f t="shared" si="1"/>
        <v>0.3856041131105398</v>
      </c>
      <c r="M26" s="171">
        <f t="shared" si="1"/>
        <v>46.65809768637532</v>
      </c>
      <c r="N26" s="171">
        <f t="shared" si="1"/>
        <v>37.574978577549274</v>
      </c>
      <c r="O26" s="171">
        <f t="shared" si="1"/>
        <v>13.967437874892887</v>
      </c>
      <c r="P26" s="171">
        <f t="shared" si="1"/>
        <v>1.4138817480719794</v>
      </c>
      <c r="Q26" s="172">
        <f t="shared" si="1"/>
        <v>100</v>
      </c>
      <c r="R26" s="173">
        <f aca="true" t="shared" si="2" ref="R26:X26">R8/$X8*100</f>
        <v>0</v>
      </c>
      <c r="S26" s="171">
        <f t="shared" si="2"/>
        <v>0.24852618194428389</v>
      </c>
      <c r="T26" s="171">
        <f t="shared" si="2"/>
        <v>56.47901976650098</v>
      </c>
      <c r="U26" s="171">
        <f t="shared" si="2"/>
        <v>34.285053751011446</v>
      </c>
      <c r="V26" s="171">
        <f t="shared" si="2"/>
        <v>8.305398219858976</v>
      </c>
      <c r="W26" s="171">
        <f t="shared" si="2"/>
        <v>0.682002080684314</v>
      </c>
      <c r="X26" s="174">
        <f t="shared" si="2"/>
        <v>100</v>
      </c>
    </row>
    <row r="27" spans="1:24" ht="14.25">
      <c r="A27" s="134" t="s">
        <v>72</v>
      </c>
      <c r="B27" s="135" t="s">
        <v>72</v>
      </c>
      <c r="C27" s="136" t="s">
        <v>73</v>
      </c>
      <c r="D27" s="170">
        <f aca="true" t="shared" si="3" ref="D27:J27">+D9/$J9*100</f>
        <v>0.014066676044450697</v>
      </c>
      <c r="E27" s="171">
        <f t="shared" si="3"/>
        <v>0.2672668448445632</v>
      </c>
      <c r="F27" s="171">
        <f t="shared" si="3"/>
        <v>59.36137290758193</v>
      </c>
      <c r="G27" s="171">
        <f t="shared" si="3"/>
        <v>33.225488816992545</v>
      </c>
      <c r="H27" s="171">
        <f t="shared" si="3"/>
        <v>6.583204388802925</v>
      </c>
      <c r="I27" s="171">
        <f t="shared" si="3"/>
        <v>0.5486003657335772</v>
      </c>
      <c r="J27" s="172">
        <f t="shared" si="3"/>
        <v>100</v>
      </c>
      <c r="K27" s="170">
        <f aca="true" t="shared" si="4" ref="K27:Q27">K9/$Q9*100</f>
        <v>0.06472491909385113</v>
      </c>
      <c r="L27" s="171">
        <f t="shared" si="4"/>
        <v>0.23732470334412084</v>
      </c>
      <c r="M27" s="171">
        <f t="shared" si="4"/>
        <v>37.43257820927724</v>
      </c>
      <c r="N27" s="171">
        <f t="shared" si="4"/>
        <v>42.9126213592233</v>
      </c>
      <c r="O27" s="171">
        <f t="shared" si="4"/>
        <v>16.245954692556637</v>
      </c>
      <c r="P27" s="171">
        <f t="shared" si="4"/>
        <v>3.1067961165048543</v>
      </c>
      <c r="Q27" s="172">
        <f t="shared" si="4"/>
        <v>100</v>
      </c>
      <c r="R27" s="173">
        <f aca="true" t="shared" si="5" ref="R27:X27">R9/$X9*100</f>
        <v>0.03405994550408719</v>
      </c>
      <c r="S27" s="171">
        <f t="shared" si="5"/>
        <v>0.255449591280654</v>
      </c>
      <c r="T27" s="171">
        <f t="shared" si="5"/>
        <v>50.70674386920982</v>
      </c>
      <c r="U27" s="171">
        <f t="shared" si="5"/>
        <v>37.04870572207085</v>
      </c>
      <c r="V27" s="171">
        <f t="shared" si="5"/>
        <v>10.396798365122615</v>
      </c>
      <c r="W27" s="171">
        <f t="shared" si="5"/>
        <v>1.558242506811989</v>
      </c>
      <c r="X27" s="174">
        <f t="shared" si="5"/>
        <v>100</v>
      </c>
    </row>
    <row r="28" spans="1:24" ht="14.25">
      <c r="A28" s="134" t="s">
        <v>72</v>
      </c>
      <c r="B28" s="135" t="s">
        <v>73</v>
      </c>
      <c r="C28" s="136" t="s">
        <v>72</v>
      </c>
      <c r="D28" s="170">
        <f aca="true" t="shared" si="6" ref="D28:J28">+D10/$J10*100</f>
        <v>0</v>
      </c>
      <c r="E28" s="171">
        <f t="shared" si="6"/>
        <v>0.6876528117359413</v>
      </c>
      <c r="F28" s="171">
        <f t="shared" si="6"/>
        <v>73.63997555012224</v>
      </c>
      <c r="G28" s="171">
        <f t="shared" si="6"/>
        <v>22.875916870415647</v>
      </c>
      <c r="H28" s="171">
        <f t="shared" si="6"/>
        <v>2.7200488997555015</v>
      </c>
      <c r="I28" s="171">
        <f t="shared" si="6"/>
        <v>0.07640586797066015</v>
      </c>
      <c r="J28" s="172">
        <f t="shared" si="6"/>
        <v>100</v>
      </c>
      <c r="K28" s="170">
        <f aca="true" t="shared" si="7" ref="K28:Q28">K10/$Q10*100</f>
        <v>0</v>
      </c>
      <c r="L28" s="171">
        <f t="shared" si="7"/>
        <v>0.5829358770535241</v>
      </c>
      <c r="M28" s="171">
        <f t="shared" si="7"/>
        <v>60.78431372549019</v>
      </c>
      <c r="N28" s="171">
        <f t="shared" si="7"/>
        <v>30.47164811870694</v>
      </c>
      <c r="O28" s="171">
        <f t="shared" si="7"/>
        <v>7.790143084260731</v>
      </c>
      <c r="P28" s="171">
        <f t="shared" si="7"/>
        <v>0.37095919448860626</v>
      </c>
      <c r="Q28" s="172">
        <f t="shared" si="7"/>
        <v>100</v>
      </c>
      <c r="R28" s="173">
        <f aca="true" t="shared" si="8" ref="R28:X28">R10/$X10*100</f>
        <v>0</v>
      </c>
      <c r="S28" s="171">
        <f t="shared" si="8"/>
        <v>0.66421539556399</v>
      </c>
      <c r="T28" s="171">
        <f t="shared" si="8"/>
        <v>70.76266160597794</v>
      </c>
      <c r="U28" s="171">
        <f t="shared" si="8"/>
        <v>24.57596963586763</v>
      </c>
      <c r="V28" s="171">
        <f t="shared" si="8"/>
        <v>3.8548214921124426</v>
      </c>
      <c r="W28" s="171">
        <f t="shared" si="8"/>
        <v>0.14233187047799786</v>
      </c>
      <c r="X28" s="174">
        <f t="shared" si="8"/>
        <v>100</v>
      </c>
    </row>
    <row r="29" spans="1:24" ht="14.25">
      <c r="A29" s="134" t="s">
        <v>73</v>
      </c>
      <c r="B29" s="135" t="s">
        <v>72</v>
      </c>
      <c r="C29" s="136" t="s">
        <v>72</v>
      </c>
      <c r="D29" s="170">
        <f aca="true" t="shared" si="9" ref="D29:J29">+D11/$J11*100</f>
        <v>0.004980327705563026</v>
      </c>
      <c r="E29" s="171">
        <f t="shared" si="9"/>
        <v>0.17929179740026896</v>
      </c>
      <c r="F29" s="171">
        <f t="shared" si="9"/>
        <v>66.17859455152148</v>
      </c>
      <c r="G29" s="171">
        <f t="shared" si="9"/>
        <v>30.07121868618955</v>
      </c>
      <c r="H29" s="171">
        <f t="shared" si="9"/>
        <v>3.441406444544051</v>
      </c>
      <c r="I29" s="171">
        <f t="shared" si="9"/>
        <v>0.12450819263907566</v>
      </c>
      <c r="J29" s="172">
        <f t="shared" si="9"/>
        <v>100</v>
      </c>
      <c r="K29" s="170">
        <f aca="true" t="shared" si="10" ref="K29:Q29">K11/$Q11*100</f>
        <v>0</v>
      </c>
      <c r="L29" s="171">
        <f t="shared" si="10"/>
        <v>0.4227053140096618</v>
      </c>
      <c r="M29" s="171">
        <f t="shared" si="10"/>
        <v>56.461352657004824</v>
      </c>
      <c r="N29" s="171">
        <f t="shared" si="10"/>
        <v>34.23913043478261</v>
      </c>
      <c r="O29" s="171">
        <f t="shared" si="10"/>
        <v>8.212560386473431</v>
      </c>
      <c r="P29" s="171">
        <f t="shared" si="10"/>
        <v>0.6642512077294686</v>
      </c>
      <c r="Q29" s="172">
        <f t="shared" si="10"/>
        <v>100</v>
      </c>
      <c r="R29" s="173">
        <f aca="true" t="shared" si="11" ref="R29:X29">R11/$X11*100</f>
        <v>0.004600874166091558</v>
      </c>
      <c r="S29" s="171">
        <f t="shared" si="11"/>
        <v>0.197837589141937</v>
      </c>
      <c r="T29" s="171">
        <f t="shared" si="11"/>
        <v>65.43823326432022</v>
      </c>
      <c r="U29" s="171">
        <f t="shared" si="11"/>
        <v>30.388773867034736</v>
      </c>
      <c r="V29" s="171">
        <f t="shared" si="11"/>
        <v>3.804922935357718</v>
      </c>
      <c r="W29" s="171">
        <f t="shared" si="11"/>
        <v>0.16563146997929606</v>
      </c>
      <c r="X29" s="174">
        <f t="shared" si="11"/>
        <v>100</v>
      </c>
    </row>
    <row r="30" spans="1:24" ht="14.25">
      <c r="A30" s="134" t="s">
        <v>72</v>
      </c>
      <c r="B30" s="135" t="s">
        <v>73</v>
      </c>
      <c r="C30" s="136" t="s">
        <v>73</v>
      </c>
      <c r="D30" s="170">
        <f aca="true" t="shared" si="12" ref="D30:J30">+D12/$J12*100</f>
        <v>0.014623089858887184</v>
      </c>
      <c r="E30" s="171">
        <f t="shared" si="12"/>
        <v>1.3380127220881772</v>
      </c>
      <c r="F30" s="171">
        <f t="shared" si="12"/>
        <v>84.28748994662573</v>
      </c>
      <c r="G30" s="171">
        <f t="shared" si="12"/>
        <v>12.970680704832931</v>
      </c>
      <c r="H30" s="171">
        <f t="shared" si="12"/>
        <v>1.3160780872998463</v>
      </c>
      <c r="I30" s="171">
        <f t="shared" si="12"/>
        <v>0.07311544929443592</v>
      </c>
      <c r="J30" s="172">
        <f t="shared" si="12"/>
        <v>100</v>
      </c>
      <c r="K30" s="170">
        <f aca="true" t="shared" si="13" ref="K30:Q30">K12/$Q12*100</f>
        <v>0.06722689075630252</v>
      </c>
      <c r="L30" s="171">
        <f t="shared" si="13"/>
        <v>1.1764705882352942</v>
      </c>
      <c r="M30" s="171">
        <f t="shared" si="13"/>
        <v>59.9327731092437</v>
      </c>
      <c r="N30" s="171">
        <f t="shared" si="13"/>
        <v>30.386554621848738</v>
      </c>
      <c r="O30" s="171">
        <f t="shared" si="13"/>
        <v>7.73109243697479</v>
      </c>
      <c r="P30" s="171">
        <f t="shared" si="13"/>
        <v>0.7058823529411765</v>
      </c>
      <c r="Q30" s="172">
        <f t="shared" si="13"/>
        <v>100</v>
      </c>
      <c r="R30" s="173">
        <f aca="true" t="shared" si="14" ref="R30:X30">R12/$X12*100</f>
        <v>0.024021138601969732</v>
      </c>
      <c r="S30" s="171">
        <f t="shared" si="14"/>
        <v>1.3091520538073504</v>
      </c>
      <c r="T30" s="171">
        <f t="shared" si="14"/>
        <v>79.93634398270478</v>
      </c>
      <c r="U30" s="171">
        <f t="shared" si="14"/>
        <v>16.082152294018737</v>
      </c>
      <c r="V30" s="171">
        <f t="shared" si="14"/>
        <v>2.4621667067018977</v>
      </c>
      <c r="W30" s="171">
        <f t="shared" si="14"/>
        <v>0.18616382416526545</v>
      </c>
      <c r="X30" s="174">
        <f t="shared" si="14"/>
        <v>100</v>
      </c>
    </row>
    <row r="31" spans="1:24" ht="14.25">
      <c r="A31" s="134" t="s">
        <v>73</v>
      </c>
      <c r="B31" s="135" t="s">
        <v>72</v>
      </c>
      <c r="C31" s="136" t="s">
        <v>73</v>
      </c>
      <c r="D31" s="170">
        <f aca="true" t="shared" si="15" ref="D31:J31">+D13/$J13*100</f>
        <v>0</v>
      </c>
      <c r="E31" s="171">
        <f t="shared" si="15"/>
        <v>0.3220313888066331</v>
      </c>
      <c r="F31" s="171">
        <f t="shared" si="15"/>
        <v>73.45647023985786</v>
      </c>
      <c r="G31" s="171">
        <f t="shared" si="15"/>
        <v>24.17826473201066</v>
      </c>
      <c r="H31" s="171">
        <f t="shared" si="15"/>
        <v>2.0025170269469945</v>
      </c>
      <c r="I31" s="171">
        <f t="shared" si="15"/>
        <v>0.04071661237785017</v>
      </c>
      <c r="J31" s="172">
        <f t="shared" si="15"/>
        <v>100</v>
      </c>
      <c r="K31" s="170">
        <f aca="true" t="shared" si="16" ref="K31:Q31">K13/$Q13*100</f>
        <v>0</v>
      </c>
      <c r="L31" s="171">
        <f t="shared" si="16"/>
        <v>0.5866425992779783</v>
      </c>
      <c r="M31" s="171">
        <f t="shared" si="16"/>
        <v>63.718411552346566</v>
      </c>
      <c r="N31" s="171">
        <f t="shared" si="16"/>
        <v>29.422382671480147</v>
      </c>
      <c r="O31" s="171">
        <f t="shared" si="16"/>
        <v>5.6859205776173285</v>
      </c>
      <c r="P31" s="171">
        <f t="shared" si="16"/>
        <v>0.5866425992779783</v>
      </c>
      <c r="Q31" s="172">
        <f t="shared" si="16"/>
        <v>100</v>
      </c>
      <c r="R31" s="173">
        <f aca="true" t="shared" si="17" ref="R31:X31">R13/$X13*100</f>
        <v>0</v>
      </c>
      <c r="S31" s="171">
        <f t="shared" si="17"/>
        <v>0.34209085933223865</v>
      </c>
      <c r="T31" s="171">
        <f t="shared" si="17"/>
        <v>72.71825396825396</v>
      </c>
      <c r="U31" s="171">
        <f t="shared" si="17"/>
        <v>24.575807334428024</v>
      </c>
      <c r="V31" s="171">
        <f t="shared" si="17"/>
        <v>2.2817460317460316</v>
      </c>
      <c r="W31" s="171">
        <f t="shared" si="17"/>
        <v>0.08210180623973727</v>
      </c>
      <c r="X31" s="174">
        <f t="shared" si="17"/>
        <v>100</v>
      </c>
    </row>
    <row r="32" spans="1:24" ht="14.25">
      <c r="A32" s="134" t="s">
        <v>73</v>
      </c>
      <c r="B32" s="135" t="s">
        <v>73</v>
      </c>
      <c r="C32" s="136" t="s">
        <v>72</v>
      </c>
      <c r="D32" s="170">
        <f aca="true" t="shared" si="18" ref="D32:J32">+D14/$J14*100</f>
        <v>0.007979360055323563</v>
      </c>
      <c r="E32" s="171">
        <f t="shared" si="18"/>
        <v>0.8936883261962391</v>
      </c>
      <c r="F32" s="171">
        <f t="shared" si="18"/>
        <v>82.3203979040881</v>
      </c>
      <c r="G32" s="171">
        <f t="shared" si="18"/>
        <v>15.812431842966193</v>
      </c>
      <c r="H32" s="171">
        <f t="shared" si="18"/>
        <v>0.9468840598983962</v>
      </c>
      <c r="I32" s="171">
        <f t="shared" si="18"/>
        <v>0.01861850679575498</v>
      </c>
      <c r="J32" s="172">
        <f t="shared" si="18"/>
        <v>100</v>
      </c>
      <c r="K32" s="170">
        <f aca="true" t="shared" si="19" ref="K32:Q32">K14/$Q14*100</f>
        <v>0</v>
      </c>
      <c r="L32" s="171">
        <f t="shared" si="19"/>
        <v>0.6172839506172839</v>
      </c>
      <c r="M32" s="171">
        <f t="shared" si="19"/>
        <v>69.1358024691358</v>
      </c>
      <c r="N32" s="171">
        <f t="shared" si="19"/>
        <v>25.694444444444443</v>
      </c>
      <c r="O32" s="171">
        <f t="shared" si="19"/>
        <v>4.243827160493828</v>
      </c>
      <c r="P32" s="171">
        <f t="shared" si="19"/>
        <v>0.30864197530864196</v>
      </c>
      <c r="Q32" s="172">
        <f t="shared" si="19"/>
        <v>100</v>
      </c>
      <c r="R32" s="173">
        <f aca="true" t="shared" si="20" ref="R32:X32">R14/$X14*100</f>
        <v>0.007713470290283599</v>
      </c>
      <c r="S32" s="171">
        <f t="shared" si="20"/>
        <v>0.8844779266191859</v>
      </c>
      <c r="T32" s="171">
        <f t="shared" si="20"/>
        <v>81.88105828812382</v>
      </c>
      <c r="U32" s="171">
        <f t="shared" si="20"/>
        <v>16.141722160800143</v>
      </c>
      <c r="V32" s="171">
        <f t="shared" si="20"/>
        <v>1.056745429768853</v>
      </c>
      <c r="W32" s="171">
        <f t="shared" si="20"/>
        <v>0.028282724397706526</v>
      </c>
      <c r="X32" s="174">
        <f t="shared" si="20"/>
        <v>100</v>
      </c>
    </row>
    <row r="33" spans="1:24" ht="14.25">
      <c r="A33" s="134" t="s">
        <v>73</v>
      </c>
      <c r="B33" s="135" t="s">
        <v>73</v>
      </c>
      <c r="C33" s="136" t="s">
        <v>73</v>
      </c>
      <c r="D33" s="170">
        <f aca="true" t="shared" si="21" ref="D33:J33">+D15/$J15*100</f>
        <v>0.017568517217146872</v>
      </c>
      <c r="E33" s="171">
        <f t="shared" si="21"/>
        <v>1.615402634376633</v>
      </c>
      <c r="F33" s="171">
        <f t="shared" si="21"/>
        <v>90.83283781105284</v>
      </c>
      <c r="G33" s="171">
        <f t="shared" si="21"/>
        <v>7.314359334738815</v>
      </c>
      <c r="H33" s="171">
        <f t="shared" si="21"/>
        <v>0.21217363100708145</v>
      </c>
      <c r="I33" s="171">
        <f t="shared" si="21"/>
        <v>0.007658071607474278</v>
      </c>
      <c r="J33" s="172">
        <f t="shared" si="21"/>
        <v>100</v>
      </c>
      <c r="K33" s="170">
        <f aca="true" t="shared" si="22" ref="K33:Q33">K15/$Q15*100</f>
        <v>0.018355359765051395</v>
      </c>
      <c r="L33" s="171">
        <f t="shared" si="22"/>
        <v>1.5969162995594712</v>
      </c>
      <c r="M33" s="171">
        <f t="shared" si="22"/>
        <v>75.69750367107196</v>
      </c>
      <c r="N33" s="171">
        <f t="shared" si="22"/>
        <v>19.7136563876652</v>
      </c>
      <c r="O33" s="171">
        <f t="shared" si="22"/>
        <v>2.7165932452276063</v>
      </c>
      <c r="P33" s="171">
        <f t="shared" si="22"/>
        <v>0.25697503671071953</v>
      </c>
      <c r="Q33" s="172">
        <f t="shared" si="22"/>
        <v>100</v>
      </c>
      <c r="R33" s="173">
        <f aca="true" t="shared" si="23" ref="R33:X33">R15/$X15*100</f>
        <v>0.017587365236813875</v>
      </c>
      <c r="S33" s="171">
        <f t="shared" si="23"/>
        <v>1.6149598128704339</v>
      </c>
      <c r="T33" s="171">
        <f t="shared" si="23"/>
        <v>90.4702861464324</v>
      </c>
      <c r="U33" s="171">
        <f t="shared" si="23"/>
        <v>7.611371990362124</v>
      </c>
      <c r="V33" s="171">
        <f t="shared" si="23"/>
        <v>0.2721644770396947</v>
      </c>
      <c r="W33" s="171">
        <f t="shared" si="23"/>
        <v>0.013630208058530751</v>
      </c>
      <c r="X33" s="174">
        <f t="shared" si="23"/>
        <v>100</v>
      </c>
    </row>
    <row r="34" spans="1:24" s="2" customFormat="1" ht="14.25">
      <c r="A34" s="132"/>
      <c r="B34" s="132"/>
      <c r="C34" s="133" t="s">
        <v>0</v>
      </c>
      <c r="D34" s="175">
        <f aca="true" t="shared" si="24" ref="D34:J34">+D16/$J16*100</f>
        <v>0.013270098429512699</v>
      </c>
      <c r="E34" s="176">
        <f t="shared" si="24"/>
        <v>1.2453698895697025</v>
      </c>
      <c r="F34" s="176">
        <f t="shared" si="24"/>
        <v>84.77919710134894</v>
      </c>
      <c r="G34" s="176">
        <f t="shared" si="24"/>
        <v>12.855552093790749</v>
      </c>
      <c r="H34" s="176">
        <f t="shared" si="24"/>
        <v>1.0587230703546</v>
      </c>
      <c r="I34" s="176">
        <f t="shared" si="24"/>
        <v>0.04788774650650235</v>
      </c>
      <c r="J34" s="177">
        <f t="shared" si="24"/>
        <v>100</v>
      </c>
      <c r="K34" s="175">
        <f aca="true" t="shared" si="25" ref="K34:Q34">K16/$Q16*100</f>
        <v>0.02421209797828982</v>
      </c>
      <c r="L34" s="176">
        <f t="shared" si="25"/>
        <v>0.7667164359791776</v>
      </c>
      <c r="M34" s="176">
        <f t="shared" si="25"/>
        <v>57.342318711916384</v>
      </c>
      <c r="N34" s="176">
        <f t="shared" si="25"/>
        <v>31.66942415560308</v>
      </c>
      <c r="O34" s="176">
        <f t="shared" si="25"/>
        <v>9.067430692869536</v>
      </c>
      <c r="P34" s="176">
        <f t="shared" si="25"/>
        <v>1.129897905653525</v>
      </c>
      <c r="Q34" s="177">
        <f t="shared" si="25"/>
        <v>100</v>
      </c>
      <c r="R34" s="178">
        <f aca="true" t="shared" si="26" ref="R34:X34">R16/$X16*100</f>
        <v>0.014000134616679006</v>
      </c>
      <c r="S34" s="176">
        <f t="shared" si="26"/>
        <v>1.2134347445648517</v>
      </c>
      <c r="T34" s="176">
        <f t="shared" si="26"/>
        <v>82.948643736959</v>
      </c>
      <c r="U34" s="176">
        <f t="shared" si="26"/>
        <v>14.110789526822373</v>
      </c>
      <c r="V34" s="176">
        <f t="shared" si="26"/>
        <v>1.593053779363263</v>
      </c>
      <c r="W34" s="176">
        <f t="shared" si="26"/>
        <v>0.12007807767382378</v>
      </c>
      <c r="X34" s="179">
        <f t="shared" si="26"/>
        <v>100</v>
      </c>
    </row>
    <row r="36" ht="14.25">
      <c r="X36"/>
    </row>
    <row r="37" ht="14.25">
      <c r="X37"/>
    </row>
    <row r="38" ht="14.25">
      <c r="X38"/>
    </row>
    <row r="39" ht="14.25">
      <c r="X39"/>
    </row>
  </sheetData>
  <sheetProtection/>
  <mergeCells count="24">
    <mergeCell ref="A23:C23"/>
    <mergeCell ref="A2:X2"/>
    <mergeCell ref="A3:X3"/>
    <mergeCell ref="A20:X20"/>
    <mergeCell ref="A21:X21"/>
    <mergeCell ref="A5:C5"/>
    <mergeCell ref="R5:X5"/>
    <mergeCell ref="R6:S6"/>
    <mergeCell ref="U6:W6"/>
    <mergeCell ref="D5:J5"/>
    <mergeCell ref="D6:E6"/>
    <mergeCell ref="K6:L6"/>
    <mergeCell ref="N6:P6"/>
    <mergeCell ref="K5:Q5"/>
    <mergeCell ref="D23:J23"/>
    <mergeCell ref="K23:Q23"/>
    <mergeCell ref="G6:I6"/>
    <mergeCell ref="R23:X23"/>
    <mergeCell ref="D24:E24"/>
    <mergeCell ref="K24:L24"/>
    <mergeCell ref="N24:P24"/>
    <mergeCell ref="R24:S24"/>
    <mergeCell ref="U24:W24"/>
    <mergeCell ref="G24:I24"/>
  </mergeCells>
  <printOptions/>
  <pageMargins left="0.5118110236220472" right="0.5118110236220472" top="0.35433070866141736" bottom="0.35433070866141736" header="0.31496062992125984" footer="0.31496062992125984"/>
  <pageSetup horizontalDpi="600" verticalDpi="600" orientation="landscape" paperSize="9" scale="90" r:id="rId1"/>
  <headerFooter>
    <oddFooter>&amp;R&amp;A</oddFooter>
  </headerFooter>
</worksheet>
</file>

<file path=xl/worksheets/sheet11.xml><?xml version="1.0" encoding="utf-8"?>
<worksheet xmlns="http://schemas.openxmlformats.org/spreadsheetml/2006/main" xmlns:r="http://schemas.openxmlformats.org/officeDocument/2006/relationships">
  <dimension ref="A1:R31"/>
  <sheetViews>
    <sheetView zoomScalePageLayoutView="0" workbookViewId="0" topLeftCell="A1">
      <selection activeCell="G23" sqref="G23"/>
    </sheetView>
  </sheetViews>
  <sheetFormatPr defaultColWidth="9.140625" defaultRowHeight="15"/>
  <cols>
    <col min="1" max="1" width="16.00390625" style="2" customWidth="1"/>
    <col min="2" max="2" width="17.8515625" style="0" customWidth="1"/>
    <col min="3" max="3" width="16.00390625" style="0" customWidth="1"/>
    <col min="4" max="15" width="14.00390625" style="0" customWidth="1"/>
  </cols>
  <sheetData>
    <row r="1" ht="15">
      <c r="A1" s="27" t="s">
        <v>17</v>
      </c>
    </row>
    <row r="2" spans="1:18" ht="15">
      <c r="A2" s="187" t="s">
        <v>24</v>
      </c>
      <c r="B2" s="187"/>
      <c r="C2" s="187"/>
      <c r="D2" s="187"/>
      <c r="E2" s="187"/>
      <c r="F2" s="187"/>
      <c r="G2" s="187"/>
      <c r="H2" s="187"/>
      <c r="I2" s="187"/>
      <c r="J2" s="187"/>
      <c r="K2" s="187"/>
      <c r="L2" s="187"/>
      <c r="M2" s="187"/>
      <c r="N2" s="187"/>
      <c r="O2" s="187"/>
      <c r="P2" s="72"/>
      <c r="Q2" s="72"/>
      <c r="R2" s="72"/>
    </row>
    <row r="3" spans="1:18" ht="15">
      <c r="A3" s="203" t="s">
        <v>75</v>
      </c>
      <c r="B3" s="203"/>
      <c r="C3" s="203"/>
      <c r="D3" s="203"/>
      <c r="E3" s="203"/>
      <c r="F3" s="203"/>
      <c r="G3" s="203"/>
      <c r="H3" s="203"/>
      <c r="I3" s="203"/>
      <c r="J3" s="203"/>
      <c r="K3" s="203"/>
      <c r="L3" s="203"/>
      <c r="M3" s="203"/>
      <c r="N3" s="203"/>
      <c r="O3" s="203"/>
      <c r="P3" s="128"/>
      <c r="Q3" s="128"/>
      <c r="R3" s="128"/>
    </row>
    <row r="4" ht="15.75" thickBot="1"/>
    <row r="5" spans="1:15" s="26" customFormat="1" ht="15.75" thickTop="1">
      <c r="A5" s="194" t="s">
        <v>57</v>
      </c>
      <c r="B5" s="194"/>
      <c r="C5" s="194"/>
      <c r="D5" s="204" t="s">
        <v>49</v>
      </c>
      <c r="E5" s="205"/>
      <c r="F5" s="205"/>
      <c r="G5" s="206"/>
      <c r="H5" s="204" t="s">
        <v>48</v>
      </c>
      <c r="I5" s="205"/>
      <c r="J5" s="205"/>
      <c r="K5" s="206"/>
      <c r="L5" s="204" t="s">
        <v>0</v>
      </c>
      <c r="M5" s="205"/>
      <c r="N5" s="205"/>
      <c r="O5" s="205"/>
    </row>
    <row r="6" spans="1:15" ht="45" customHeight="1">
      <c r="A6" s="92" t="s">
        <v>46</v>
      </c>
      <c r="B6" s="55" t="s">
        <v>77</v>
      </c>
      <c r="C6" s="114" t="s">
        <v>45</v>
      </c>
      <c r="D6" s="116" t="s">
        <v>21</v>
      </c>
      <c r="E6" s="55" t="s">
        <v>22</v>
      </c>
      <c r="F6" s="55" t="s">
        <v>47</v>
      </c>
      <c r="G6" s="98" t="s">
        <v>0</v>
      </c>
      <c r="H6" s="116" t="s">
        <v>21</v>
      </c>
      <c r="I6" s="55" t="s">
        <v>22</v>
      </c>
      <c r="J6" s="55" t="s">
        <v>47</v>
      </c>
      <c r="K6" s="98" t="s">
        <v>0</v>
      </c>
      <c r="L6" s="116" t="s">
        <v>21</v>
      </c>
      <c r="M6" s="55" t="s">
        <v>22</v>
      </c>
      <c r="N6" s="55" t="s">
        <v>47</v>
      </c>
      <c r="O6" s="96" t="s">
        <v>0</v>
      </c>
    </row>
    <row r="7" spans="1:15" ht="14.25">
      <c r="A7" s="94" t="s">
        <v>72</v>
      </c>
      <c r="B7" s="85" t="s">
        <v>72</v>
      </c>
      <c r="C7" s="129" t="s">
        <v>72</v>
      </c>
      <c r="D7" s="117">
        <v>1140</v>
      </c>
      <c r="E7" s="54">
        <v>11347</v>
      </c>
      <c r="F7" s="53">
        <v>147</v>
      </c>
      <c r="G7" s="100">
        <v>12634</v>
      </c>
      <c r="H7" s="99">
        <v>491</v>
      </c>
      <c r="I7" s="54">
        <v>3997</v>
      </c>
      <c r="J7" s="53">
        <v>180</v>
      </c>
      <c r="K7" s="100">
        <v>4668</v>
      </c>
      <c r="L7" s="117">
        <v>1631</v>
      </c>
      <c r="M7" s="54">
        <v>15344</v>
      </c>
      <c r="N7" s="54">
        <v>327</v>
      </c>
      <c r="O7" s="95">
        <v>17302</v>
      </c>
    </row>
    <row r="8" spans="1:15" ht="14.25">
      <c r="A8" s="94" t="s">
        <v>72</v>
      </c>
      <c r="B8" s="85" t="s">
        <v>72</v>
      </c>
      <c r="C8" s="129" t="s">
        <v>73</v>
      </c>
      <c r="D8" s="117">
        <v>585</v>
      </c>
      <c r="E8" s="54">
        <v>6182</v>
      </c>
      <c r="F8" s="53">
        <v>342</v>
      </c>
      <c r="G8" s="100">
        <v>7109</v>
      </c>
      <c r="H8" s="99">
        <v>440</v>
      </c>
      <c r="I8" s="54">
        <v>2925</v>
      </c>
      <c r="J8" s="54">
        <v>1270</v>
      </c>
      <c r="K8" s="100">
        <v>4635</v>
      </c>
      <c r="L8" s="117">
        <v>1025</v>
      </c>
      <c r="M8" s="54">
        <v>9107</v>
      </c>
      <c r="N8" s="54">
        <v>1612</v>
      </c>
      <c r="O8" s="95">
        <v>11744</v>
      </c>
    </row>
    <row r="9" spans="1:15" ht="14.25">
      <c r="A9" s="94" t="s">
        <v>72</v>
      </c>
      <c r="B9" s="85" t="s">
        <v>73</v>
      </c>
      <c r="C9" s="129" t="s">
        <v>72</v>
      </c>
      <c r="D9" s="99">
        <v>368</v>
      </c>
      <c r="E9" s="54">
        <v>6089</v>
      </c>
      <c r="F9" s="53">
        <v>87</v>
      </c>
      <c r="G9" s="100">
        <v>6544</v>
      </c>
      <c r="H9" s="99">
        <v>95</v>
      </c>
      <c r="I9" s="54">
        <v>1736</v>
      </c>
      <c r="J9" s="53">
        <v>56</v>
      </c>
      <c r="K9" s="100">
        <v>1887</v>
      </c>
      <c r="L9" s="117">
        <v>463</v>
      </c>
      <c r="M9" s="54">
        <v>7825</v>
      </c>
      <c r="N9" s="54">
        <v>143</v>
      </c>
      <c r="O9" s="95">
        <v>8431</v>
      </c>
    </row>
    <row r="10" spans="1:15" ht="14.25">
      <c r="A10" s="94" t="s">
        <v>73</v>
      </c>
      <c r="B10" s="85" t="s">
        <v>72</v>
      </c>
      <c r="C10" s="129" t="s">
        <v>72</v>
      </c>
      <c r="D10" s="117">
        <v>1344</v>
      </c>
      <c r="E10" s="54">
        <v>18612</v>
      </c>
      <c r="F10" s="53">
        <v>123</v>
      </c>
      <c r="G10" s="100">
        <v>20079</v>
      </c>
      <c r="H10" s="99">
        <v>140</v>
      </c>
      <c r="I10" s="54">
        <v>1492</v>
      </c>
      <c r="J10" s="53">
        <v>24</v>
      </c>
      <c r="K10" s="100">
        <v>1656</v>
      </c>
      <c r="L10" s="117">
        <v>1484</v>
      </c>
      <c r="M10" s="54">
        <v>20104</v>
      </c>
      <c r="N10" s="54">
        <v>147</v>
      </c>
      <c r="O10" s="95">
        <v>21735</v>
      </c>
    </row>
    <row r="11" spans="1:15" ht="14.25">
      <c r="A11" s="94" t="s">
        <v>72</v>
      </c>
      <c r="B11" s="85" t="s">
        <v>73</v>
      </c>
      <c r="C11" s="129" t="s">
        <v>73</v>
      </c>
      <c r="D11" s="99">
        <v>370</v>
      </c>
      <c r="E11" s="54">
        <v>12936</v>
      </c>
      <c r="F11" s="53">
        <v>371</v>
      </c>
      <c r="G11" s="100">
        <v>13677</v>
      </c>
      <c r="H11" s="99">
        <v>130</v>
      </c>
      <c r="I11" s="54">
        <v>2267</v>
      </c>
      <c r="J11" s="53">
        <v>578</v>
      </c>
      <c r="K11" s="100">
        <v>2975</v>
      </c>
      <c r="L11" s="117">
        <v>500</v>
      </c>
      <c r="M11" s="54">
        <v>15203</v>
      </c>
      <c r="N11" s="54">
        <v>949</v>
      </c>
      <c r="O11" s="95">
        <v>16652</v>
      </c>
    </row>
    <row r="12" spans="1:15" ht="14.25">
      <c r="A12" s="94" t="s">
        <v>73</v>
      </c>
      <c r="B12" s="85" t="s">
        <v>72</v>
      </c>
      <c r="C12" s="129" t="s">
        <v>73</v>
      </c>
      <c r="D12" s="117">
        <v>1398</v>
      </c>
      <c r="E12" s="54">
        <v>25428</v>
      </c>
      <c r="F12" s="53">
        <v>190</v>
      </c>
      <c r="G12" s="100">
        <v>27016</v>
      </c>
      <c r="H12" s="99">
        <v>107</v>
      </c>
      <c r="I12" s="54">
        <v>1897</v>
      </c>
      <c r="J12" s="53">
        <v>212</v>
      </c>
      <c r="K12" s="100">
        <v>2216</v>
      </c>
      <c r="L12" s="117">
        <v>1505</v>
      </c>
      <c r="M12" s="54">
        <v>27325</v>
      </c>
      <c r="N12" s="54">
        <v>402</v>
      </c>
      <c r="O12" s="95">
        <v>29232</v>
      </c>
    </row>
    <row r="13" spans="1:15" ht="14.25">
      <c r="A13" s="94" t="s">
        <v>73</v>
      </c>
      <c r="B13" s="85" t="s">
        <v>73</v>
      </c>
      <c r="C13" s="129" t="s">
        <v>72</v>
      </c>
      <c r="D13" s="117">
        <v>1146</v>
      </c>
      <c r="E13" s="54">
        <v>36249</v>
      </c>
      <c r="F13" s="53">
        <v>202</v>
      </c>
      <c r="G13" s="100">
        <v>37597</v>
      </c>
      <c r="H13" s="99">
        <v>66</v>
      </c>
      <c r="I13" s="54">
        <v>1204</v>
      </c>
      <c r="J13" s="53">
        <v>26</v>
      </c>
      <c r="K13" s="100">
        <v>1296</v>
      </c>
      <c r="L13" s="117">
        <v>1212</v>
      </c>
      <c r="M13" s="54">
        <v>37453</v>
      </c>
      <c r="N13" s="54">
        <v>228</v>
      </c>
      <c r="O13" s="95">
        <v>38893</v>
      </c>
    </row>
    <row r="14" spans="1:15" ht="14.25">
      <c r="A14" s="94" t="s">
        <v>73</v>
      </c>
      <c r="B14" s="85" t="s">
        <v>73</v>
      </c>
      <c r="C14" s="129" t="s">
        <v>73</v>
      </c>
      <c r="D14" s="117">
        <v>3020</v>
      </c>
      <c r="E14" s="54">
        <v>218033</v>
      </c>
      <c r="F14" s="53">
        <v>935</v>
      </c>
      <c r="G14" s="100">
        <v>221988</v>
      </c>
      <c r="H14" s="99">
        <v>136</v>
      </c>
      <c r="I14" s="54">
        <v>4832</v>
      </c>
      <c r="J14" s="53">
        <v>480</v>
      </c>
      <c r="K14" s="100">
        <v>5448</v>
      </c>
      <c r="L14" s="117">
        <v>3156</v>
      </c>
      <c r="M14" s="54">
        <v>222865</v>
      </c>
      <c r="N14" s="54">
        <v>1415</v>
      </c>
      <c r="O14" s="95">
        <v>227436</v>
      </c>
    </row>
    <row r="15" spans="1:15" s="27" customFormat="1" ht="14.25">
      <c r="A15" s="126"/>
      <c r="B15" s="126"/>
      <c r="C15" s="127" t="s">
        <v>0</v>
      </c>
      <c r="D15" s="122">
        <v>9371</v>
      </c>
      <c r="E15" s="120">
        <v>334876</v>
      </c>
      <c r="F15" s="120">
        <v>2397</v>
      </c>
      <c r="G15" s="123">
        <v>346644</v>
      </c>
      <c r="H15" s="122">
        <v>1605</v>
      </c>
      <c r="I15" s="120">
        <v>20350</v>
      </c>
      <c r="J15" s="120">
        <v>2826</v>
      </c>
      <c r="K15" s="123">
        <v>24781</v>
      </c>
      <c r="L15" s="122">
        <v>10976</v>
      </c>
      <c r="M15" s="120">
        <v>355226</v>
      </c>
      <c r="N15" s="120">
        <v>5223</v>
      </c>
      <c r="O15" s="121">
        <v>371425</v>
      </c>
    </row>
    <row r="18" spans="1:18" ht="15">
      <c r="A18" s="187" t="s">
        <v>24</v>
      </c>
      <c r="B18" s="187"/>
      <c r="C18" s="187"/>
      <c r="D18" s="187"/>
      <c r="E18" s="187"/>
      <c r="F18" s="187"/>
      <c r="G18" s="187"/>
      <c r="H18" s="187"/>
      <c r="I18" s="187"/>
      <c r="J18" s="187"/>
      <c r="K18" s="187"/>
      <c r="L18" s="187"/>
      <c r="M18" s="72"/>
      <c r="N18" s="72"/>
      <c r="O18" s="72"/>
      <c r="P18" s="72"/>
      <c r="Q18" s="72"/>
      <c r="R18" s="72"/>
    </row>
    <row r="19" spans="1:18" ht="15">
      <c r="A19" s="203" t="s">
        <v>76</v>
      </c>
      <c r="B19" s="203"/>
      <c r="C19" s="203"/>
      <c r="D19" s="203"/>
      <c r="E19" s="203"/>
      <c r="F19" s="203"/>
      <c r="G19" s="203"/>
      <c r="H19" s="203"/>
      <c r="I19" s="203"/>
      <c r="J19" s="203"/>
      <c r="K19" s="203"/>
      <c r="L19" s="203"/>
      <c r="M19" s="128"/>
      <c r="N19" s="128"/>
      <c r="O19" s="128"/>
      <c r="P19" s="128"/>
      <c r="Q19" s="128"/>
      <c r="R19" s="128"/>
    </row>
    <row r="20" ht="15.75" thickBot="1"/>
    <row r="21" spans="1:12" ht="15.75" thickTop="1">
      <c r="A21" s="194" t="s">
        <v>57</v>
      </c>
      <c r="B21" s="194"/>
      <c r="C21" s="194"/>
      <c r="D21" s="204" t="s">
        <v>49</v>
      </c>
      <c r="E21" s="205"/>
      <c r="F21" s="206"/>
      <c r="G21" s="204" t="s">
        <v>48</v>
      </c>
      <c r="H21" s="205"/>
      <c r="I21" s="206"/>
      <c r="J21" s="205" t="s">
        <v>0</v>
      </c>
      <c r="K21" s="205"/>
      <c r="L21" s="205"/>
    </row>
    <row r="22" spans="1:12" ht="45">
      <c r="A22" s="92" t="s">
        <v>46</v>
      </c>
      <c r="B22" s="55" t="s">
        <v>77</v>
      </c>
      <c r="C22" s="114" t="s">
        <v>45</v>
      </c>
      <c r="D22" s="140" t="s">
        <v>21</v>
      </c>
      <c r="E22" s="130" t="s">
        <v>22</v>
      </c>
      <c r="F22" s="141" t="s">
        <v>0</v>
      </c>
      <c r="G22" s="140" t="s">
        <v>21</v>
      </c>
      <c r="H22" s="130" t="s">
        <v>22</v>
      </c>
      <c r="I22" s="141" t="s">
        <v>0</v>
      </c>
      <c r="J22" s="139" t="s">
        <v>21</v>
      </c>
      <c r="K22" s="130" t="s">
        <v>22</v>
      </c>
      <c r="L22" s="131" t="s">
        <v>0</v>
      </c>
    </row>
    <row r="23" spans="1:12" ht="15">
      <c r="A23" s="94" t="s">
        <v>72</v>
      </c>
      <c r="B23" s="85" t="s">
        <v>72</v>
      </c>
      <c r="C23" s="129" t="s">
        <v>72</v>
      </c>
      <c r="D23" s="165">
        <f>D7/(D7+E7)*100</f>
        <v>9.12949467446144</v>
      </c>
      <c r="E23" s="156">
        <f>E7/(E7+D7)*100</f>
        <v>90.87050532553856</v>
      </c>
      <c r="F23" s="166">
        <f>SUM(D23:E23)</f>
        <v>100</v>
      </c>
      <c r="G23" s="165">
        <f>H7/(H7+I7)*100</f>
        <v>10.940285204991088</v>
      </c>
      <c r="H23" s="156">
        <f>I7/(I7+H7)*100</f>
        <v>89.05971479500892</v>
      </c>
      <c r="I23" s="166">
        <f>SUM(G23:H23)</f>
        <v>100</v>
      </c>
      <c r="J23" s="157">
        <f>L7/(L7+M7)*100</f>
        <v>9.608247422680412</v>
      </c>
      <c r="K23" s="156">
        <f>M7/(M7+L7)*100</f>
        <v>90.39175257731958</v>
      </c>
      <c r="L23" s="155">
        <f>SUM(J23:K23)</f>
        <v>99.99999999999999</v>
      </c>
    </row>
    <row r="24" spans="1:12" ht="14.25">
      <c r="A24" s="94" t="s">
        <v>72</v>
      </c>
      <c r="B24" s="85" t="s">
        <v>72</v>
      </c>
      <c r="C24" s="129" t="s">
        <v>73</v>
      </c>
      <c r="D24" s="165">
        <f aca="true" t="shared" si="0" ref="D24:D31">D8/(D8+E8)*100</f>
        <v>8.644894340180286</v>
      </c>
      <c r="E24" s="156">
        <f aca="true" t="shared" si="1" ref="E24:E31">E8/(E8+D8)*100</f>
        <v>91.35510565981971</v>
      </c>
      <c r="F24" s="166">
        <f aca="true" t="shared" si="2" ref="F24:F31">SUM(D24:E24)</f>
        <v>100</v>
      </c>
      <c r="G24" s="165">
        <f aca="true" t="shared" si="3" ref="G24:G31">H8/(H8+I8)*100</f>
        <v>13.075780089153048</v>
      </c>
      <c r="H24" s="156">
        <f aca="true" t="shared" si="4" ref="H24:H31">I8/(I8+H8)*100</f>
        <v>86.92421991084696</v>
      </c>
      <c r="I24" s="166">
        <f aca="true" t="shared" si="5" ref="I24:I31">SUM(G24:H24)</f>
        <v>100</v>
      </c>
      <c r="J24" s="157">
        <f aca="true" t="shared" si="6" ref="J24:J31">L8/(L8+M8)*100</f>
        <v>10.116462692459534</v>
      </c>
      <c r="K24" s="156">
        <f aca="true" t="shared" si="7" ref="K24:K31">M8/(M8+L8)*100</f>
        <v>89.88353730754046</v>
      </c>
      <c r="L24" s="155">
        <f aca="true" t="shared" si="8" ref="L24:L31">SUM(J24:K24)</f>
        <v>100</v>
      </c>
    </row>
    <row r="25" spans="1:12" ht="14.25">
      <c r="A25" s="94" t="s">
        <v>72</v>
      </c>
      <c r="B25" s="85" t="s">
        <v>73</v>
      </c>
      <c r="C25" s="129" t="s">
        <v>72</v>
      </c>
      <c r="D25" s="165">
        <f t="shared" si="0"/>
        <v>5.699241133653399</v>
      </c>
      <c r="E25" s="156">
        <f t="shared" si="1"/>
        <v>94.3007588663466</v>
      </c>
      <c r="F25" s="166">
        <f t="shared" si="2"/>
        <v>100</v>
      </c>
      <c r="G25" s="165">
        <f t="shared" si="3"/>
        <v>5.188421627525942</v>
      </c>
      <c r="H25" s="156">
        <f t="shared" si="4"/>
        <v>94.81157837247406</v>
      </c>
      <c r="I25" s="166">
        <f t="shared" si="5"/>
        <v>100</v>
      </c>
      <c r="J25" s="157">
        <f t="shared" si="6"/>
        <v>5.586389961389961</v>
      </c>
      <c r="K25" s="156">
        <f t="shared" si="7"/>
        <v>94.41361003861005</v>
      </c>
      <c r="L25" s="155">
        <f t="shared" si="8"/>
        <v>100</v>
      </c>
    </row>
    <row r="26" spans="1:12" ht="14.25">
      <c r="A26" s="94" t="s">
        <v>73</v>
      </c>
      <c r="B26" s="85" t="s">
        <v>72</v>
      </c>
      <c r="C26" s="129" t="s">
        <v>72</v>
      </c>
      <c r="D26" s="165">
        <f t="shared" si="0"/>
        <v>6.734816596512328</v>
      </c>
      <c r="E26" s="156">
        <f t="shared" si="1"/>
        <v>93.26518340348767</v>
      </c>
      <c r="F26" s="166">
        <f t="shared" si="2"/>
        <v>100</v>
      </c>
      <c r="G26" s="165">
        <f t="shared" si="3"/>
        <v>8.57843137254902</v>
      </c>
      <c r="H26" s="156">
        <f t="shared" si="4"/>
        <v>91.42156862745098</v>
      </c>
      <c r="I26" s="166">
        <f t="shared" si="5"/>
        <v>100</v>
      </c>
      <c r="J26" s="157">
        <f t="shared" si="6"/>
        <v>6.8741893644617384</v>
      </c>
      <c r="K26" s="156">
        <f t="shared" si="7"/>
        <v>93.12581063553826</v>
      </c>
      <c r="L26" s="155">
        <f t="shared" si="8"/>
        <v>100</v>
      </c>
    </row>
    <row r="27" spans="1:12" ht="14.25">
      <c r="A27" s="94" t="s">
        <v>72</v>
      </c>
      <c r="B27" s="85" t="s">
        <v>73</v>
      </c>
      <c r="C27" s="129" t="s">
        <v>73</v>
      </c>
      <c r="D27" s="165">
        <f t="shared" si="0"/>
        <v>2.7807004358935816</v>
      </c>
      <c r="E27" s="156">
        <f t="shared" si="1"/>
        <v>97.21929956410642</v>
      </c>
      <c r="F27" s="166">
        <f t="shared" si="2"/>
        <v>100</v>
      </c>
      <c r="G27" s="165">
        <f t="shared" si="3"/>
        <v>5.423445974134335</v>
      </c>
      <c r="H27" s="156">
        <f t="shared" si="4"/>
        <v>94.57655402586566</v>
      </c>
      <c r="I27" s="166">
        <f t="shared" si="5"/>
        <v>100</v>
      </c>
      <c r="J27" s="157">
        <f t="shared" si="6"/>
        <v>3.1841049480990895</v>
      </c>
      <c r="K27" s="156">
        <f t="shared" si="7"/>
        <v>96.81589505190091</v>
      </c>
      <c r="L27" s="155">
        <f t="shared" si="8"/>
        <v>100</v>
      </c>
    </row>
    <row r="28" spans="1:12" ht="14.25">
      <c r="A28" s="94" t="s">
        <v>73</v>
      </c>
      <c r="B28" s="85" t="s">
        <v>72</v>
      </c>
      <c r="C28" s="129" t="s">
        <v>73</v>
      </c>
      <c r="D28" s="165">
        <f t="shared" si="0"/>
        <v>5.211362111384478</v>
      </c>
      <c r="E28" s="156">
        <f t="shared" si="1"/>
        <v>94.78863788861553</v>
      </c>
      <c r="F28" s="166">
        <f t="shared" si="2"/>
        <v>100</v>
      </c>
      <c r="G28" s="165">
        <f t="shared" si="3"/>
        <v>5.33932135728543</v>
      </c>
      <c r="H28" s="156">
        <f t="shared" si="4"/>
        <v>94.66067864271457</v>
      </c>
      <c r="I28" s="166">
        <f t="shared" si="5"/>
        <v>100</v>
      </c>
      <c r="J28" s="157">
        <f t="shared" si="6"/>
        <v>5.220256677072494</v>
      </c>
      <c r="K28" s="156">
        <f t="shared" si="7"/>
        <v>94.7797433229275</v>
      </c>
      <c r="L28" s="155">
        <f t="shared" si="8"/>
        <v>100</v>
      </c>
    </row>
    <row r="29" spans="1:12" ht="14.25">
      <c r="A29" s="94" t="s">
        <v>73</v>
      </c>
      <c r="B29" s="85" t="s">
        <v>73</v>
      </c>
      <c r="C29" s="129" t="s">
        <v>72</v>
      </c>
      <c r="D29" s="165">
        <f t="shared" si="0"/>
        <v>3.0645808263136782</v>
      </c>
      <c r="E29" s="156">
        <f t="shared" si="1"/>
        <v>96.93541917368633</v>
      </c>
      <c r="F29" s="166">
        <f t="shared" si="2"/>
        <v>100</v>
      </c>
      <c r="G29" s="165">
        <f t="shared" si="3"/>
        <v>5.196850393700787</v>
      </c>
      <c r="H29" s="156">
        <f t="shared" si="4"/>
        <v>94.80314960629921</v>
      </c>
      <c r="I29" s="166">
        <f t="shared" si="5"/>
        <v>100</v>
      </c>
      <c r="J29" s="157">
        <f t="shared" si="6"/>
        <v>3.134617871459977</v>
      </c>
      <c r="K29" s="156">
        <f t="shared" si="7"/>
        <v>96.86538212854002</v>
      </c>
      <c r="L29" s="155">
        <f t="shared" si="8"/>
        <v>100</v>
      </c>
    </row>
    <row r="30" spans="1:12" ht="14.25">
      <c r="A30" s="94" t="s">
        <v>73</v>
      </c>
      <c r="B30" s="85" t="s">
        <v>73</v>
      </c>
      <c r="C30" s="129" t="s">
        <v>73</v>
      </c>
      <c r="D30" s="165">
        <f t="shared" si="0"/>
        <v>1.3661881992101441</v>
      </c>
      <c r="E30" s="156">
        <f t="shared" si="1"/>
        <v>98.63381180078986</v>
      </c>
      <c r="F30" s="166">
        <f t="shared" si="2"/>
        <v>100</v>
      </c>
      <c r="G30" s="165">
        <f t="shared" si="3"/>
        <v>2.737520128824477</v>
      </c>
      <c r="H30" s="156">
        <f t="shared" si="4"/>
        <v>97.26247987117553</v>
      </c>
      <c r="I30" s="166">
        <f t="shared" si="5"/>
        <v>100</v>
      </c>
      <c r="J30" s="157">
        <f t="shared" si="6"/>
        <v>1.3963304294733676</v>
      </c>
      <c r="K30" s="156">
        <f t="shared" si="7"/>
        <v>98.60366957052663</v>
      </c>
      <c r="L30" s="155">
        <f t="shared" si="8"/>
        <v>100</v>
      </c>
    </row>
    <row r="31" spans="1:12" s="27" customFormat="1" ht="14.25">
      <c r="A31" s="126"/>
      <c r="B31" s="126"/>
      <c r="C31" s="138" t="s">
        <v>0</v>
      </c>
      <c r="D31" s="167">
        <f t="shared" si="0"/>
        <v>2.722173323224313</v>
      </c>
      <c r="E31" s="160">
        <f t="shared" si="1"/>
        <v>97.27782667677569</v>
      </c>
      <c r="F31" s="168">
        <f t="shared" si="2"/>
        <v>100</v>
      </c>
      <c r="G31" s="167">
        <f t="shared" si="3"/>
        <v>7.310407652015487</v>
      </c>
      <c r="H31" s="160">
        <f t="shared" si="4"/>
        <v>92.68959234798452</v>
      </c>
      <c r="I31" s="168">
        <f t="shared" si="5"/>
        <v>100</v>
      </c>
      <c r="J31" s="161">
        <f t="shared" si="6"/>
        <v>2.99725288228901</v>
      </c>
      <c r="K31" s="160">
        <f t="shared" si="7"/>
        <v>97.00274711771098</v>
      </c>
      <c r="L31" s="159">
        <f t="shared" si="8"/>
        <v>99.99999999999999</v>
      </c>
    </row>
  </sheetData>
  <sheetProtection/>
  <mergeCells count="12">
    <mergeCell ref="A21:C21"/>
    <mergeCell ref="A18:L18"/>
    <mergeCell ref="A19:L19"/>
    <mergeCell ref="A3:O3"/>
    <mergeCell ref="A2:O2"/>
    <mergeCell ref="A5:C5"/>
    <mergeCell ref="D21:F21"/>
    <mergeCell ref="G21:I21"/>
    <mergeCell ref="J21:L21"/>
    <mergeCell ref="D5:G5"/>
    <mergeCell ref="H5:K5"/>
    <mergeCell ref="L5:O5"/>
  </mergeCells>
  <printOptions/>
  <pageMargins left="0.7086614173228347" right="0.7086614173228347" top="0.7480314960629921" bottom="0.7480314960629921" header="0.31496062992125984" footer="0.31496062992125984"/>
  <pageSetup horizontalDpi="600" verticalDpi="600" orientation="landscape" paperSize="9" scale="90" r:id="rId1"/>
  <headerFooter>
    <oddFooter>&amp;R&amp;A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G23" sqref="G23"/>
    </sheetView>
  </sheetViews>
  <sheetFormatPr defaultColWidth="9.140625" defaultRowHeight="15"/>
  <sheetData/>
  <sheetProtection/>
  <printOptions/>
  <pageMargins left="0.7086614173228347" right="0.7086614173228347" top="0.15748031496062992" bottom="0.15748031496062992" header="0.31496062992125984" footer="0.31496062992125984"/>
  <pageSetup fitToHeight="1"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1">
      <selection activeCell="G23" sqref="G23"/>
    </sheetView>
  </sheetViews>
  <sheetFormatPr defaultColWidth="9.140625" defaultRowHeight="15"/>
  <cols>
    <col min="1" max="1" width="23.28125" style="1" customWidth="1"/>
    <col min="2" max="3" width="7.57421875" style="0" customWidth="1"/>
    <col min="4" max="4" width="7.57421875" style="2" customWidth="1"/>
    <col min="5" max="6" width="7.57421875" style="0" customWidth="1"/>
    <col min="7" max="7" width="7.57421875" style="2" customWidth="1"/>
    <col min="8" max="9" width="7.57421875" style="0" customWidth="1"/>
    <col min="10" max="10" width="7.57421875" style="2" customWidth="1"/>
    <col min="11" max="11" width="2.28125" style="2" customWidth="1"/>
    <col min="12" max="13" width="8.8515625" style="0" customWidth="1"/>
    <col min="14" max="14" width="8.28125" style="2" customWidth="1"/>
  </cols>
  <sheetData>
    <row r="1" ht="14.25">
      <c r="A1" s="1" t="s">
        <v>17</v>
      </c>
    </row>
    <row r="2" spans="1:14" s="3" customFormat="1" ht="12.75">
      <c r="A2" s="187" t="s">
        <v>23</v>
      </c>
      <c r="B2" s="187"/>
      <c r="C2" s="187"/>
      <c r="D2" s="187"/>
      <c r="E2" s="187"/>
      <c r="F2" s="187"/>
      <c r="G2" s="187"/>
      <c r="H2" s="187"/>
      <c r="I2" s="187"/>
      <c r="J2" s="187"/>
      <c r="K2" s="187"/>
      <c r="L2" s="187"/>
      <c r="M2" s="187"/>
      <c r="N2" s="187"/>
    </row>
    <row r="3" spans="1:14" s="3" customFormat="1" ht="12.75">
      <c r="A3" s="187" t="s">
        <v>65</v>
      </c>
      <c r="B3" s="187"/>
      <c r="C3" s="187"/>
      <c r="D3" s="187"/>
      <c r="E3" s="187"/>
      <c r="F3" s="187"/>
      <c r="G3" s="187"/>
      <c r="H3" s="187"/>
      <c r="I3" s="187"/>
      <c r="J3" s="187"/>
      <c r="K3" s="187"/>
      <c r="L3" s="187"/>
      <c r="M3" s="187"/>
      <c r="N3" s="187"/>
    </row>
    <row r="4" ht="15" thickBot="1"/>
    <row r="5" spans="1:14" ht="27" customHeight="1">
      <c r="A5" s="4"/>
      <c r="B5" s="188" t="s">
        <v>30</v>
      </c>
      <c r="C5" s="189"/>
      <c r="D5" s="189"/>
      <c r="E5" s="188" t="s">
        <v>18</v>
      </c>
      <c r="F5" s="189"/>
      <c r="G5" s="190"/>
      <c r="H5" s="188" t="s">
        <v>19</v>
      </c>
      <c r="I5" s="189"/>
      <c r="J5" s="190"/>
      <c r="K5" s="59"/>
      <c r="L5" s="185" t="s">
        <v>53</v>
      </c>
      <c r="M5" s="186"/>
      <c r="N5" s="186"/>
    </row>
    <row r="6" spans="1:14" ht="14.25">
      <c r="A6" s="5"/>
      <c r="B6" s="6" t="s">
        <v>1</v>
      </c>
      <c r="C6" s="7" t="s">
        <v>2</v>
      </c>
      <c r="D6" s="7" t="s">
        <v>0</v>
      </c>
      <c r="E6" s="6" t="s">
        <v>1</v>
      </c>
      <c r="F6" s="7" t="s">
        <v>2</v>
      </c>
      <c r="G6" s="7" t="s">
        <v>0</v>
      </c>
      <c r="H6" s="6" t="s">
        <v>1</v>
      </c>
      <c r="I6" s="7" t="s">
        <v>2</v>
      </c>
      <c r="J6" s="50" t="s">
        <v>0</v>
      </c>
      <c r="K6" s="7"/>
      <c r="L6" s="6" t="s">
        <v>1</v>
      </c>
      <c r="M6" s="7" t="s">
        <v>2</v>
      </c>
      <c r="N6" s="7" t="s">
        <v>0</v>
      </c>
    </row>
    <row r="7" spans="1:13" s="2" customFormat="1" ht="14.25">
      <c r="A7" s="8" t="s">
        <v>3</v>
      </c>
      <c r="B7" s="9"/>
      <c r="C7" s="10"/>
      <c r="E7" s="9"/>
      <c r="F7" s="10"/>
      <c r="H7" s="11"/>
      <c r="I7" s="12"/>
      <c r="J7" s="25"/>
      <c r="L7" s="11"/>
      <c r="M7" s="12"/>
    </row>
    <row r="8" spans="1:14" ht="14.25">
      <c r="A8" s="2" t="s">
        <v>4</v>
      </c>
      <c r="B8" s="31">
        <v>1075</v>
      </c>
      <c r="C8" s="32">
        <v>1007</v>
      </c>
      <c r="D8" s="32">
        <v>2082</v>
      </c>
      <c r="E8" s="31">
        <v>1649</v>
      </c>
      <c r="F8" s="32">
        <v>1585</v>
      </c>
      <c r="G8" s="32">
        <v>3234</v>
      </c>
      <c r="H8" s="31">
        <v>1455</v>
      </c>
      <c r="I8" s="32">
        <v>1414</v>
      </c>
      <c r="J8" s="64">
        <v>2869</v>
      </c>
      <c r="K8" s="32"/>
      <c r="L8" s="31">
        <v>4988</v>
      </c>
      <c r="M8" s="32">
        <v>4704</v>
      </c>
      <c r="N8" s="32">
        <v>9692</v>
      </c>
    </row>
    <row r="9" spans="1:14" ht="14.25">
      <c r="A9" s="2" t="s">
        <v>5</v>
      </c>
      <c r="B9" s="31">
        <v>3057</v>
      </c>
      <c r="C9" s="33">
        <v>3295</v>
      </c>
      <c r="D9" s="32">
        <v>6352</v>
      </c>
      <c r="E9" s="31">
        <v>3887</v>
      </c>
      <c r="F9" s="33">
        <v>3962</v>
      </c>
      <c r="G9" s="32">
        <v>7849</v>
      </c>
      <c r="H9" s="31">
        <v>3955</v>
      </c>
      <c r="I9" s="32">
        <v>3931</v>
      </c>
      <c r="J9" s="64">
        <v>7886</v>
      </c>
      <c r="K9" s="32"/>
      <c r="L9" s="31">
        <v>20829</v>
      </c>
      <c r="M9" s="33">
        <v>20433</v>
      </c>
      <c r="N9" s="32">
        <v>41262</v>
      </c>
    </row>
    <row r="10" spans="1:14" ht="14.25">
      <c r="A10" s="2" t="s">
        <v>6</v>
      </c>
      <c r="B10" s="31">
        <v>0</v>
      </c>
      <c r="C10" s="34">
        <v>0</v>
      </c>
      <c r="D10" s="35">
        <v>0</v>
      </c>
      <c r="E10" s="36">
        <v>0</v>
      </c>
      <c r="F10" s="34">
        <v>0</v>
      </c>
      <c r="G10" s="35">
        <v>0</v>
      </c>
      <c r="H10" s="36">
        <v>0</v>
      </c>
      <c r="I10" s="35">
        <v>0</v>
      </c>
      <c r="J10" s="65">
        <v>0</v>
      </c>
      <c r="K10" s="35"/>
      <c r="L10" s="36">
        <v>0</v>
      </c>
      <c r="M10" s="34">
        <v>0</v>
      </c>
      <c r="N10" s="35">
        <v>0</v>
      </c>
    </row>
    <row r="11" spans="1:14" ht="14.25">
      <c r="A11" s="2" t="s">
        <v>7</v>
      </c>
      <c r="B11" s="31">
        <v>2577</v>
      </c>
      <c r="C11" s="34">
        <v>2549</v>
      </c>
      <c r="D11" s="35">
        <v>5126</v>
      </c>
      <c r="E11" s="36">
        <v>3332</v>
      </c>
      <c r="F11" s="34">
        <v>3338</v>
      </c>
      <c r="G11" s="35">
        <v>6670</v>
      </c>
      <c r="H11" s="36">
        <v>2807</v>
      </c>
      <c r="I11" s="35">
        <v>2760</v>
      </c>
      <c r="J11" s="65">
        <v>5567</v>
      </c>
      <c r="K11" s="35"/>
      <c r="L11" s="36">
        <v>10697</v>
      </c>
      <c r="M11" s="34">
        <v>10245</v>
      </c>
      <c r="N11" s="35">
        <v>20942</v>
      </c>
    </row>
    <row r="12" spans="1:14" s="14" customFormat="1" ht="12.75">
      <c r="A12" s="14" t="s">
        <v>0</v>
      </c>
      <c r="B12" s="15">
        <v>6709</v>
      </c>
      <c r="C12" s="16">
        <v>6851</v>
      </c>
      <c r="D12" s="16">
        <v>13560</v>
      </c>
      <c r="E12" s="17">
        <v>8868</v>
      </c>
      <c r="F12" s="16">
        <v>8885</v>
      </c>
      <c r="G12" s="16">
        <v>17753</v>
      </c>
      <c r="H12" s="17">
        <v>8217</v>
      </c>
      <c r="I12" s="16">
        <v>8105</v>
      </c>
      <c r="J12" s="66">
        <v>16322</v>
      </c>
      <c r="K12" s="16"/>
      <c r="L12" s="17">
        <v>36514</v>
      </c>
      <c r="M12" s="16">
        <v>35382</v>
      </c>
      <c r="N12" s="16">
        <v>71896</v>
      </c>
    </row>
    <row r="13" spans="1:14" s="2" customFormat="1" ht="14.25">
      <c r="A13" s="1" t="s">
        <v>8</v>
      </c>
      <c r="B13" s="31"/>
      <c r="C13" s="35"/>
      <c r="D13" s="35"/>
      <c r="E13" s="36"/>
      <c r="F13" s="35"/>
      <c r="G13" s="35"/>
      <c r="H13" s="36"/>
      <c r="I13" s="35"/>
      <c r="J13" s="65"/>
      <c r="K13" s="35"/>
      <c r="L13" s="36"/>
      <c r="M13" s="35"/>
      <c r="N13" s="35"/>
    </row>
    <row r="14" spans="1:14" ht="14.25">
      <c r="A14" s="2" t="s">
        <v>4</v>
      </c>
      <c r="B14" s="31">
        <v>810</v>
      </c>
      <c r="C14" s="35">
        <v>789</v>
      </c>
      <c r="D14" s="35">
        <v>1599</v>
      </c>
      <c r="E14" s="36">
        <v>628</v>
      </c>
      <c r="F14" s="35">
        <v>625</v>
      </c>
      <c r="G14" s="35">
        <v>1253</v>
      </c>
      <c r="H14" s="36">
        <v>597</v>
      </c>
      <c r="I14" s="35">
        <v>589</v>
      </c>
      <c r="J14" s="65">
        <v>1186</v>
      </c>
      <c r="K14" s="35"/>
      <c r="L14" s="36">
        <v>2974</v>
      </c>
      <c r="M14" s="35">
        <v>2884</v>
      </c>
      <c r="N14" s="35">
        <v>5858</v>
      </c>
    </row>
    <row r="15" spans="1:14" ht="14.25">
      <c r="A15" s="2" t="s">
        <v>5</v>
      </c>
      <c r="B15" s="31">
        <v>2092</v>
      </c>
      <c r="C15" s="34">
        <v>1982</v>
      </c>
      <c r="D15" s="35">
        <v>4074</v>
      </c>
      <c r="E15" s="36">
        <v>1210</v>
      </c>
      <c r="F15" s="34">
        <v>1278</v>
      </c>
      <c r="G15" s="35">
        <v>2488</v>
      </c>
      <c r="H15" s="36">
        <v>1252</v>
      </c>
      <c r="I15" s="35">
        <v>1255</v>
      </c>
      <c r="J15" s="65">
        <v>2507</v>
      </c>
      <c r="K15" s="35"/>
      <c r="L15" s="36">
        <v>11420</v>
      </c>
      <c r="M15" s="34">
        <v>10873</v>
      </c>
      <c r="N15" s="35">
        <v>22293</v>
      </c>
    </row>
    <row r="16" spans="1:14" ht="14.25">
      <c r="A16" s="2" t="s">
        <v>6</v>
      </c>
      <c r="B16" s="31">
        <v>0</v>
      </c>
      <c r="C16" s="34">
        <v>0</v>
      </c>
      <c r="D16" s="35">
        <v>0</v>
      </c>
      <c r="E16" s="36">
        <v>0</v>
      </c>
      <c r="F16" s="34">
        <v>0</v>
      </c>
      <c r="G16" s="35">
        <v>0</v>
      </c>
      <c r="H16" s="36">
        <v>0</v>
      </c>
      <c r="I16" s="35">
        <v>0</v>
      </c>
      <c r="J16" s="65">
        <v>0</v>
      </c>
      <c r="K16" s="35"/>
      <c r="L16" s="36">
        <v>0</v>
      </c>
      <c r="M16" s="34">
        <v>0</v>
      </c>
      <c r="N16" s="35">
        <v>0</v>
      </c>
    </row>
    <row r="17" spans="1:14" ht="14.25">
      <c r="A17" s="2" t="s">
        <v>7</v>
      </c>
      <c r="B17" s="31">
        <v>1439</v>
      </c>
      <c r="C17" s="34">
        <v>1369</v>
      </c>
      <c r="D17" s="35">
        <v>2808</v>
      </c>
      <c r="E17" s="36">
        <v>801</v>
      </c>
      <c r="F17" s="34">
        <v>741</v>
      </c>
      <c r="G17" s="35">
        <v>1542</v>
      </c>
      <c r="H17" s="36">
        <v>701</v>
      </c>
      <c r="I17" s="35">
        <v>705</v>
      </c>
      <c r="J17" s="65">
        <v>1406</v>
      </c>
      <c r="K17" s="35"/>
      <c r="L17" s="36">
        <v>6412</v>
      </c>
      <c r="M17" s="34">
        <v>6113</v>
      </c>
      <c r="N17" s="35">
        <v>12525</v>
      </c>
    </row>
    <row r="18" spans="1:14" s="14" customFormat="1" ht="12.75">
      <c r="A18" s="14" t="s">
        <v>0</v>
      </c>
      <c r="B18" s="15">
        <v>4341</v>
      </c>
      <c r="C18" s="16">
        <v>4140</v>
      </c>
      <c r="D18" s="16">
        <v>8481</v>
      </c>
      <c r="E18" s="17">
        <v>2639</v>
      </c>
      <c r="F18" s="16">
        <v>2644</v>
      </c>
      <c r="G18" s="16">
        <v>5283</v>
      </c>
      <c r="H18" s="17">
        <v>2550</v>
      </c>
      <c r="I18" s="16">
        <v>2549</v>
      </c>
      <c r="J18" s="66">
        <v>5099</v>
      </c>
      <c r="K18" s="16"/>
      <c r="L18" s="17">
        <v>20806</v>
      </c>
      <c r="M18" s="16">
        <v>19870</v>
      </c>
      <c r="N18" s="16">
        <v>40676</v>
      </c>
    </row>
    <row r="19" spans="1:14" s="2" customFormat="1" ht="14.25">
      <c r="A19" s="1" t="s">
        <v>9</v>
      </c>
      <c r="B19" s="31"/>
      <c r="C19" s="35"/>
      <c r="D19" s="35"/>
      <c r="E19" s="36"/>
      <c r="F19" s="35"/>
      <c r="G19" s="35"/>
      <c r="H19" s="36"/>
      <c r="I19" s="35"/>
      <c r="J19" s="65"/>
      <c r="K19" s="35"/>
      <c r="L19" s="36"/>
      <c r="M19" s="35"/>
      <c r="N19" s="35"/>
    </row>
    <row r="20" spans="1:14" ht="14.25">
      <c r="A20" s="2" t="s">
        <v>4</v>
      </c>
      <c r="B20" s="31">
        <v>1088</v>
      </c>
      <c r="C20" s="35">
        <v>1040</v>
      </c>
      <c r="D20" s="35">
        <v>2128</v>
      </c>
      <c r="E20" s="36">
        <v>500</v>
      </c>
      <c r="F20" s="35">
        <v>478</v>
      </c>
      <c r="G20" s="35">
        <v>978</v>
      </c>
      <c r="H20" s="36">
        <v>517</v>
      </c>
      <c r="I20" s="35">
        <v>489</v>
      </c>
      <c r="J20" s="65">
        <v>1006</v>
      </c>
      <c r="K20" s="35"/>
      <c r="L20" s="36">
        <v>1678</v>
      </c>
      <c r="M20" s="35">
        <v>1607</v>
      </c>
      <c r="N20" s="35">
        <v>3285</v>
      </c>
    </row>
    <row r="21" spans="1:14" ht="14.25">
      <c r="A21" s="2" t="s">
        <v>5</v>
      </c>
      <c r="B21" s="31">
        <v>1690</v>
      </c>
      <c r="C21" s="34">
        <v>1607</v>
      </c>
      <c r="D21" s="35">
        <v>3297</v>
      </c>
      <c r="E21" s="36">
        <v>724</v>
      </c>
      <c r="F21" s="34">
        <v>747</v>
      </c>
      <c r="G21" s="35">
        <v>1471</v>
      </c>
      <c r="H21" s="36">
        <v>704</v>
      </c>
      <c r="I21" s="35">
        <v>771</v>
      </c>
      <c r="J21" s="65">
        <v>1475</v>
      </c>
      <c r="K21" s="35"/>
      <c r="L21" s="36">
        <v>2496</v>
      </c>
      <c r="M21" s="34">
        <v>2479</v>
      </c>
      <c r="N21" s="35">
        <v>4975</v>
      </c>
    </row>
    <row r="22" spans="1:14" ht="14.25">
      <c r="A22" s="2" t="s">
        <v>7</v>
      </c>
      <c r="B22" s="31">
        <v>1262</v>
      </c>
      <c r="C22" s="34">
        <v>1246</v>
      </c>
      <c r="D22" s="35">
        <v>2508</v>
      </c>
      <c r="E22" s="36">
        <v>745</v>
      </c>
      <c r="F22" s="34">
        <v>685</v>
      </c>
      <c r="G22" s="35">
        <v>1430</v>
      </c>
      <c r="H22" s="36">
        <v>689</v>
      </c>
      <c r="I22" s="35">
        <v>660</v>
      </c>
      <c r="J22" s="65">
        <v>1349</v>
      </c>
      <c r="K22" s="35"/>
      <c r="L22" s="36">
        <v>1682</v>
      </c>
      <c r="M22" s="34">
        <v>1626</v>
      </c>
      <c r="N22" s="35">
        <v>3308</v>
      </c>
    </row>
    <row r="23" spans="1:14" ht="14.25">
      <c r="A23" s="2" t="s">
        <v>10</v>
      </c>
      <c r="B23" s="31">
        <v>0</v>
      </c>
      <c r="C23" s="34">
        <v>0</v>
      </c>
      <c r="D23" s="35">
        <v>0</v>
      </c>
      <c r="E23" s="36">
        <v>0</v>
      </c>
      <c r="F23" s="34">
        <v>0</v>
      </c>
      <c r="G23" s="35">
        <v>0</v>
      </c>
      <c r="H23" s="36">
        <v>0</v>
      </c>
      <c r="I23" s="35">
        <v>0</v>
      </c>
      <c r="J23" s="65">
        <v>0</v>
      </c>
      <c r="K23" s="35"/>
      <c r="L23" s="36">
        <v>0</v>
      </c>
      <c r="M23" s="34">
        <v>0</v>
      </c>
      <c r="N23" s="35">
        <v>0</v>
      </c>
    </row>
    <row r="24" spans="1:14" s="14" customFormat="1" ht="12.75">
      <c r="A24" s="14" t="s">
        <v>0</v>
      </c>
      <c r="B24" s="15">
        <v>4040</v>
      </c>
      <c r="C24" s="16">
        <v>3893</v>
      </c>
      <c r="D24" s="16">
        <v>7933</v>
      </c>
      <c r="E24" s="17">
        <v>1969</v>
      </c>
      <c r="F24" s="16">
        <v>1910</v>
      </c>
      <c r="G24" s="16">
        <v>3879</v>
      </c>
      <c r="H24" s="17">
        <v>1910</v>
      </c>
      <c r="I24" s="16">
        <v>1920</v>
      </c>
      <c r="J24" s="66">
        <v>3830</v>
      </c>
      <c r="K24" s="16"/>
      <c r="L24" s="17">
        <v>5856</v>
      </c>
      <c r="M24" s="16">
        <v>5712</v>
      </c>
      <c r="N24" s="16">
        <v>11568</v>
      </c>
    </row>
    <row r="25" spans="1:14" s="2" customFormat="1" ht="14.25">
      <c r="A25" s="1" t="s">
        <v>11</v>
      </c>
      <c r="B25" s="31"/>
      <c r="C25" s="35"/>
      <c r="D25" s="35"/>
      <c r="E25" s="36"/>
      <c r="F25" s="35"/>
      <c r="G25" s="35"/>
      <c r="H25" s="36"/>
      <c r="I25" s="35"/>
      <c r="J25" s="65"/>
      <c r="K25" s="35"/>
      <c r="L25" s="36"/>
      <c r="M25" s="35"/>
      <c r="N25" s="35"/>
    </row>
    <row r="26" spans="1:14" ht="14.25">
      <c r="A26" s="2" t="s">
        <v>4</v>
      </c>
      <c r="B26" s="31">
        <v>429</v>
      </c>
      <c r="C26" s="35">
        <v>369</v>
      </c>
      <c r="D26" s="35">
        <v>798</v>
      </c>
      <c r="E26" s="36">
        <v>848</v>
      </c>
      <c r="F26" s="35">
        <v>831</v>
      </c>
      <c r="G26" s="35">
        <v>1679</v>
      </c>
      <c r="H26" s="36">
        <v>705</v>
      </c>
      <c r="I26" s="35">
        <v>686</v>
      </c>
      <c r="J26" s="65">
        <v>1391</v>
      </c>
      <c r="K26" s="35"/>
      <c r="L26" s="36">
        <v>2606</v>
      </c>
      <c r="M26" s="35">
        <v>2456</v>
      </c>
      <c r="N26" s="35">
        <v>5062</v>
      </c>
    </row>
    <row r="27" spans="1:14" ht="14.25">
      <c r="A27" s="2" t="s">
        <v>5</v>
      </c>
      <c r="B27" s="31">
        <v>1065</v>
      </c>
      <c r="C27" s="34">
        <v>1083</v>
      </c>
      <c r="D27" s="35">
        <v>2148</v>
      </c>
      <c r="E27" s="36">
        <v>2268</v>
      </c>
      <c r="F27" s="34">
        <v>2239</v>
      </c>
      <c r="G27" s="35">
        <v>4507</v>
      </c>
      <c r="H27" s="36">
        <v>2362</v>
      </c>
      <c r="I27" s="35">
        <v>2302</v>
      </c>
      <c r="J27" s="65">
        <v>4664</v>
      </c>
      <c r="K27" s="35"/>
      <c r="L27" s="36">
        <v>16221</v>
      </c>
      <c r="M27" s="34">
        <v>15478</v>
      </c>
      <c r="N27" s="35">
        <v>31699</v>
      </c>
    </row>
    <row r="28" spans="1:14" ht="14.25">
      <c r="A28" s="2" t="s">
        <v>6</v>
      </c>
      <c r="B28" s="31">
        <v>0</v>
      </c>
      <c r="C28" s="34">
        <v>0</v>
      </c>
      <c r="D28" s="35">
        <v>0</v>
      </c>
      <c r="E28" s="36">
        <v>0</v>
      </c>
      <c r="F28" s="34">
        <v>0</v>
      </c>
      <c r="G28" s="35">
        <v>0</v>
      </c>
      <c r="H28" s="36">
        <v>0</v>
      </c>
      <c r="I28" s="35">
        <v>0</v>
      </c>
      <c r="J28" s="65">
        <v>0</v>
      </c>
      <c r="K28" s="35"/>
      <c r="L28" s="36">
        <v>0</v>
      </c>
      <c r="M28" s="34">
        <v>0</v>
      </c>
      <c r="N28" s="35">
        <v>0</v>
      </c>
    </row>
    <row r="29" spans="1:14" ht="14.25">
      <c r="A29" s="2" t="s">
        <v>7</v>
      </c>
      <c r="B29" s="31">
        <v>198</v>
      </c>
      <c r="C29" s="34">
        <v>220</v>
      </c>
      <c r="D29" s="35">
        <v>418</v>
      </c>
      <c r="E29" s="36">
        <v>533</v>
      </c>
      <c r="F29" s="34">
        <v>533</v>
      </c>
      <c r="G29" s="35">
        <v>1066</v>
      </c>
      <c r="H29" s="36">
        <v>513</v>
      </c>
      <c r="I29" s="35">
        <v>477</v>
      </c>
      <c r="J29" s="65">
        <v>990</v>
      </c>
      <c r="K29" s="35"/>
      <c r="L29" s="36">
        <v>3028</v>
      </c>
      <c r="M29" s="34">
        <v>2838</v>
      </c>
      <c r="N29" s="35">
        <v>5866</v>
      </c>
    </row>
    <row r="30" spans="1:14" s="14" customFormat="1" ht="12.75">
      <c r="A30" s="14" t="s">
        <v>0</v>
      </c>
      <c r="B30" s="15">
        <v>1692</v>
      </c>
      <c r="C30" s="16">
        <v>1672</v>
      </c>
      <c r="D30" s="16">
        <v>3364</v>
      </c>
      <c r="E30" s="17">
        <v>3649</v>
      </c>
      <c r="F30" s="16">
        <v>3603</v>
      </c>
      <c r="G30" s="16">
        <v>7252</v>
      </c>
      <c r="H30" s="17">
        <v>3580</v>
      </c>
      <c r="I30" s="16">
        <v>3465</v>
      </c>
      <c r="J30" s="66">
        <v>7045</v>
      </c>
      <c r="K30" s="16"/>
      <c r="L30" s="17">
        <v>21855</v>
      </c>
      <c r="M30" s="16">
        <v>20772</v>
      </c>
      <c r="N30" s="16">
        <v>42627</v>
      </c>
    </row>
    <row r="31" spans="1:14" s="2" customFormat="1" ht="14.25">
      <c r="A31" s="1" t="s">
        <v>12</v>
      </c>
      <c r="B31" s="31"/>
      <c r="C31" s="35"/>
      <c r="D31" s="35"/>
      <c r="E31" s="36"/>
      <c r="F31" s="35"/>
      <c r="G31" s="35"/>
      <c r="H31" s="36"/>
      <c r="I31" s="35"/>
      <c r="J31" s="65"/>
      <c r="K31" s="35"/>
      <c r="L31" s="36"/>
      <c r="M31" s="35"/>
      <c r="N31" s="35"/>
    </row>
    <row r="32" spans="1:14" ht="14.25">
      <c r="A32" s="2" t="s">
        <v>4</v>
      </c>
      <c r="B32" s="31">
        <v>705</v>
      </c>
      <c r="C32" s="35">
        <v>703</v>
      </c>
      <c r="D32" s="35">
        <v>1408</v>
      </c>
      <c r="E32" s="36">
        <v>1219</v>
      </c>
      <c r="F32" s="35">
        <v>1134</v>
      </c>
      <c r="G32" s="35">
        <v>2353</v>
      </c>
      <c r="H32" s="36">
        <v>1106</v>
      </c>
      <c r="I32" s="35">
        <v>1025</v>
      </c>
      <c r="J32" s="65">
        <v>2131</v>
      </c>
      <c r="K32" s="35"/>
      <c r="L32" s="36">
        <v>4153</v>
      </c>
      <c r="M32" s="35">
        <v>3865</v>
      </c>
      <c r="N32" s="35">
        <v>8018</v>
      </c>
    </row>
    <row r="33" spans="1:14" ht="14.25">
      <c r="A33" s="2" t="s">
        <v>5</v>
      </c>
      <c r="B33" s="31">
        <v>2153</v>
      </c>
      <c r="C33" s="34">
        <v>2160</v>
      </c>
      <c r="D33" s="35">
        <v>4313</v>
      </c>
      <c r="E33" s="36">
        <v>3124</v>
      </c>
      <c r="F33" s="34">
        <v>3226</v>
      </c>
      <c r="G33" s="35">
        <v>6350</v>
      </c>
      <c r="H33" s="36">
        <v>3175</v>
      </c>
      <c r="I33" s="35">
        <v>3033</v>
      </c>
      <c r="J33" s="65">
        <v>6208</v>
      </c>
      <c r="K33" s="35"/>
      <c r="L33" s="36">
        <v>19248</v>
      </c>
      <c r="M33" s="34">
        <v>18678</v>
      </c>
      <c r="N33" s="35">
        <v>37926</v>
      </c>
    </row>
    <row r="34" spans="1:14" ht="14.25">
      <c r="A34" s="2" t="s">
        <v>6</v>
      </c>
      <c r="B34" s="31">
        <v>0</v>
      </c>
      <c r="C34" s="34">
        <v>0</v>
      </c>
      <c r="D34" s="35">
        <v>0</v>
      </c>
      <c r="E34" s="36">
        <v>0</v>
      </c>
      <c r="F34" s="34">
        <v>0</v>
      </c>
      <c r="G34" s="35">
        <v>0</v>
      </c>
      <c r="H34" s="36">
        <v>0</v>
      </c>
      <c r="I34" s="35">
        <v>0</v>
      </c>
      <c r="J34" s="65">
        <v>0</v>
      </c>
      <c r="K34" s="35"/>
      <c r="L34" s="36">
        <v>0</v>
      </c>
      <c r="M34" s="34">
        <v>0</v>
      </c>
      <c r="N34" s="35">
        <v>0</v>
      </c>
    </row>
    <row r="35" spans="1:14" ht="14.25">
      <c r="A35" s="2" t="s">
        <v>7</v>
      </c>
      <c r="B35" s="31">
        <v>1005</v>
      </c>
      <c r="C35" s="34">
        <v>960</v>
      </c>
      <c r="D35" s="35">
        <v>1965</v>
      </c>
      <c r="E35" s="36">
        <v>1412</v>
      </c>
      <c r="F35" s="34">
        <v>1317</v>
      </c>
      <c r="G35" s="35">
        <v>2729</v>
      </c>
      <c r="H35" s="36">
        <v>1305</v>
      </c>
      <c r="I35" s="35">
        <v>1194</v>
      </c>
      <c r="J35" s="65">
        <v>2499</v>
      </c>
      <c r="K35" s="35"/>
      <c r="L35" s="36">
        <v>6639</v>
      </c>
      <c r="M35" s="34">
        <v>6091</v>
      </c>
      <c r="N35" s="35">
        <v>12730</v>
      </c>
    </row>
    <row r="36" spans="1:14" s="14" customFormat="1" ht="12.75">
      <c r="A36" s="14" t="s">
        <v>0</v>
      </c>
      <c r="B36" s="15">
        <v>3863</v>
      </c>
      <c r="C36" s="16">
        <v>3823</v>
      </c>
      <c r="D36" s="16">
        <v>7686</v>
      </c>
      <c r="E36" s="17">
        <v>5755</v>
      </c>
      <c r="F36" s="16">
        <v>5677</v>
      </c>
      <c r="G36" s="16">
        <v>11432</v>
      </c>
      <c r="H36" s="17">
        <v>5586</v>
      </c>
      <c r="I36" s="16">
        <v>5252</v>
      </c>
      <c r="J36" s="66">
        <v>10838</v>
      </c>
      <c r="K36" s="16"/>
      <c r="L36" s="17">
        <v>30040</v>
      </c>
      <c r="M36" s="16">
        <v>28634</v>
      </c>
      <c r="N36" s="16">
        <v>58674</v>
      </c>
    </row>
    <row r="37" spans="1:14" s="2" customFormat="1" ht="14.25">
      <c r="A37" s="1" t="s">
        <v>13</v>
      </c>
      <c r="B37" s="31"/>
      <c r="C37" s="35"/>
      <c r="D37" s="35"/>
      <c r="E37" s="36"/>
      <c r="F37" s="35"/>
      <c r="G37" s="35"/>
      <c r="H37" s="36"/>
      <c r="I37" s="35"/>
      <c r="J37" s="65"/>
      <c r="K37" s="35"/>
      <c r="L37" s="36"/>
      <c r="M37" s="35"/>
      <c r="N37" s="35"/>
    </row>
    <row r="38" spans="1:14" ht="14.25">
      <c r="A38" s="2" t="s">
        <v>4</v>
      </c>
      <c r="B38" s="31">
        <v>14</v>
      </c>
      <c r="C38" s="35">
        <v>13</v>
      </c>
      <c r="D38" s="35">
        <v>27</v>
      </c>
      <c r="E38" s="36">
        <v>8</v>
      </c>
      <c r="F38" s="35">
        <v>3</v>
      </c>
      <c r="G38" s="35">
        <v>11</v>
      </c>
      <c r="H38" s="36">
        <v>1</v>
      </c>
      <c r="I38" s="35">
        <v>3</v>
      </c>
      <c r="J38" s="65">
        <v>4</v>
      </c>
      <c r="K38" s="35"/>
      <c r="L38" s="36">
        <v>18</v>
      </c>
      <c r="M38" s="35">
        <v>17</v>
      </c>
      <c r="N38" s="35">
        <v>35</v>
      </c>
    </row>
    <row r="39" spans="1:14" s="14" customFormat="1" ht="12.75">
      <c r="A39" s="14" t="s">
        <v>0</v>
      </c>
      <c r="B39" s="15">
        <v>14</v>
      </c>
      <c r="C39" s="16">
        <v>13</v>
      </c>
      <c r="D39" s="16">
        <v>27</v>
      </c>
      <c r="E39" s="17">
        <v>8</v>
      </c>
      <c r="F39" s="16">
        <v>3</v>
      </c>
      <c r="G39" s="16">
        <v>11</v>
      </c>
      <c r="H39" s="17">
        <v>1</v>
      </c>
      <c r="I39" s="16">
        <v>3</v>
      </c>
      <c r="J39" s="66">
        <v>4</v>
      </c>
      <c r="K39" s="16"/>
      <c r="L39" s="17">
        <v>18</v>
      </c>
      <c r="M39" s="16">
        <v>17</v>
      </c>
      <c r="N39" s="16">
        <v>35</v>
      </c>
    </row>
    <row r="40" spans="1:14" s="2" customFormat="1" ht="14.25">
      <c r="A40" s="1" t="s">
        <v>14</v>
      </c>
      <c r="B40" s="31"/>
      <c r="C40" s="35"/>
      <c r="D40" s="35"/>
      <c r="E40" s="36"/>
      <c r="F40" s="35"/>
      <c r="G40" s="35"/>
      <c r="H40" s="36"/>
      <c r="I40" s="35"/>
      <c r="J40" s="65"/>
      <c r="K40" s="35"/>
      <c r="L40" s="36"/>
      <c r="M40" s="35"/>
      <c r="N40" s="35"/>
    </row>
    <row r="41" spans="1:14" ht="14.25">
      <c r="A41" s="2" t="s">
        <v>4</v>
      </c>
      <c r="B41" s="31">
        <v>743</v>
      </c>
      <c r="C41" s="35">
        <v>688</v>
      </c>
      <c r="D41" s="35">
        <v>1431</v>
      </c>
      <c r="E41" s="36">
        <v>986</v>
      </c>
      <c r="F41" s="35">
        <v>910</v>
      </c>
      <c r="G41" s="35">
        <v>1896</v>
      </c>
      <c r="H41" s="36">
        <v>858</v>
      </c>
      <c r="I41" s="35">
        <v>836</v>
      </c>
      <c r="J41" s="65">
        <v>1694</v>
      </c>
      <c r="K41" s="35"/>
      <c r="L41" s="36">
        <v>2637</v>
      </c>
      <c r="M41" s="35">
        <v>2515</v>
      </c>
      <c r="N41" s="35">
        <v>5152</v>
      </c>
    </row>
    <row r="42" spans="1:14" ht="14.25">
      <c r="A42" s="2" t="s">
        <v>5</v>
      </c>
      <c r="B42" s="31">
        <v>1325</v>
      </c>
      <c r="C42" s="34">
        <v>1218</v>
      </c>
      <c r="D42" s="35">
        <v>2543</v>
      </c>
      <c r="E42" s="36">
        <v>1975</v>
      </c>
      <c r="F42" s="34">
        <v>1930</v>
      </c>
      <c r="G42" s="35">
        <v>3905</v>
      </c>
      <c r="H42" s="36">
        <v>2180</v>
      </c>
      <c r="I42" s="35">
        <v>2227</v>
      </c>
      <c r="J42" s="65">
        <v>4407</v>
      </c>
      <c r="K42" s="35"/>
      <c r="L42" s="36">
        <v>11336</v>
      </c>
      <c r="M42" s="34">
        <v>10880</v>
      </c>
      <c r="N42" s="35">
        <v>22216</v>
      </c>
    </row>
    <row r="43" spans="1:14" ht="14.25">
      <c r="A43" s="2" t="s">
        <v>6</v>
      </c>
      <c r="B43" s="31">
        <v>23</v>
      </c>
      <c r="C43" s="34">
        <v>25</v>
      </c>
      <c r="D43" s="35">
        <v>48</v>
      </c>
      <c r="E43" s="36">
        <v>15</v>
      </c>
      <c r="F43" s="34">
        <v>8</v>
      </c>
      <c r="G43" s="35">
        <v>23</v>
      </c>
      <c r="H43" s="36">
        <v>4</v>
      </c>
      <c r="I43" s="35">
        <v>10</v>
      </c>
      <c r="J43" s="65">
        <v>14</v>
      </c>
      <c r="K43" s="35"/>
      <c r="L43" s="36">
        <v>77</v>
      </c>
      <c r="M43" s="34">
        <v>76</v>
      </c>
      <c r="N43" s="35">
        <v>153</v>
      </c>
    </row>
    <row r="44" spans="1:14" ht="14.25">
      <c r="A44" s="2" t="s">
        <v>7</v>
      </c>
      <c r="B44" s="31">
        <v>215</v>
      </c>
      <c r="C44" s="34">
        <v>234</v>
      </c>
      <c r="D44" s="35">
        <v>449</v>
      </c>
      <c r="E44" s="36">
        <v>347</v>
      </c>
      <c r="F44" s="34">
        <v>374</v>
      </c>
      <c r="G44" s="35">
        <v>721</v>
      </c>
      <c r="H44" s="36">
        <v>377</v>
      </c>
      <c r="I44" s="35">
        <v>363</v>
      </c>
      <c r="J44" s="65">
        <v>740</v>
      </c>
      <c r="K44" s="35"/>
      <c r="L44" s="36">
        <v>2236</v>
      </c>
      <c r="M44" s="34">
        <v>2191</v>
      </c>
      <c r="N44" s="35">
        <v>4427</v>
      </c>
    </row>
    <row r="45" spans="1:14" s="14" customFormat="1" ht="12.75">
      <c r="A45" s="14" t="s">
        <v>0</v>
      </c>
      <c r="B45" s="15">
        <v>2306</v>
      </c>
      <c r="C45" s="16">
        <v>2165</v>
      </c>
      <c r="D45" s="16">
        <v>4471</v>
      </c>
      <c r="E45" s="17">
        <v>3323</v>
      </c>
      <c r="F45" s="16">
        <v>3222</v>
      </c>
      <c r="G45" s="16">
        <v>6545</v>
      </c>
      <c r="H45" s="17">
        <v>3419</v>
      </c>
      <c r="I45" s="16">
        <v>3436</v>
      </c>
      <c r="J45" s="66">
        <v>6855</v>
      </c>
      <c r="K45" s="16"/>
      <c r="L45" s="17">
        <v>16286</v>
      </c>
      <c r="M45" s="16">
        <v>15662</v>
      </c>
      <c r="N45" s="16">
        <v>31948</v>
      </c>
    </row>
    <row r="46" spans="1:14" s="2" customFormat="1" ht="14.25">
      <c r="A46" s="18" t="s">
        <v>15</v>
      </c>
      <c r="B46" s="37"/>
      <c r="C46" s="38"/>
      <c r="D46" s="38"/>
      <c r="E46" s="39"/>
      <c r="F46" s="38"/>
      <c r="G46" s="38"/>
      <c r="H46" s="39"/>
      <c r="I46" s="38"/>
      <c r="J46" s="67"/>
      <c r="K46" s="38"/>
      <c r="L46" s="39"/>
      <c r="M46" s="38"/>
      <c r="N46" s="38"/>
    </row>
    <row r="47" spans="1:14" ht="14.25">
      <c r="A47" s="2" t="s">
        <v>4</v>
      </c>
      <c r="B47" s="31">
        <f>SUM(B41,B38,B32,B26,B20,B14,B8)</f>
        <v>4864</v>
      </c>
      <c r="C47" s="35">
        <f aca="true" t="shared" si="0" ref="C47:J47">SUM(C41,C38,C32,C26,C20,C14,C8)</f>
        <v>4609</v>
      </c>
      <c r="D47" s="35">
        <f t="shared" si="0"/>
        <v>9473</v>
      </c>
      <c r="E47" s="36">
        <f t="shared" si="0"/>
        <v>5838</v>
      </c>
      <c r="F47" s="35">
        <f t="shared" si="0"/>
        <v>5566</v>
      </c>
      <c r="G47" s="35">
        <f t="shared" si="0"/>
        <v>11404</v>
      </c>
      <c r="H47" s="36">
        <f t="shared" si="0"/>
        <v>5239</v>
      </c>
      <c r="I47" s="35">
        <f t="shared" si="0"/>
        <v>5042</v>
      </c>
      <c r="J47" s="65">
        <f t="shared" si="0"/>
        <v>10281</v>
      </c>
      <c r="K47" s="35"/>
      <c r="L47" s="36">
        <v>19054</v>
      </c>
      <c r="M47" s="35">
        <v>18048</v>
      </c>
      <c r="N47" s="35">
        <v>37102</v>
      </c>
    </row>
    <row r="48" spans="1:14" ht="14.25">
      <c r="A48" s="2" t="s">
        <v>5</v>
      </c>
      <c r="B48" s="31">
        <f>SUM(B9,B15,B21,B27,B33,B42)</f>
        <v>11382</v>
      </c>
      <c r="C48" s="34">
        <f aca="true" t="shared" si="1" ref="C48:J48">SUM(C9,C15,C21,C27,C33,C42)</f>
        <v>11345</v>
      </c>
      <c r="D48" s="35">
        <f t="shared" si="1"/>
        <v>22727</v>
      </c>
      <c r="E48" s="36">
        <f t="shared" si="1"/>
        <v>13188</v>
      </c>
      <c r="F48" s="34">
        <f t="shared" si="1"/>
        <v>13382</v>
      </c>
      <c r="G48" s="35">
        <f t="shared" si="1"/>
        <v>26570</v>
      </c>
      <c r="H48" s="36">
        <f t="shared" si="1"/>
        <v>13628</v>
      </c>
      <c r="I48" s="35">
        <f t="shared" si="1"/>
        <v>13519</v>
      </c>
      <c r="J48" s="65">
        <f t="shared" si="1"/>
        <v>27147</v>
      </c>
      <c r="K48" s="35"/>
      <c r="L48" s="36">
        <v>81550</v>
      </c>
      <c r="M48" s="34">
        <v>78821</v>
      </c>
      <c r="N48" s="35">
        <v>160371</v>
      </c>
    </row>
    <row r="49" spans="1:14" ht="14.25">
      <c r="A49" s="2" t="s">
        <v>6</v>
      </c>
      <c r="B49" s="31">
        <f>SUM(B10,B16,B28,B34,B43)</f>
        <v>23</v>
      </c>
      <c r="C49" s="34">
        <f aca="true" t="shared" si="2" ref="C49:J49">SUM(C10,C16,C28,C34,C43)</f>
        <v>25</v>
      </c>
      <c r="D49" s="35">
        <f t="shared" si="2"/>
        <v>48</v>
      </c>
      <c r="E49" s="36">
        <f t="shared" si="2"/>
        <v>15</v>
      </c>
      <c r="F49" s="34">
        <f t="shared" si="2"/>
        <v>8</v>
      </c>
      <c r="G49" s="35">
        <f t="shared" si="2"/>
        <v>23</v>
      </c>
      <c r="H49" s="36">
        <f t="shared" si="2"/>
        <v>4</v>
      </c>
      <c r="I49" s="35">
        <f t="shared" si="2"/>
        <v>10</v>
      </c>
      <c r="J49" s="65">
        <f t="shared" si="2"/>
        <v>14</v>
      </c>
      <c r="K49" s="35"/>
      <c r="L49" s="36">
        <v>77</v>
      </c>
      <c r="M49" s="34">
        <v>76</v>
      </c>
      <c r="N49" s="35">
        <v>153</v>
      </c>
    </row>
    <row r="50" spans="1:14" ht="14.25">
      <c r="A50" s="2" t="s">
        <v>7</v>
      </c>
      <c r="B50" s="31">
        <f>SUM(B11,B17,B22,B29,B35,B44)</f>
        <v>6696</v>
      </c>
      <c r="C50" s="34">
        <f aca="true" t="shared" si="3" ref="C50:J50">SUM(C11,C17,C22,C29,C35,C44)</f>
        <v>6578</v>
      </c>
      <c r="D50" s="35">
        <f t="shared" si="3"/>
        <v>13274</v>
      </c>
      <c r="E50" s="36">
        <f t="shared" si="3"/>
        <v>7170</v>
      </c>
      <c r="F50" s="34">
        <f t="shared" si="3"/>
        <v>6988</v>
      </c>
      <c r="G50" s="35">
        <f t="shared" si="3"/>
        <v>14158</v>
      </c>
      <c r="H50" s="36">
        <f t="shared" si="3"/>
        <v>6392</v>
      </c>
      <c r="I50" s="35">
        <f t="shared" si="3"/>
        <v>6159</v>
      </c>
      <c r="J50" s="65">
        <f t="shared" si="3"/>
        <v>12551</v>
      </c>
      <c r="K50" s="35"/>
      <c r="L50" s="36">
        <v>30694</v>
      </c>
      <c r="M50" s="34">
        <v>29104</v>
      </c>
      <c r="N50" s="35">
        <v>59798</v>
      </c>
    </row>
    <row r="51" spans="1:14" ht="14.25">
      <c r="A51" s="2" t="s">
        <v>10</v>
      </c>
      <c r="B51" s="31">
        <f>SUM(B23)</f>
        <v>0</v>
      </c>
      <c r="C51" s="34">
        <f aca="true" t="shared" si="4" ref="C51:J51">SUM(C23)</f>
        <v>0</v>
      </c>
      <c r="D51" s="35">
        <f t="shared" si="4"/>
        <v>0</v>
      </c>
      <c r="E51" s="36">
        <f t="shared" si="4"/>
        <v>0</v>
      </c>
      <c r="F51" s="34">
        <f t="shared" si="4"/>
        <v>0</v>
      </c>
      <c r="G51" s="35">
        <f t="shared" si="4"/>
        <v>0</v>
      </c>
      <c r="H51" s="36">
        <f t="shared" si="4"/>
        <v>0</v>
      </c>
      <c r="I51" s="35">
        <f t="shared" si="4"/>
        <v>0</v>
      </c>
      <c r="J51" s="65">
        <f t="shared" si="4"/>
        <v>0</v>
      </c>
      <c r="K51" s="35"/>
      <c r="L51" s="36">
        <v>0</v>
      </c>
      <c r="M51" s="34">
        <v>0</v>
      </c>
      <c r="N51" s="35">
        <v>0</v>
      </c>
    </row>
    <row r="52" spans="1:14" s="14" customFormat="1" ht="12.75">
      <c r="A52" s="14" t="s">
        <v>16</v>
      </c>
      <c r="B52" s="15">
        <f>SUM(B47:B51)</f>
        <v>22965</v>
      </c>
      <c r="C52" s="16">
        <f aca="true" t="shared" si="5" ref="C52:J52">SUM(C47:C51)</f>
        <v>22557</v>
      </c>
      <c r="D52" s="16">
        <f t="shared" si="5"/>
        <v>45522</v>
      </c>
      <c r="E52" s="17">
        <f t="shared" si="5"/>
        <v>26211</v>
      </c>
      <c r="F52" s="16">
        <f t="shared" si="5"/>
        <v>25944</v>
      </c>
      <c r="G52" s="16">
        <f t="shared" si="5"/>
        <v>52155</v>
      </c>
      <c r="H52" s="17">
        <f t="shared" si="5"/>
        <v>25263</v>
      </c>
      <c r="I52" s="16">
        <f t="shared" si="5"/>
        <v>24730</v>
      </c>
      <c r="J52" s="66">
        <f t="shared" si="5"/>
        <v>49993</v>
      </c>
      <c r="K52" s="16"/>
      <c r="L52" s="17">
        <v>131375</v>
      </c>
      <c r="M52" s="16">
        <v>126049</v>
      </c>
      <c r="N52" s="16">
        <v>257424</v>
      </c>
    </row>
    <row r="53" ht="14.25">
      <c r="A53" s="2"/>
    </row>
    <row r="54" ht="14.25">
      <c r="A54" s="20"/>
    </row>
    <row r="55" spans="1:13" ht="14.25">
      <c r="A55" s="21"/>
      <c r="B55" s="22"/>
      <c r="C55" s="22"/>
      <c r="D55" s="23"/>
      <c r="E55" s="22"/>
      <c r="F55" s="22"/>
      <c r="G55" s="23"/>
      <c r="H55" s="22"/>
      <c r="I55" s="22"/>
      <c r="L55" s="22"/>
      <c r="M55" s="22"/>
    </row>
    <row r="56" spans="1:13" ht="14.25">
      <c r="A56" s="21"/>
      <c r="B56" s="22"/>
      <c r="C56" s="22"/>
      <c r="D56" s="23"/>
      <c r="E56" s="22"/>
      <c r="F56" s="22"/>
      <c r="G56" s="23"/>
      <c r="H56" s="22"/>
      <c r="I56" s="22"/>
      <c r="L56" s="22"/>
      <c r="M56" s="22"/>
    </row>
    <row r="57" spans="1:13" ht="14.25">
      <c r="A57" s="21"/>
      <c r="B57" s="22"/>
      <c r="C57" s="22"/>
      <c r="D57" s="23"/>
      <c r="E57" s="22"/>
      <c r="F57" s="22"/>
      <c r="G57" s="23"/>
      <c r="H57" s="22"/>
      <c r="I57" s="22"/>
      <c r="L57" s="22"/>
      <c r="M57" s="22"/>
    </row>
    <row r="58" ht="14.25">
      <c r="A58" s="21"/>
    </row>
  </sheetData>
  <sheetProtection/>
  <mergeCells count="6">
    <mergeCell ref="L5:N5"/>
    <mergeCell ref="A3:N3"/>
    <mergeCell ref="A2:N2"/>
    <mergeCell ref="B5:D5"/>
    <mergeCell ref="E5:G5"/>
    <mergeCell ref="H5:J5"/>
  </mergeCells>
  <printOptions/>
  <pageMargins left="0.31496062992125984" right="0.31496062992125984" top="0.35433070866141736" bottom="0.35433070866141736" header="0.31496062992125984" footer="0.31496062992125984"/>
  <pageSetup fitToHeight="1" fitToWidth="1" horizontalDpi="600" verticalDpi="600" orientation="portrait" paperSize="9" scale="81" r:id="rId2"/>
  <headerFooter>
    <oddFooter>&amp;R&amp;A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N58"/>
  <sheetViews>
    <sheetView zoomScalePageLayoutView="0" workbookViewId="0" topLeftCell="A1">
      <selection activeCell="G23" sqref="G23"/>
    </sheetView>
  </sheetViews>
  <sheetFormatPr defaultColWidth="9.140625" defaultRowHeight="15"/>
  <cols>
    <col min="1" max="1" width="23.28125" style="1" customWidth="1"/>
    <col min="2" max="3" width="8.28125" style="0" customWidth="1"/>
    <col min="4" max="4" width="8.28125" style="2" customWidth="1"/>
    <col min="5" max="6" width="8.28125" style="0" customWidth="1"/>
    <col min="7" max="7" width="8.28125" style="2" customWidth="1"/>
    <col min="8" max="9" width="8.28125" style="0" customWidth="1"/>
    <col min="10" max="10" width="8.28125" style="2" customWidth="1"/>
    <col min="11" max="11" width="2.00390625" style="2" customWidth="1"/>
    <col min="12" max="13" width="9.140625" style="0" customWidth="1"/>
    <col min="14" max="14" width="9.140625" style="2" customWidth="1"/>
  </cols>
  <sheetData>
    <row r="1" ht="14.25">
      <c r="A1" s="1" t="s">
        <v>17</v>
      </c>
    </row>
    <row r="2" spans="1:14" s="3" customFormat="1" ht="12.75">
      <c r="A2" s="187" t="s">
        <v>24</v>
      </c>
      <c r="B2" s="187"/>
      <c r="C2" s="187"/>
      <c r="D2" s="187"/>
      <c r="E2" s="187"/>
      <c r="F2" s="187"/>
      <c r="G2" s="187"/>
      <c r="H2" s="187"/>
      <c r="I2" s="187"/>
      <c r="J2" s="187"/>
      <c r="K2" s="187"/>
      <c r="L2" s="187"/>
      <c r="M2" s="187"/>
      <c r="N2" s="187"/>
    </row>
    <row r="3" spans="1:14" ht="14.25">
      <c r="A3" s="187" t="s">
        <v>65</v>
      </c>
      <c r="B3" s="187"/>
      <c r="C3" s="187"/>
      <c r="D3" s="187"/>
      <c r="E3" s="187"/>
      <c r="F3" s="187"/>
      <c r="G3" s="187"/>
      <c r="H3" s="187"/>
      <c r="I3" s="187"/>
      <c r="J3" s="187"/>
      <c r="K3" s="187"/>
      <c r="L3" s="187"/>
      <c r="M3" s="187"/>
      <c r="N3" s="187"/>
    </row>
    <row r="4" spans="1:11" ht="15" thickBot="1">
      <c r="A4" s="24"/>
      <c r="B4" s="24"/>
      <c r="C4" s="24"/>
      <c r="D4" s="24"/>
      <c r="E4" s="24"/>
      <c r="F4" s="24"/>
      <c r="G4" s="24"/>
      <c r="H4" s="24"/>
      <c r="I4" s="24"/>
      <c r="J4" s="24"/>
      <c r="K4" s="60"/>
    </row>
    <row r="5" spans="1:14" ht="29.25" customHeight="1">
      <c r="A5" s="4"/>
      <c r="B5" s="188" t="s">
        <v>30</v>
      </c>
      <c r="C5" s="189"/>
      <c r="D5" s="189"/>
      <c r="E5" s="188" t="s">
        <v>18</v>
      </c>
      <c r="F5" s="189"/>
      <c r="G5" s="190"/>
      <c r="H5" s="188" t="s">
        <v>19</v>
      </c>
      <c r="I5" s="189"/>
      <c r="J5" s="190"/>
      <c r="K5" s="59"/>
      <c r="L5" s="185" t="s">
        <v>54</v>
      </c>
      <c r="M5" s="186"/>
      <c r="N5" s="186"/>
    </row>
    <row r="6" spans="1:14" ht="14.25">
      <c r="A6" s="5"/>
      <c r="B6" s="6" t="s">
        <v>1</v>
      </c>
      <c r="C6" s="7" t="s">
        <v>2</v>
      </c>
      <c r="D6" s="7" t="s">
        <v>0</v>
      </c>
      <c r="E6" s="6" t="s">
        <v>1</v>
      </c>
      <c r="F6" s="7" t="s">
        <v>2</v>
      </c>
      <c r="G6" s="7" t="s">
        <v>0</v>
      </c>
      <c r="H6" s="6" t="s">
        <v>1</v>
      </c>
      <c r="I6" s="7" t="s">
        <v>2</v>
      </c>
      <c r="J6" s="50" t="s">
        <v>0</v>
      </c>
      <c r="K6" s="7"/>
      <c r="L6" s="6" t="s">
        <v>1</v>
      </c>
      <c r="M6" s="7" t="s">
        <v>2</v>
      </c>
      <c r="N6" s="7" t="s">
        <v>0</v>
      </c>
    </row>
    <row r="7" spans="1:13" s="2" customFormat="1" ht="14.25">
      <c r="A7" s="8" t="s">
        <v>3</v>
      </c>
      <c r="B7" s="9"/>
      <c r="C7" s="10"/>
      <c r="E7" s="9"/>
      <c r="F7" s="10"/>
      <c r="H7" s="11"/>
      <c r="I7" s="12"/>
      <c r="J7" s="25"/>
      <c r="L7" s="11"/>
      <c r="M7" s="12"/>
    </row>
    <row r="8" spans="1:14" ht="14.25">
      <c r="A8" s="2" t="s">
        <v>4</v>
      </c>
      <c r="B8" s="31">
        <v>1308</v>
      </c>
      <c r="C8" s="32">
        <v>1293</v>
      </c>
      <c r="D8" s="32">
        <v>2601</v>
      </c>
      <c r="E8" s="31">
        <v>2456</v>
      </c>
      <c r="F8" s="32">
        <v>2513</v>
      </c>
      <c r="G8" s="32">
        <v>4969</v>
      </c>
      <c r="H8" s="31">
        <v>2360</v>
      </c>
      <c r="I8" s="32">
        <v>2379</v>
      </c>
      <c r="J8" s="64">
        <v>4739</v>
      </c>
      <c r="K8" s="32"/>
      <c r="L8" s="31">
        <v>6909</v>
      </c>
      <c r="M8" s="32">
        <v>6780</v>
      </c>
      <c r="N8" s="32">
        <v>13689</v>
      </c>
    </row>
    <row r="9" spans="1:14" ht="14.25">
      <c r="A9" s="2" t="s">
        <v>5</v>
      </c>
      <c r="B9" s="31">
        <v>4298</v>
      </c>
      <c r="C9" s="33">
        <v>4408</v>
      </c>
      <c r="D9" s="32">
        <v>8706</v>
      </c>
      <c r="E9" s="31">
        <v>6446</v>
      </c>
      <c r="F9" s="33">
        <v>6693</v>
      </c>
      <c r="G9" s="32">
        <v>13139</v>
      </c>
      <c r="H9" s="31">
        <v>7397</v>
      </c>
      <c r="I9" s="32">
        <v>7659</v>
      </c>
      <c r="J9" s="64">
        <v>15056</v>
      </c>
      <c r="K9" s="32"/>
      <c r="L9" s="31">
        <v>31786</v>
      </c>
      <c r="M9" s="33">
        <v>32052</v>
      </c>
      <c r="N9" s="32">
        <v>63838</v>
      </c>
    </row>
    <row r="10" spans="1:14" ht="14.25">
      <c r="A10" s="2" t="s">
        <v>6</v>
      </c>
      <c r="B10" s="31">
        <v>0</v>
      </c>
      <c r="C10" s="34">
        <v>0</v>
      </c>
      <c r="D10" s="35">
        <v>0</v>
      </c>
      <c r="E10" s="36">
        <v>0</v>
      </c>
      <c r="F10" s="34">
        <v>0</v>
      </c>
      <c r="G10" s="35">
        <v>0</v>
      </c>
      <c r="H10" s="36">
        <v>0</v>
      </c>
      <c r="I10" s="35">
        <v>0</v>
      </c>
      <c r="J10" s="65">
        <v>0</v>
      </c>
      <c r="K10" s="35"/>
      <c r="L10" s="36">
        <v>0</v>
      </c>
      <c r="M10" s="34">
        <v>0</v>
      </c>
      <c r="N10" s="35">
        <v>0</v>
      </c>
    </row>
    <row r="11" spans="1:14" ht="14.25">
      <c r="A11" s="2" t="s">
        <v>7</v>
      </c>
      <c r="B11" s="31">
        <v>2255</v>
      </c>
      <c r="C11" s="34">
        <v>2309</v>
      </c>
      <c r="D11" s="35">
        <v>4564</v>
      </c>
      <c r="E11" s="36">
        <v>4079</v>
      </c>
      <c r="F11" s="34">
        <v>4141</v>
      </c>
      <c r="G11" s="35">
        <v>8220</v>
      </c>
      <c r="H11" s="36">
        <v>4079</v>
      </c>
      <c r="I11" s="35">
        <v>3972</v>
      </c>
      <c r="J11" s="65">
        <v>8051</v>
      </c>
      <c r="K11" s="35"/>
      <c r="L11" s="36">
        <v>14778</v>
      </c>
      <c r="M11" s="34">
        <v>13966</v>
      </c>
      <c r="N11" s="35">
        <v>28744</v>
      </c>
    </row>
    <row r="12" spans="1:14" s="14" customFormat="1" ht="12.75">
      <c r="A12" s="14" t="s">
        <v>0</v>
      </c>
      <c r="B12" s="15">
        <v>7861</v>
      </c>
      <c r="C12" s="16">
        <v>8010</v>
      </c>
      <c r="D12" s="16">
        <v>15871</v>
      </c>
      <c r="E12" s="17">
        <v>12981</v>
      </c>
      <c r="F12" s="16">
        <v>13347</v>
      </c>
      <c r="G12" s="16">
        <v>26328</v>
      </c>
      <c r="H12" s="17">
        <v>13836</v>
      </c>
      <c r="I12" s="16">
        <v>14010</v>
      </c>
      <c r="J12" s="66">
        <v>27846</v>
      </c>
      <c r="K12" s="16"/>
      <c r="L12" s="17">
        <v>53473</v>
      </c>
      <c r="M12" s="16">
        <v>52798</v>
      </c>
      <c r="N12" s="16">
        <v>106271</v>
      </c>
    </row>
    <row r="13" spans="1:14" s="2" customFormat="1" ht="14.25">
      <c r="A13" s="1" t="s">
        <v>8</v>
      </c>
      <c r="B13" s="31"/>
      <c r="C13" s="35"/>
      <c r="D13" s="35"/>
      <c r="E13" s="36"/>
      <c r="F13" s="35"/>
      <c r="G13" s="35"/>
      <c r="H13" s="36"/>
      <c r="I13" s="35"/>
      <c r="J13" s="65"/>
      <c r="K13" s="35"/>
      <c r="L13" s="36"/>
      <c r="M13" s="35"/>
      <c r="N13" s="35"/>
    </row>
    <row r="14" spans="1:14" ht="14.25">
      <c r="A14" s="2" t="s">
        <v>4</v>
      </c>
      <c r="B14" s="31">
        <v>1113</v>
      </c>
      <c r="C14" s="35">
        <v>1099</v>
      </c>
      <c r="D14" s="35">
        <v>2212</v>
      </c>
      <c r="E14" s="36">
        <v>985</v>
      </c>
      <c r="F14" s="35">
        <v>1083</v>
      </c>
      <c r="G14" s="35">
        <v>2068</v>
      </c>
      <c r="H14" s="36">
        <v>1025</v>
      </c>
      <c r="I14" s="35">
        <v>1146</v>
      </c>
      <c r="J14" s="65">
        <v>2171</v>
      </c>
      <c r="K14" s="35"/>
      <c r="L14" s="36">
        <v>4290</v>
      </c>
      <c r="M14" s="35">
        <v>4473</v>
      </c>
      <c r="N14" s="35">
        <v>8763</v>
      </c>
    </row>
    <row r="15" spans="1:14" ht="14.25">
      <c r="A15" s="2" t="s">
        <v>5</v>
      </c>
      <c r="B15" s="31">
        <v>2371</v>
      </c>
      <c r="C15" s="34">
        <v>2330</v>
      </c>
      <c r="D15" s="35">
        <v>4701</v>
      </c>
      <c r="E15" s="36">
        <v>1775</v>
      </c>
      <c r="F15" s="34">
        <v>1799</v>
      </c>
      <c r="G15" s="35">
        <v>3574</v>
      </c>
      <c r="H15" s="36">
        <v>2097</v>
      </c>
      <c r="I15" s="35">
        <v>2254</v>
      </c>
      <c r="J15" s="65">
        <v>4351</v>
      </c>
      <c r="K15" s="35"/>
      <c r="L15" s="36">
        <v>16188</v>
      </c>
      <c r="M15" s="34">
        <v>16298</v>
      </c>
      <c r="N15" s="35">
        <v>32486</v>
      </c>
    </row>
    <row r="16" spans="1:14" ht="14.25">
      <c r="A16" s="2" t="s">
        <v>6</v>
      </c>
      <c r="B16" s="31">
        <v>0</v>
      </c>
      <c r="C16" s="34">
        <v>0</v>
      </c>
      <c r="D16" s="35">
        <v>0</v>
      </c>
      <c r="E16" s="36">
        <v>0</v>
      </c>
      <c r="F16" s="34">
        <v>0</v>
      </c>
      <c r="G16" s="35">
        <v>0</v>
      </c>
      <c r="H16" s="36">
        <v>0</v>
      </c>
      <c r="I16" s="35">
        <v>0</v>
      </c>
      <c r="J16" s="65">
        <v>0</v>
      </c>
      <c r="K16" s="35"/>
      <c r="L16" s="36">
        <v>0</v>
      </c>
      <c r="M16" s="34">
        <v>0</v>
      </c>
      <c r="N16" s="35">
        <v>0</v>
      </c>
    </row>
    <row r="17" spans="1:14" ht="14.25">
      <c r="A17" s="2" t="s">
        <v>7</v>
      </c>
      <c r="B17" s="31">
        <v>1803</v>
      </c>
      <c r="C17" s="34">
        <v>1952</v>
      </c>
      <c r="D17" s="35">
        <v>3755</v>
      </c>
      <c r="E17" s="36">
        <v>1339</v>
      </c>
      <c r="F17" s="34">
        <v>1454</v>
      </c>
      <c r="G17" s="35">
        <v>2793</v>
      </c>
      <c r="H17" s="36">
        <v>1378</v>
      </c>
      <c r="I17" s="35">
        <v>1485</v>
      </c>
      <c r="J17" s="65">
        <v>2863</v>
      </c>
      <c r="K17" s="35"/>
      <c r="L17" s="36">
        <v>9830</v>
      </c>
      <c r="M17" s="34">
        <v>9820</v>
      </c>
      <c r="N17" s="35">
        <v>19650</v>
      </c>
    </row>
    <row r="18" spans="1:14" s="14" customFormat="1" ht="12.75">
      <c r="A18" s="14" t="s">
        <v>0</v>
      </c>
      <c r="B18" s="15">
        <v>5287</v>
      </c>
      <c r="C18" s="16">
        <v>5381</v>
      </c>
      <c r="D18" s="16">
        <v>10668</v>
      </c>
      <c r="E18" s="17">
        <v>4099</v>
      </c>
      <c r="F18" s="16">
        <v>4336</v>
      </c>
      <c r="G18" s="16">
        <v>8435</v>
      </c>
      <c r="H18" s="17">
        <v>4500</v>
      </c>
      <c r="I18" s="16">
        <v>4885</v>
      </c>
      <c r="J18" s="66">
        <v>9385</v>
      </c>
      <c r="K18" s="16"/>
      <c r="L18" s="17">
        <v>30308</v>
      </c>
      <c r="M18" s="16">
        <v>30591</v>
      </c>
      <c r="N18" s="16">
        <v>60899</v>
      </c>
    </row>
    <row r="19" spans="1:14" s="2" customFormat="1" ht="14.25">
      <c r="A19" s="1" t="s">
        <v>9</v>
      </c>
      <c r="B19" s="31"/>
      <c r="C19" s="35"/>
      <c r="D19" s="35"/>
      <c r="E19" s="36"/>
      <c r="F19" s="35"/>
      <c r="G19" s="35"/>
      <c r="H19" s="36"/>
      <c r="I19" s="35"/>
      <c r="J19" s="65"/>
      <c r="K19" s="35"/>
      <c r="L19" s="36"/>
      <c r="M19" s="35"/>
      <c r="N19" s="35"/>
    </row>
    <row r="20" spans="1:14" ht="14.25">
      <c r="A20" s="2" t="s">
        <v>4</v>
      </c>
      <c r="B20" s="31">
        <v>1239</v>
      </c>
      <c r="C20" s="35">
        <v>1278</v>
      </c>
      <c r="D20" s="35">
        <v>2517</v>
      </c>
      <c r="E20" s="36">
        <v>720</v>
      </c>
      <c r="F20" s="35">
        <v>731</v>
      </c>
      <c r="G20" s="35">
        <v>1451</v>
      </c>
      <c r="H20" s="36">
        <v>660</v>
      </c>
      <c r="I20" s="35">
        <v>698</v>
      </c>
      <c r="J20" s="65">
        <v>1358</v>
      </c>
      <c r="K20" s="35"/>
      <c r="L20" s="36">
        <v>1831</v>
      </c>
      <c r="M20" s="35">
        <v>1914</v>
      </c>
      <c r="N20" s="35">
        <v>3745</v>
      </c>
    </row>
    <row r="21" spans="1:14" ht="14.25">
      <c r="A21" s="2" t="s">
        <v>5</v>
      </c>
      <c r="B21" s="31">
        <v>2326</v>
      </c>
      <c r="C21" s="34">
        <v>2300</v>
      </c>
      <c r="D21" s="35">
        <v>4626</v>
      </c>
      <c r="E21" s="36">
        <v>1117</v>
      </c>
      <c r="F21" s="34">
        <v>1110</v>
      </c>
      <c r="G21" s="35">
        <v>2227</v>
      </c>
      <c r="H21" s="36">
        <v>1120</v>
      </c>
      <c r="I21" s="35">
        <v>1157</v>
      </c>
      <c r="J21" s="65">
        <v>2277</v>
      </c>
      <c r="K21" s="35"/>
      <c r="L21" s="36">
        <v>3504</v>
      </c>
      <c r="M21" s="34">
        <v>3546</v>
      </c>
      <c r="N21" s="35">
        <v>7050</v>
      </c>
    </row>
    <row r="22" spans="1:14" ht="14.25">
      <c r="A22" s="2" t="s">
        <v>7</v>
      </c>
      <c r="B22" s="31">
        <v>1387</v>
      </c>
      <c r="C22" s="34">
        <v>1388</v>
      </c>
      <c r="D22" s="35">
        <v>2775</v>
      </c>
      <c r="E22" s="36">
        <v>949</v>
      </c>
      <c r="F22" s="34">
        <v>929</v>
      </c>
      <c r="G22" s="35">
        <v>1878</v>
      </c>
      <c r="H22" s="36">
        <v>870</v>
      </c>
      <c r="I22" s="35">
        <v>885</v>
      </c>
      <c r="J22" s="65">
        <v>1755</v>
      </c>
      <c r="K22" s="35"/>
      <c r="L22" s="36">
        <v>1830</v>
      </c>
      <c r="M22" s="34">
        <v>1833</v>
      </c>
      <c r="N22" s="35">
        <v>3663</v>
      </c>
    </row>
    <row r="23" spans="1:14" ht="14.25">
      <c r="A23" s="2" t="s">
        <v>10</v>
      </c>
      <c r="B23" s="31">
        <v>0</v>
      </c>
      <c r="C23" s="34">
        <v>0</v>
      </c>
      <c r="D23" s="35">
        <v>0</v>
      </c>
      <c r="E23" s="36">
        <v>0</v>
      </c>
      <c r="F23" s="34">
        <v>0</v>
      </c>
      <c r="G23" s="35">
        <v>0</v>
      </c>
      <c r="H23" s="36">
        <v>0</v>
      </c>
      <c r="I23" s="35">
        <v>0</v>
      </c>
      <c r="J23" s="65">
        <v>0</v>
      </c>
      <c r="K23" s="35"/>
      <c r="L23" s="36">
        <v>0</v>
      </c>
      <c r="M23" s="34">
        <v>0</v>
      </c>
      <c r="N23" s="35">
        <v>0</v>
      </c>
    </row>
    <row r="24" spans="1:14" s="14" customFormat="1" ht="12.75">
      <c r="A24" s="14" t="s">
        <v>0</v>
      </c>
      <c r="B24" s="15">
        <v>4952</v>
      </c>
      <c r="C24" s="16">
        <v>4966</v>
      </c>
      <c r="D24" s="16">
        <v>9918</v>
      </c>
      <c r="E24" s="17">
        <v>2786</v>
      </c>
      <c r="F24" s="16">
        <v>2770</v>
      </c>
      <c r="G24" s="16">
        <v>5556</v>
      </c>
      <c r="H24" s="17">
        <v>2650</v>
      </c>
      <c r="I24" s="16">
        <v>2740</v>
      </c>
      <c r="J24" s="66">
        <v>5390</v>
      </c>
      <c r="K24" s="16"/>
      <c r="L24" s="17">
        <v>7165</v>
      </c>
      <c r="M24" s="16">
        <v>7293</v>
      </c>
      <c r="N24" s="16">
        <v>14458</v>
      </c>
    </row>
    <row r="25" spans="1:14" s="2" customFormat="1" ht="14.25">
      <c r="A25" s="1" t="s">
        <v>11</v>
      </c>
      <c r="B25" s="31"/>
      <c r="C25" s="35"/>
      <c r="D25" s="35"/>
      <c r="E25" s="36"/>
      <c r="F25" s="35"/>
      <c r="G25" s="35"/>
      <c r="H25" s="36"/>
      <c r="I25" s="35"/>
      <c r="J25" s="65"/>
      <c r="K25" s="35"/>
      <c r="L25" s="36"/>
      <c r="M25" s="35"/>
      <c r="N25" s="35"/>
    </row>
    <row r="26" spans="1:14" ht="14.25">
      <c r="A26" s="2" t="s">
        <v>4</v>
      </c>
      <c r="B26" s="31">
        <v>525</v>
      </c>
      <c r="C26" s="35">
        <v>550</v>
      </c>
      <c r="D26" s="35">
        <v>1075</v>
      </c>
      <c r="E26" s="36">
        <v>1330</v>
      </c>
      <c r="F26" s="35">
        <v>1427</v>
      </c>
      <c r="G26" s="35">
        <v>2757</v>
      </c>
      <c r="H26" s="36">
        <v>1237</v>
      </c>
      <c r="I26" s="35">
        <v>1329</v>
      </c>
      <c r="J26" s="65">
        <v>2566</v>
      </c>
      <c r="K26" s="35"/>
      <c r="L26" s="36">
        <v>3798</v>
      </c>
      <c r="M26" s="35">
        <v>3835</v>
      </c>
      <c r="N26" s="35">
        <v>7633</v>
      </c>
    </row>
    <row r="27" spans="1:14" ht="14.25">
      <c r="A27" s="2" t="s">
        <v>5</v>
      </c>
      <c r="B27" s="31">
        <v>1362</v>
      </c>
      <c r="C27" s="34">
        <v>1235</v>
      </c>
      <c r="D27" s="35">
        <v>2597</v>
      </c>
      <c r="E27" s="36">
        <v>3563</v>
      </c>
      <c r="F27" s="34">
        <v>3745</v>
      </c>
      <c r="G27" s="35">
        <v>7308</v>
      </c>
      <c r="H27" s="36">
        <v>4635</v>
      </c>
      <c r="I27" s="35">
        <v>4687</v>
      </c>
      <c r="J27" s="65">
        <v>9322</v>
      </c>
      <c r="K27" s="35"/>
      <c r="L27" s="36">
        <v>23856</v>
      </c>
      <c r="M27" s="34">
        <v>23795</v>
      </c>
      <c r="N27" s="35">
        <v>47651</v>
      </c>
    </row>
    <row r="28" spans="1:14" ht="14.25">
      <c r="A28" s="2" t="s">
        <v>6</v>
      </c>
      <c r="B28" s="31">
        <v>0</v>
      </c>
      <c r="C28" s="34">
        <v>0</v>
      </c>
      <c r="D28" s="35">
        <v>0</v>
      </c>
      <c r="E28" s="36">
        <v>0</v>
      </c>
      <c r="F28" s="34">
        <v>0</v>
      </c>
      <c r="G28" s="35">
        <v>0</v>
      </c>
      <c r="H28" s="36">
        <v>0</v>
      </c>
      <c r="I28" s="35">
        <v>0</v>
      </c>
      <c r="J28" s="65">
        <v>0</v>
      </c>
      <c r="K28" s="35"/>
      <c r="L28" s="36">
        <v>0</v>
      </c>
      <c r="M28" s="34">
        <v>0</v>
      </c>
      <c r="N28" s="35">
        <v>0</v>
      </c>
    </row>
    <row r="29" spans="1:14" ht="14.25">
      <c r="A29" s="2" t="s">
        <v>7</v>
      </c>
      <c r="B29" s="31">
        <v>281</v>
      </c>
      <c r="C29" s="34">
        <v>249</v>
      </c>
      <c r="D29" s="35">
        <v>530</v>
      </c>
      <c r="E29" s="36">
        <v>905</v>
      </c>
      <c r="F29" s="34">
        <v>942</v>
      </c>
      <c r="G29" s="35">
        <v>1847</v>
      </c>
      <c r="H29" s="36">
        <v>1019</v>
      </c>
      <c r="I29" s="35">
        <v>1025</v>
      </c>
      <c r="J29" s="65">
        <v>2044</v>
      </c>
      <c r="K29" s="35"/>
      <c r="L29" s="36">
        <v>4848</v>
      </c>
      <c r="M29" s="34">
        <v>4734</v>
      </c>
      <c r="N29" s="35">
        <v>9582</v>
      </c>
    </row>
    <row r="30" spans="1:14" s="14" customFormat="1" ht="12.75">
      <c r="A30" s="14" t="s">
        <v>0</v>
      </c>
      <c r="B30" s="15">
        <v>2168</v>
      </c>
      <c r="C30" s="16">
        <v>2034</v>
      </c>
      <c r="D30" s="16">
        <v>4202</v>
      </c>
      <c r="E30" s="17">
        <v>5798</v>
      </c>
      <c r="F30" s="16">
        <v>6114</v>
      </c>
      <c r="G30" s="16">
        <v>11912</v>
      </c>
      <c r="H30" s="17">
        <v>6891</v>
      </c>
      <c r="I30" s="16">
        <v>7041</v>
      </c>
      <c r="J30" s="66">
        <v>13932</v>
      </c>
      <c r="K30" s="16"/>
      <c r="L30" s="17">
        <v>32502</v>
      </c>
      <c r="M30" s="16">
        <v>32364</v>
      </c>
      <c r="N30" s="16">
        <v>64866</v>
      </c>
    </row>
    <row r="31" spans="1:14" s="2" customFormat="1" ht="14.25">
      <c r="A31" s="1" t="s">
        <v>12</v>
      </c>
      <c r="B31" s="31"/>
      <c r="C31" s="35"/>
      <c r="D31" s="35"/>
      <c r="E31" s="36"/>
      <c r="F31" s="35"/>
      <c r="G31" s="35"/>
      <c r="H31" s="36"/>
      <c r="I31" s="35"/>
      <c r="J31" s="65"/>
      <c r="K31" s="35"/>
      <c r="L31" s="36"/>
      <c r="M31" s="35"/>
      <c r="N31" s="35"/>
    </row>
    <row r="32" spans="1:14" ht="14.25">
      <c r="A32" s="2" t="s">
        <v>4</v>
      </c>
      <c r="B32" s="31">
        <v>891</v>
      </c>
      <c r="C32" s="35">
        <v>927</v>
      </c>
      <c r="D32" s="35">
        <v>1818</v>
      </c>
      <c r="E32" s="36">
        <v>1929</v>
      </c>
      <c r="F32" s="35">
        <v>1963</v>
      </c>
      <c r="G32" s="35">
        <v>3892</v>
      </c>
      <c r="H32" s="36">
        <v>1895</v>
      </c>
      <c r="I32" s="35">
        <v>1984</v>
      </c>
      <c r="J32" s="65">
        <v>3879</v>
      </c>
      <c r="K32" s="35"/>
      <c r="L32" s="36">
        <v>5930</v>
      </c>
      <c r="M32" s="35">
        <v>6006</v>
      </c>
      <c r="N32" s="35">
        <v>11936</v>
      </c>
    </row>
    <row r="33" spans="1:14" ht="14.25">
      <c r="A33" s="2" t="s">
        <v>5</v>
      </c>
      <c r="B33" s="31">
        <v>2657</v>
      </c>
      <c r="C33" s="34">
        <v>2816</v>
      </c>
      <c r="D33" s="35">
        <v>5473</v>
      </c>
      <c r="E33" s="36">
        <v>4977</v>
      </c>
      <c r="F33" s="34">
        <v>5164</v>
      </c>
      <c r="G33" s="35">
        <v>10141</v>
      </c>
      <c r="H33" s="36">
        <v>5724</v>
      </c>
      <c r="I33" s="35">
        <v>5776</v>
      </c>
      <c r="J33" s="65">
        <v>11500</v>
      </c>
      <c r="K33" s="35"/>
      <c r="L33" s="36">
        <v>28073</v>
      </c>
      <c r="M33" s="34">
        <v>28261</v>
      </c>
      <c r="N33" s="35">
        <v>56334</v>
      </c>
    </row>
    <row r="34" spans="1:14" ht="14.25">
      <c r="A34" s="2" t="s">
        <v>6</v>
      </c>
      <c r="B34" s="31">
        <v>0</v>
      </c>
      <c r="C34" s="34">
        <v>0</v>
      </c>
      <c r="D34" s="35">
        <v>0</v>
      </c>
      <c r="E34" s="36">
        <v>0</v>
      </c>
      <c r="F34" s="34">
        <v>0</v>
      </c>
      <c r="G34" s="35">
        <v>0</v>
      </c>
      <c r="H34" s="36">
        <v>0</v>
      </c>
      <c r="I34" s="35">
        <v>0</v>
      </c>
      <c r="J34" s="65">
        <v>0</v>
      </c>
      <c r="K34" s="35"/>
      <c r="L34" s="36">
        <v>0</v>
      </c>
      <c r="M34" s="34">
        <v>0</v>
      </c>
      <c r="N34" s="35">
        <v>0</v>
      </c>
    </row>
    <row r="35" spans="1:14" ht="14.25">
      <c r="A35" s="2" t="s">
        <v>7</v>
      </c>
      <c r="B35" s="31">
        <v>1055</v>
      </c>
      <c r="C35" s="34">
        <v>1041</v>
      </c>
      <c r="D35" s="35">
        <v>2096</v>
      </c>
      <c r="E35" s="36">
        <v>2002</v>
      </c>
      <c r="F35" s="34">
        <v>2114</v>
      </c>
      <c r="G35" s="35">
        <v>4116</v>
      </c>
      <c r="H35" s="36">
        <v>2072</v>
      </c>
      <c r="I35" s="35">
        <v>2109</v>
      </c>
      <c r="J35" s="65">
        <v>4181</v>
      </c>
      <c r="K35" s="35"/>
      <c r="L35" s="36">
        <v>9265</v>
      </c>
      <c r="M35" s="34">
        <v>9001</v>
      </c>
      <c r="N35" s="35">
        <v>18266</v>
      </c>
    </row>
    <row r="36" spans="1:14" s="14" customFormat="1" ht="12.75">
      <c r="A36" s="14" t="s">
        <v>0</v>
      </c>
      <c r="B36" s="15">
        <v>4603</v>
      </c>
      <c r="C36" s="16">
        <v>4784</v>
      </c>
      <c r="D36" s="16">
        <v>9387</v>
      </c>
      <c r="E36" s="17">
        <v>8908</v>
      </c>
      <c r="F36" s="16">
        <v>9241</v>
      </c>
      <c r="G36" s="16">
        <v>18149</v>
      </c>
      <c r="H36" s="17">
        <v>9691</v>
      </c>
      <c r="I36" s="16">
        <v>9869</v>
      </c>
      <c r="J36" s="66">
        <v>19560</v>
      </c>
      <c r="K36" s="16"/>
      <c r="L36" s="17">
        <v>43268</v>
      </c>
      <c r="M36" s="16">
        <v>43268</v>
      </c>
      <c r="N36" s="16">
        <v>86536</v>
      </c>
    </row>
    <row r="37" spans="1:14" s="2" customFormat="1" ht="14.25">
      <c r="A37" s="1" t="s">
        <v>13</v>
      </c>
      <c r="B37" s="31"/>
      <c r="C37" s="35"/>
      <c r="D37" s="35"/>
      <c r="E37" s="36"/>
      <c r="F37" s="35"/>
      <c r="G37" s="35"/>
      <c r="H37" s="36"/>
      <c r="I37" s="35"/>
      <c r="J37" s="65"/>
      <c r="K37" s="35"/>
      <c r="L37" s="36"/>
      <c r="M37" s="35"/>
      <c r="N37" s="35"/>
    </row>
    <row r="38" spans="1:14" ht="14.25">
      <c r="A38" s="2" t="s">
        <v>4</v>
      </c>
      <c r="B38" s="31">
        <v>8</v>
      </c>
      <c r="C38" s="35">
        <v>10</v>
      </c>
      <c r="D38" s="35">
        <v>18</v>
      </c>
      <c r="E38" s="36">
        <v>6</v>
      </c>
      <c r="F38" s="35">
        <v>2</v>
      </c>
      <c r="G38" s="35">
        <v>8</v>
      </c>
      <c r="H38" s="36">
        <v>2</v>
      </c>
      <c r="I38" s="35">
        <v>4</v>
      </c>
      <c r="J38" s="65">
        <v>6</v>
      </c>
      <c r="K38" s="35"/>
      <c r="L38" s="36">
        <v>15</v>
      </c>
      <c r="M38" s="35">
        <v>12</v>
      </c>
      <c r="N38" s="35">
        <v>27</v>
      </c>
    </row>
    <row r="39" spans="1:14" s="14" customFormat="1" ht="12.75">
      <c r="A39" s="14" t="s">
        <v>0</v>
      </c>
      <c r="B39" s="15">
        <v>8</v>
      </c>
      <c r="C39" s="16">
        <v>10</v>
      </c>
      <c r="D39" s="16">
        <v>18</v>
      </c>
      <c r="E39" s="17">
        <v>6</v>
      </c>
      <c r="F39" s="16">
        <v>2</v>
      </c>
      <c r="G39" s="16">
        <v>8</v>
      </c>
      <c r="H39" s="17">
        <v>2</v>
      </c>
      <c r="I39" s="16">
        <v>4</v>
      </c>
      <c r="J39" s="66">
        <v>6</v>
      </c>
      <c r="K39" s="16"/>
      <c r="L39" s="17">
        <v>15</v>
      </c>
      <c r="M39" s="16">
        <v>12</v>
      </c>
      <c r="N39" s="16">
        <v>27</v>
      </c>
    </row>
    <row r="40" spans="1:14" s="2" customFormat="1" ht="14.25">
      <c r="A40" s="1" t="s">
        <v>14</v>
      </c>
      <c r="B40" s="31"/>
      <c r="C40" s="35"/>
      <c r="D40" s="35"/>
      <c r="E40" s="36"/>
      <c r="F40" s="35"/>
      <c r="G40" s="35"/>
      <c r="H40" s="36"/>
      <c r="I40" s="35"/>
      <c r="J40" s="65"/>
      <c r="K40" s="35"/>
      <c r="L40" s="36"/>
      <c r="M40" s="35"/>
      <c r="N40" s="35"/>
    </row>
    <row r="41" spans="1:14" ht="14.25">
      <c r="A41" s="2" t="s">
        <v>4</v>
      </c>
      <c r="B41" s="31">
        <v>1035</v>
      </c>
      <c r="C41" s="35">
        <v>1052</v>
      </c>
      <c r="D41" s="35">
        <v>2087</v>
      </c>
      <c r="E41" s="36">
        <v>1670</v>
      </c>
      <c r="F41" s="35">
        <v>1713</v>
      </c>
      <c r="G41" s="35">
        <v>3383</v>
      </c>
      <c r="H41" s="36">
        <v>1645</v>
      </c>
      <c r="I41" s="35">
        <v>1683</v>
      </c>
      <c r="J41" s="65">
        <v>3328</v>
      </c>
      <c r="K41" s="35"/>
      <c r="L41" s="36">
        <v>4115</v>
      </c>
      <c r="M41" s="35">
        <v>4037</v>
      </c>
      <c r="N41" s="35">
        <v>8152</v>
      </c>
    </row>
    <row r="42" spans="1:14" ht="14.25">
      <c r="A42" s="2" t="s">
        <v>5</v>
      </c>
      <c r="B42" s="31">
        <v>1360</v>
      </c>
      <c r="C42" s="34">
        <v>1419</v>
      </c>
      <c r="D42" s="35">
        <v>2779</v>
      </c>
      <c r="E42" s="36">
        <v>3302</v>
      </c>
      <c r="F42" s="34">
        <v>3356</v>
      </c>
      <c r="G42" s="35">
        <v>6658</v>
      </c>
      <c r="H42" s="36">
        <v>4028</v>
      </c>
      <c r="I42" s="35">
        <v>4028</v>
      </c>
      <c r="J42" s="65">
        <v>8056</v>
      </c>
      <c r="K42" s="35"/>
      <c r="L42" s="36">
        <v>16913</v>
      </c>
      <c r="M42" s="34">
        <v>16549</v>
      </c>
      <c r="N42" s="35">
        <v>33462</v>
      </c>
    </row>
    <row r="43" spans="1:14" ht="14.25">
      <c r="A43" s="2" t="s">
        <v>6</v>
      </c>
      <c r="B43" s="31">
        <v>30</v>
      </c>
      <c r="C43" s="34">
        <v>33</v>
      </c>
      <c r="D43" s="35">
        <v>63</v>
      </c>
      <c r="E43" s="36">
        <v>15</v>
      </c>
      <c r="F43" s="34">
        <v>26</v>
      </c>
      <c r="G43" s="35">
        <v>41</v>
      </c>
      <c r="H43" s="36">
        <v>18</v>
      </c>
      <c r="I43" s="35">
        <v>15</v>
      </c>
      <c r="J43" s="65">
        <v>33</v>
      </c>
      <c r="K43" s="35"/>
      <c r="L43" s="36">
        <v>112</v>
      </c>
      <c r="M43" s="34">
        <v>119</v>
      </c>
      <c r="N43" s="35">
        <v>231</v>
      </c>
    </row>
    <row r="44" spans="1:14" ht="14.25">
      <c r="A44" s="2" t="s">
        <v>7</v>
      </c>
      <c r="B44" s="31">
        <v>314</v>
      </c>
      <c r="C44" s="34">
        <v>341</v>
      </c>
      <c r="D44" s="35">
        <v>655</v>
      </c>
      <c r="E44" s="36">
        <v>722</v>
      </c>
      <c r="F44" s="34">
        <v>728</v>
      </c>
      <c r="G44" s="35">
        <v>1450</v>
      </c>
      <c r="H44" s="36">
        <v>808</v>
      </c>
      <c r="I44" s="35">
        <v>836</v>
      </c>
      <c r="J44" s="65">
        <v>1644</v>
      </c>
      <c r="K44" s="35"/>
      <c r="L44" s="36">
        <v>3597</v>
      </c>
      <c r="M44" s="34">
        <v>3484</v>
      </c>
      <c r="N44" s="35">
        <v>7081</v>
      </c>
    </row>
    <row r="45" spans="1:14" s="14" customFormat="1" ht="12.75">
      <c r="A45" s="14" t="s">
        <v>0</v>
      </c>
      <c r="B45" s="15">
        <v>2739</v>
      </c>
      <c r="C45" s="16">
        <v>2845</v>
      </c>
      <c r="D45" s="16">
        <v>5584</v>
      </c>
      <c r="E45" s="17">
        <v>5709</v>
      </c>
      <c r="F45" s="16">
        <v>5823</v>
      </c>
      <c r="G45" s="16">
        <v>11532</v>
      </c>
      <c r="H45" s="17">
        <v>6499</v>
      </c>
      <c r="I45" s="16">
        <v>6562</v>
      </c>
      <c r="J45" s="66">
        <v>13061</v>
      </c>
      <c r="K45" s="16"/>
      <c r="L45" s="17">
        <v>24737</v>
      </c>
      <c r="M45" s="16">
        <v>24189</v>
      </c>
      <c r="N45" s="16">
        <v>48926</v>
      </c>
    </row>
    <row r="46" spans="1:14" s="2" customFormat="1" ht="14.25">
      <c r="A46" s="18" t="s">
        <v>15</v>
      </c>
      <c r="B46" s="37"/>
      <c r="C46" s="38"/>
      <c r="D46" s="38"/>
      <c r="E46" s="39"/>
      <c r="F46" s="38"/>
      <c r="G46" s="38"/>
      <c r="H46" s="39"/>
      <c r="I46" s="38"/>
      <c r="J46" s="67"/>
      <c r="K46" s="38"/>
      <c r="L46" s="39"/>
      <c r="M46" s="38"/>
      <c r="N46" s="38"/>
    </row>
    <row r="47" spans="1:14" ht="14.25">
      <c r="A47" s="2" t="s">
        <v>4</v>
      </c>
      <c r="B47" s="31">
        <f>SUM(B41,B38,B32,B26,B20,B14,B8)</f>
        <v>6119</v>
      </c>
      <c r="C47" s="35">
        <f aca="true" t="shared" si="0" ref="C47:J47">SUM(C41,C38,C32,C26,C20,C14,C8)</f>
        <v>6209</v>
      </c>
      <c r="D47" s="35">
        <f t="shared" si="0"/>
        <v>12328</v>
      </c>
      <c r="E47" s="36">
        <f t="shared" si="0"/>
        <v>9096</v>
      </c>
      <c r="F47" s="35">
        <f t="shared" si="0"/>
        <v>9432</v>
      </c>
      <c r="G47" s="35">
        <f t="shared" si="0"/>
        <v>18528</v>
      </c>
      <c r="H47" s="36">
        <f t="shared" si="0"/>
        <v>8824</v>
      </c>
      <c r="I47" s="35">
        <f t="shared" si="0"/>
        <v>9223</v>
      </c>
      <c r="J47" s="65">
        <f t="shared" si="0"/>
        <v>18047</v>
      </c>
      <c r="K47" s="35"/>
      <c r="L47" s="36">
        <v>26888</v>
      </c>
      <c r="M47" s="35">
        <v>27057</v>
      </c>
      <c r="N47" s="35">
        <v>53945</v>
      </c>
    </row>
    <row r="48" spans="1:14" ht="14.25">
      <c r="A48" s="2" t="s">
        <v>5</v>
      </c>
      <c r="B48" s="31">
        <f>SUM(B9,B15,B21,B27,B33,B42)</f>
        <v>14374</v>
      </c>
      <c r="C48" s="34">
        <f aca="true" t="shared" si="1" ref="C48:J48">SUM(C9,C15,C21,C27,C33,C42)</f>
        <v>14508</v>
      </c>
      <c r="D48" s="35">
        <f t="shared" si="1"/>
        <v>28882</v>
      </c>
      <c r="E48" s="36">
        <f t="shared" si="1"/>
        <v>21180</v>
      </c>
      <c r="F48" s="34">
        <f t="shared" si="1"/>
        <v>21867</v>
      </c>
      <c r="G48" s="35">
        <f t="shared" si="1"/>
        <v>43047</v>
      </c>
      <c r="H48" s="36">
        <f t="shared" si="1"/>
        <v>25001</v>
      </c>
      <c r="I48" s="35">
        <f t="shared" si="1"/>
        <v>25561</v>
      </c>
      <c r="J48" s="65">
        <f t="shared" si="1"/>
        <v>50562</v>
      </c>
      <c r="K48" s="35"/>
      <c r="L48" s="36">
        <v>120320</v>
      </c>
      <c r="M48" s="34">
        <v>120501</v>
      </c>
      <c r="N48" s="35">
        <v>240821</v>
      </c>
    </row>
    <row r="49" spans="1:14" ht="14.25">
      <c r="A49" s="2" t="s">
        <v>6</v>
      </c>
      <c r="B49" s="31">
        <f>SUM(B10,B16,B28,B34,B43)</f>
        <v>30</v>
      </c>
      <c r="C49" s="34">
        <f aca="true" t="shared" si="2" ref="C49:J49">SUM(C10,C16,C28,C34,C43)</f>
        <v>33</v>
      </c>
      <c r="D49" s="35">
        <f t="shared" si="2"/>
        <v>63</v>
      </c>
      <c r="E49" s="36">
        <f t="shared" si="2"/>
        <v>15</v>
      </c>
      <c r="F49" s="34">
        <f t="shared" si="2"/>
        <v>26</v>
      </c>
      <c r="G49" s="35">
        <f t="shared" si="2"/>
        <v>41</v>
      </c>
      <c r="H49" s="36">
        <f t="shared" si="2"/>
        <v>18</v>
      </c>
      <c r="I49" s="35">
        <f t="shared" si="2"/>
        <v>15</v>
      </c>
      <c r="J49" s="65">
        <f t="shared" si="2"/>
        <v>33</v>
      </c>
      <c r="K49" s="35"/>
      <c r="L49" s="36">
        <v>112</v>
      </c>
      <c r="M49" s="34">
        <v>119</v>
      </c>
      <c r="N49" s="35">
        <v>231</v>
      </c>
    </row>
    <row r="50" spans="1:14" ht="14.25">
      <c r="A50" s="2" t="s">
        <v>7</v>
      </c>
      <c r="B50" s="31">
        <f>SUM(B11,B17,B22,B29,B35,B44)</f>
        <v>7095</v>
      </c>
      <c r="C50" s="34">
        <f aca="true" t="shared" si="3" ref="C50:J50">SUM(C11,C17,C22,C29,C35,C44)</f>
        <v>7280</v>
      </c>
      <c r="D50" s="35">
        <f t="shared" si="3"/>
        <v>14375</v>
      </c>
      <c r="E50" s="36">
        <f t="shared" si="3"/>
        <v>9996</v>
      </c>
      <c r="F50" s="34">
        <f t="shared" si="3"/>
        <v>10308</v>
      </c>
      <c r="G50" s="35">
        <f t="shared" si="3"/>
        <v>20304</v>
      </c>
      <c r="H50" s="36">
        <f t="shared" si="3"/>
        <v>10226</v>
      </c>
      <c r="I50" s="35">
        <f t="shared" si="3"/>
        <v>10312</v>
      </c>
      <c r="J50" s="65">
        <f t="shared" si="3"/>
        <v>20538</v>
      </c>
      <c r="K50" s="35"/>
      <c r="L50" s="36">
        <v>44148</v>
      </c>
      <c r="M50" s="34">
        <v>42838</v>
      </c>
      <c r="N50" s="35">
        <v>86986</v>
      </c>
    </row>
    <row r="51" spans="1:14" ht="14.25">
      <c r="A51" s="2" t="s">
        <v>10</v>
      </c>
      <c r="B51" s="31">
        <f>SUM(B23)</f>
        <v>0</v>
      </c>
      <c r="C51" s="34">
        <f aca="true" t="shared" si="4" ref="C51:J51">SUM(C23)</f>
        <v>0</v>
      </c>
      <c r="D51" s="35">
        <f t="shared" si="4"/>
        <v>0</v>
      </c>
      <c r="E51" s="36">
        <f t="shared" si="4"/>
        <v>0</v>
      </c>
      <c r="F51" s="34">
        <f t="shared" si="4"/>
        <v>0</v>
      </c>
      <c r="G51" s="35">
        <f t="shared" si="4"/>
        <v>0</v>
      </c>
      <c r="H51" s="36">
        <f t="shared" si="4"/>
        <v>0</v>
      </c>
      <c r="I51" s="35">
        <f t="shared" si="4"/>
        <v>0</v>
      </c>
      <c r="J51" s="65">
        <f t="shared" si="4"/>
        <v>0</v>
      </c>
      <c r="K51" s="35"/>
      <c r="L51" s="36">
        <v>0</v>
      </c>
      <c r="M51" s="34">
        <v>0</v>
      </c>
      <c r="N51" s="35">
        <v>0</v>
      </c>
    </row>
    <row r="52" spans="1:14" s="14" customFormat="1" ht="12.75">
      <c r="A52" s="14" t="s">
        <v>16</v>
      </c>
      <c r="B52" s="15">
        <f>SUM(B47:B51)</f>
        <v>27618</v>
      </c>
      <c r="C52" s="16">
        <f aca="true" t="shared" si="5" ref="C52:J52">SUM(C47:C51)</f>
        <v>28030</v>
      </c>
      <c r="D52" s="16">
        <f t="shared" si="5"/>
        <v>55648</v>
      </c>
      <c r="E52" s="17">
        <f t="shared" si="5"/>
        <v>40287</v>
      </c>
      <c r="F52" s="16">
        <f t="shared" si="5"/>
        <v>41633</v>
      </c>
      <c r="G52" s="16">
        <f t="shared" si="5"/>
        <v>81920</v>
      </c>
      <c r="H52" s="17">
        <f t="shared" si="5"/>
        <v>44069</v>
      </c>
      <c r="I52" s="16">
        <f t="shared" si="5"/>
        <v>45111</v>
      </c>
      <c r="J52" s="66">
        <f t="shared" si="5"/>
        <v>89180</v>
      </c>
      <c r="K52" s="16"/>
      <c r="L52" s="17">
        <v>191468</v>
      </c>
      <c r="M52" s="16">
        <v>190515</v>
      </c>
      <c r="N52" s="16">
        <v>381983</v>
      </c>
    </row>
    <row r="53" ht="14.25">
      <c r="A53" s="2"/>
    </row>
    <row r="54" ht="14.25">
      <c r="A54" s="20"/>
    </row>
    <row r="55" spans="1:13" ht="14.25">
      <c r="A55" s="21"/>
      <c r="B55" s="22"/>
      <c r="C55" s="22"/>
      <c r="D55" s="23"/>
      <c r="E55" s="22"/>
      <c r="F55" s="22"/>
      <c r="G55" s="23"/>
      <c r="H55" s="22"/>
      <c r="I55" s="22"/>
      <c r="L55" s="22"/>
      <c r="M55" s="22"/>
    </row>
    <row r="56" spans="1:13" ht="14.25">
      <c r="A56" s="21"/>
      <c r="B56" s="22"/>
      <c r="C56" s="22"/>
      <c r="D56" s="23"/>
      <c r="E56" s="22"/>
      <c r="F56" s="22"/>
      <c r="G56" s="23"/>
      <c r="H56" s="22"/>
      <c r="I56" s="22"/>
      <c r="L56" s="22"/>
      <c r="M56" s="22"/>
    </row>
    <row r="57" spans="1:13" ht="14.25">
      <c r="A57" s="21"/>
      <c r="B57" s="22"/>
      <c r="C57" s="22"/>
      <c r="D57" s="23"/>
      <c r="E57" s="22"/>
      <c r="F57" s="22"/>
      <c r="G57" s="23"/>
      <c r="H57" s="22"/>
      <c r="I57" s="22"/>
      <c r="L57" s="22"/>
      <c r="M57" s="22"/>
    </row>
    <row r="58" ht="14.25">
      <c r="A58" s="21"/>
    </row>
  </sheetData>
  <sheetProtection/>
  <mergeCells count="6">
    <mergeCell ref="L5:N5"/>
    <mergeCell ref="A3:N3"/>
    <mergeCell ref="A2:N2"/>
    <mergeCell ref="B5:D5"/>
    <mergeCell ref="E5:G5"/>
    <mergeCell ref="H5:J5"/>
  </mergeCells>
  <printOptions/>
  <pageMargins left="0.31496062992125984" right="0.31496062992125984" top="0.35433070866141736" bottom="0.35433070866141736" header="0.31496062992125984" footer="0.31496062992125984"/>
  <pageSetup fitToHeight="1" fitToWidth="1" horizontalDpi="600" verticalDpi="600" orientation="portrait" paperSize="9" scale="76" r:id="rId1"/>
  <headerFooter>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15"/>
  <sheetViews>
    <sheetView zoomScalePageLayoutView="0" workbookViewId="0" topLeftCell="A1">
      <selection activeCell="G23" sqref="G23"/>
    </sheetView>
  </sheetViews>
  <sheetFormatPr defaultColWidth="9.140625" defaultRowHeight="15"/>
  <cols>
    <col min="1" max="1" width="25.28125" style="0" customWidth="1"/>
    <col min="2" max="10" width="8.8515625" style="0" customWidth="1"/>
    <col min="11" max="11" width="1.8515625" style="0" customWidth="1"/>
  </cols>
  <sheetData>
    <row r="1" spans="1:11" ht="14.25">
      <c r="A1" s="1" t="s">
        <v>17</v>
      </c>
      <c r="D1" s="2"/>
      <c r="G1" s="2"/>
      <c r="J1" s="2"/>
      <c r="K1" s="2"/>
    </row>
    <row r="2" spans="1:14" s="3" customFormat="1" ht="12.75">
      <c r="A2" s="187" t="s">
        <v>66</v>
      </c>
      <c r="B2" s="187"/>
      <c r="C2" s="187"/>
      <c r="D2" s="187"/>
      <c r="E2" s="187"/>
      <c r="F2" s="187"/>
      <c r="G2" s="187"/>
      <c r="H2" s="187"/>
      <c r="I2" s="187"/>
      <c r="J2" s="187"/>
      <c r="K2" s="187"/>
      <c r="L2" s="187"/>
      <c r="M2" s="187"/>
      <c r="N2" s="187"/>
    </row>
    <row r="3" spans="1:11" ht="15" thickBot="1">
      <c r="A3" s="1"/>
      <c r="D3" s="2"/>
      <c r="G3" s="2"/>
      <c r="J3" s="2"/>
      <c r="K3" s="2"/>
    </row>
    <row r="4" spans="1:14" ht="30" customHeight="1">
      <c r="A4" s="4"/>
      <c r="B4" s="188" t="s">
        <v>30</v>
      </c>
      <c r="C4" s="189"/>
      <c r="D4" s="189"/>
      <c r="E4" s="188" t="s">
        <v>18</v>
      </c>
      <c r="F4" s="189"/>
      <c r="G4" s="190"/>
      <c r="H4" s="188" t="s">
        <v>19</v>
      </c>
      <c r="I4" s="189"/>
      <c r="J4" s="190"/>
      <c r="K4" s="59"/>
      <c r="L4" s="185" t="s">
        <v>93</v>
      </c>
      <c r="M4" s="186"/>
      <c r="N4" s="186"/>
    </row>
    <row r="5" spans="1:14" ht="14.25">
      <c r="A5" s="5"/>
      <c r="B5" s="6" t="s">
        <v>1</v>
      </c>
      <c r="C5" s="7" t="s">
        <v>2</v>
      </c>
      <c r="D5" s="7" t="s">
        <v>0</v>
      </c>
      <c r="E5" s="6" t="s">
        <v>1</v>
      </c>
      <c r="F5" s="7" t="s">
        <v>2</v>
      </c>
      <c r="G5" s="7" t="s">
        <v>0</v>
      </c>
      <c r="H5" s="6" t="s">
        <v>1</v>
      </c>
      <c r="I5" s="7" t="s">
        <v>2</v>
      </c>
      <c r="J5" s="50" t="s">
        <v>0</v>
      </c>
      <c r="K5" s="7"/>
      <c r="L5" s="68" t="s">
        <v>1</v>
      </c>
      <c r="M5" s="7" t="s">
        <v>2</v>
      </c>
      <c r="N5" s="7" t="s">
        <v>0</v>
      </c>
    </row>
    <row r="6" spans="1:13" s="2" customFormat="1" ht="14.25">
      <c r="A6" s="8" t="s">
        <v>25</v>
      </c>
      <c r="B6" s="9"/>
      <c r="C6" s="10"/>
      <c r="E6" s="9"/>
      <c r="F6" s="10"/>
      <c r="H6" s="11"/>
      <c r="I6" s="12"/>
      <c r="J6" s="25"/>
      <c r="L6" s="69"/>
      <c r="M6" s="12"/>
    </row>
    <row r="7" spans="1:14" ht="14.25">
      <c r="A7" s="2" t="s">
        <v>26</v>
      </c>
      <c r="B7" s="42">
        <v>20003</v>
      </c>
      <c r="C7" s="43">
        <v>19551</v>
      </c>
      <c r="D7" s="44">
        <v>39554</v>
      </c>
      <c r="E7" s="42">
        <v>25410</v>
      </c>
      <c r="F7" s="43">
        <v>24808</v>
      </c>
      <c r="G7" s="44">
        <v>50218</v>
      </c>
      <c r="H7" s="42">
        <v>25777</v>
      </c>
      <c r="I7" s="44">
        <v>24801</v>
      </c>
      <c r="J7" s="49">
        <v>50578</v>
      </c>
      <c r="K7" s="44"/>
      <c r="L7" s="48">
        <v>124528</v>
      </c>
      <c r="M7" s="44">
        <v>118954</v>
      </c>
      <c r="N7" s="44">
        <v>243482</v>
      </c>
    </row>
    <row r="8" spans="1:14" ht="14.25">
      <c r="A8" s="2" t="s">
        <v>27</v>
      </c>
      <c r="B8" s="42">
        <v>21814</v>
      </c>
      <c r="C8" s="45">
        <v>21214</v>
      </c>
      <c r="D8" s="46">
        <v>43028</v>
      </c>
      <c r="E8" s="47">
        <v>25943</v>
      </c>
      <c r="F8" s="45">
        <v>25417</v>
      </c>
      <c r="G8" s="46">
        <v>51360</v>
      </c>
      <c r="H8" s="47">
        <v>26000</v>
      </c>
      <c r="I8" s="46">
        <v>25339</v>
      </c>
      <c r="J8" s="51">
        <v>51339</v>
      </c>
      <c r="K8" s="46"/>
      <c r="L8" s="70">
        <v>128110</v>
      </c>
      <c r="M8" s="46">
        <v>122281</v>
      </c>
      <c r="N8" s="46">
        <v>250391</v>
      </c>
    </row>
    <row r="9" spans="1:14" ht="14.25">
      <c r="A9" s="2" t="s">
        <v>28</v>
      </c>
      <c r="B9" s="42">
        <v>22965</v>
      </c>
      <c r="C9" s="45">
        <v>22557</v>
      </c>
      <c r="D9" s="46">
        <v>45522</v>
      </c>
      <c r="E9" s="47">
        <v>26211</v>
      </c>
      <c r="F9" s="45">
        <v>25944</v>
      </c>
      <c r="G9" s="46">
        <v>52155</v>
      </c>
      <c r="H9" s="47">
        <v>25263</v>
      </c>
      <c r="I9" s="46">
        <v>24730</v>
      </c>
      <c r="J9" s="51">
        <v>49993</v>
      </c>
      <c r="K9" s="46"/>
      <c r="L9" s="70">
        <v>131375</v>
      </c>
      <c r="M9" s="46">
        <v>126049</v>
      </c>
      <c r="N9" s="46">
        <v>257424</v>
      </c>
    </row>
    <row r="10" spans="2:14" ht="14.25">
      <c r="B10" s="48"/>
      <c r="C10" s="44"/>
      <c r="D10" s="49"/>
      <c r="E10" s="48"/>
      <c r="F10" s="44"/>
      <c r="G10" s="49"/>
      <c r="H10" s="44"/>
      <c r="I10" s="44"/>
      <c r="J10" s="49"/>
      <c r="K10" s="44"/>
      <c r="L10" s="48"/>
      <c r="M10" s="44"/>
      <c r="N10" s="44"/>
    </row>
    <row r="11" spans="1:14" s="2" customFormat="1" ht="14.25">
      <c r="A11" s="1" t="s">
        <v>29</v>
      </c>
      <c r="B11" s="40"/>
      <c r="C11" s="41"/>
      <c r="D11" s="44"/>
      <c r="E11" s="40"/>
      <c r="F11" s="41"/>
      <c r="G11" s="44"/>
      <c r="H11" s="42"/>
      <c r="I11" s="44"/>
      <c r="J11" s="49"/>
      <c r="K11" s="44"/>
      <c r="L11" s="48"/>
      <c r="M11" s="44"/>
      <c r="N11" s="44"/>
    </row>
    <row r="12" spans="1:14" ht="14.25">
      <c r="A12" s="2" t="s">
        <v>26</v>
      </c>
      <c r="B12" s="42">
        <v>23827</v>
      </c>
      <c r="C12" s="43">
        <v>24161</v>
      </c>
      <c r="D12" s="44">
        <v>47988</v>
      </c>
      <c r="E12" s="42">
        <v>41146</v>
      </c>
      <c r="F12" s="43">
        <v>42656</v>
      </c>
      <c r="G12" s="44">
        <v>83802</v>
      </c>
      <c r="H12" s="42">
        <v>45648</v>
      </c>
      <c r="I12" s="44">
        <v>46860</v>
      </c>
      <c r="J12" s="49">
        <v>92508</v>
      </c>
      <c r="K12" s="44"/>
      <c r="L12" s="48">
        <v>191372</v>
      </c>
      <c r="M12" s="44">
        <v>190510</v>
      </c>
      <c r="N12" s="44">
        <v>381882</v>
      </c>
    </row>
    <row r="13" spans="1:14" ht="14.25">
      <c r="A13" s="2" t="s">
        <v>27</v>
      </c>
      <c r="B13" s="42">
        <v>25590</v>
      </c>
      <c r="C13" s="45">
        <v>26023</v>
      </c>
      <c r="D13" s="46">
        <v>51613</v>
      </c>
      <c r="E13" s="47">
        <v>40489</v>
      </c>
      <c r="F13" s="45">
        <v>41903</v>
      </c>
      <c r="G13" s="46">
        <v>82392</v>
      </c>
      <c r="H13" s="47">
        <v>45167</v>
      </c>
      <c r="I13" s="46">
        <v>45943</v>
      </c>
      <c r="J13" s="51">
        <v>91110</v>
      </c>
      <c r="K13" s="46"/>
      <c r="L13" s="70">
        <v>190705</v>
      </c>
      <c r="M13" s="46">
        <v>189492</v>
      </c>
      <c r="N13" s="46">
        <v>380197</v>
      </c>
    </row>
    <row r="14" spans="1:14" ht="14.25">
      <c r="A14" s="2" t="s">
        <v>28</v>
      </c>
      <c r="B14" s="42">
        <v>27618</v>
      </c>
      <c r="C14" s="45">
        <v>28030</v>
      </c>
      <c r="D14" s="46">
        <v>55648</v>
      </c>
      <c r="E14" s="47">
        <v>40287</v>
      </c>
      <c r="F14" s="45">
        <v>41633</v>
      </c>
      <c r="G14" s="46">
        <v>81920</v>
      </c>
      <c r="H14" s="47">
        <v>44069</v>
      </c>
      <c r="I14" s="46">
        <v>45111</v>
      </c>
      <c r="J14" s="51">
        <v>89180</v>
      </c>
      <c r="K14" s="46"/>
      <c r="L14" s="70">
        <v>191468</v>
      </c>
      <c r="M14" s="46">
        <v>190515</v>
      </c>
      <c r="N14" s="46">
        <v>381983</v>
      </c>
    </row>
    <row r="15" spans="2:14" ht="14.25">
      <c r="B15" s="48"/>
      <c r="C15" s="44"/>
      <c r="D15" s="49"/>
      <c r="E15" s="48"/>
      <c r="F15" s="44"/>
      <c r="G15" s="49"/>
      <c r="H15" s="44"/>
      <c r="I15" s="44"/>
      <c r="J15" s="49"/>
      <c r="K15" s="44"/>
      <c r="L15" s="48"/>
      <c r="M15" s="44"/>
      <c r="N15" s="44"/>
    </row>
  </sheetData>
  <sheetProtection/>
  <mergeCells count="5">
    <mergeCell ref="B4:D4"/>
    <mergeCell ref="E4:G4"/>
    <mergeCell ref="H4:J4"/>
    <mergeCell ref="L4:N4"/>
    <mergeCell ref="A2:N2"/>
  </mergeCells>
  <printOptions/>
  <pageMargins left="0.5118110236220472" right="0.5118110236220472" top="0.7480314960629921" bottom="0.7480314960629921" header="0.31496062992125984" footer="0.31496062992125984"/>
  <pageSetup fitToHeight="1" fitToWidth="1" horizontalDpi="600" verticalDpi="600" orientation="landscape" paperSize="9" r:id="rId2"/>
  <headerFooter>
    <oddFooter>&amp;R&amp;A</oddFooter>
  </headerFooter>
  <drawing r:id="rId1"/>
</worksheet>
</file>

<file path=xl/worksheets/sheet6.xml><?xml version="1.0" encoding="utf-8"?>
<worksheet xmlns="http://schemas.openxmlformats.org/spreadsheetml/2006/main" xmlns:r="http://schemas.openxmlformats.org/officeDocument/2006/relationships">
  <dimension ref="A1:U59"/>
  <sheetViews>
    <sheetView zoomScalePageLayoutView="0" workbookViewId="0" topLeftCell="A1">
      <selection activeCell="G23" sqref="G23"/>
    </sheetView>
  </sheetViews>
  <sheetFormatPr defaultColWidth="9.140625" defaultRowHeight="15"/>
  <cols>
    <col min="1" max="1" width="24.8515625" style="29" customWidth="1"/>
    <col min="2" max="2" width="11.421875" style="22" customWidth="1"/>
    <col min="3" max="3" width="11.140625" style="22" customWidth="1"/>
    <col min="4" max="4" width="8.7109375" style="63" customWidth="1"/>
    <col min="5" max="5" width="11.421875" style="22" customWidth="1"/>
    <col min="6" max="7" width="11.57421875" style="22" customWidth="1"/>
    <col min="8" max="8" width="10.8515625" style="22" customWidth="1"/>
    <col min="9" max="9" width="10.28125" style="63" customWidth="1"/>
    <col min="10" max="10" width="9.7109375" style="30" customWidth="1"/>
    <col min="11" max="11" width="26.421875" style="22" customWidth="1"/>
    <col min="12" max="14" width="9.7109375" style="22" customWidth="1"/>
    <col min="15" max="15" width="9.7109375" style="63" customWidth="1"/>
    <col min="16" max="18" width="9.7109375" style="22" customWidth="1"/>
    <col min="19" max="19" width="10.7109375" style="22" customWidth="1"/>
    <col min="20" max="20" width="10.28125" style="63" customWidth="1"/>
    <col min="21" max="16384" width="8.8515625" style="22" customWidth="1"/>
  </cols>
  <sheetData>
    <row r="1" spans="1:21" ht="14.25">
      <c r="A1" s="29" t="s">
        <v>17</v>
      </c>
      <c r="K1" s="29" t="s">
        <v>17</v>
      </c>
      <c r="L1" s="192"/>
      <c r="M1" s="192"/>
      <c r="N1" s="192"/>
      <c r="O1" s="192"/>
      <c r="P1" s="192"/>
      <c r="Q1" s="192"/>
      <c r="R1" s="192"/>
      <c r="S1" s="192"/>
      <c r="T1" s="192"/>
      <c r="U1" s="192"/>
    </row>
    <row r="2" spans="1:20" ht="14.25">
      <c r="A2" s="192" t="s">
        <v>37</v>
      </c>
      <c r="B2" s="192"/>
      <c r="C2" s="192"/>
      <c r="D2" s="192"/>
      <c r="E2" s="192"/>
      <c r="F2" s="192"/>
      <c r="G2" s="192"/>
      <c r="H2" s="192"/>
      <c r="I2" s="192"/>
      <c r="J2" s="180"/>
      <c r="K2" s="192" t="s">
        <v>37</v>
      </c>
      <c r="L2" s="192"/>
      <c r="M2" s="192"/>
      <c r="N2" s="192"/>
      <c r="O2" s="192"/>
      <c r="P2" s="192"/>
      <c r="Q2" s="192"/>
      <c r="R2" s="192"/>
      <c r="S2" s="192"/>
      <c r="T2" s="192"/>
    </row>
    <row r="3" spans="1:20" ht="14.25">
      <c r="A3" s="184"/>
      <c r="B3" s="184"/>
      <c r="C3" s="184"/>
      <c r="D3" s="184"/>
      <c r="E3" s="184"/>
      <c r="F3" s="184"/>
      <c r="G3" s="184"/>
      <c r="H3" s="184"/>
      <c r="I3" s="184"/>
      <c r="J3" s="180"/>
      <c r="K3" s="180"/>
      <c r="L3" s="180"/>
      <c r="M3" s="180"/>
      <c r="N3" s="180"/>
      <c r="O3" s="180"/>
      <c r="P3" s="180"/>
      <c r="Q3" s="180"/>
      <c r="R3" s="180"/>
      <c r="S3" s="180"/>
      <c r="T3" s="180"/>
    </row>
    <row r="4" spans="1:20" ht="14.25">
      <c r="A4" s="192" t="s">
        <v>30</v>
      </c>
      <c r="B4" s="192"/>
      <c r="C4" s="192"/>
      <c r="D4" s="192"/>
      <c r="E4" s="192"/>
      <c r="F4" s="192"/>
      <c r="G4" s="192"/>
      <c r="H4" s="192"/>
      <c r="I4" s="192"/>
      <c r="J4" s="180"/>
      <c r="K4" s="192" t="s">
        <v>18</v>
      </c>
      <c r="L4" s="192"/>
      <c r="M4" s="192"/>
      <c r="N4" s="192"/>
      <c r="O4" s="192"/>
      <c r="P4" s="192"/>
      <c r="Q4" s="192"/>
      <c r="R4" s="192"/>
      <c r="S4" s="192"/>
      <c r="T4" s="192"/>
    </row>
    <row r="5" spans="1:20" ht="15" thickBot="1">
      <c r="A5" s="184"/>
      <c r="B5" s="184"/>
      <c r="C5" s="184"/>
      <c r="D5" s="184"/>
      <c r="E5" s="184"/>
      <c r="F5" s="184"/>
      <c r="G5" s="184"/>
      <c r="H5" s="184"/>
      <c r="I5" s="184"/>
      <c r="J5" s="184"/>
      <c r="K5" s="184"/>
      <c r="L5" s="184"/>
      <c r="M5" s="184"/>
      <c r="N5" s="184"/>
      <c r="O5" s="184"/>
      <c r="P5" s="184"/>
      <c r="Q5" s="184"/>
      <c r="R5" s="184"/>
      <c r="S5" s="184"/>
      <c r="T5" s="184"/>
    </row>
    <row r="6" spans="1:20" ht="14.25">
      <c r="A6" s="183"/>
      <c r="B6" s="191" t="s">
        <v>38</v>
      </c>
      <c r="C6" s="191"/>
      <c r="D6" s="191"/>
      <c r="E6" s="207" t="s">
        <v>39</v>
      </c>
      <c r="F6" s="208"/>
      <c r="G6" s="209"/>
      <c r="H6" s="210"/>
      <c r="I6" s="183"/>
      <c r="J6" s="180"/>
      <c r="K6" s="211"/>
      <c r="L6" s="191" t="s">
        <v>38</v>
      </c>
      <c r="M6" s="191"/>
      <c r="N6" s="191"/>
      <c r="O6" s="191"/>
      <c r="P6" s="207" t="s">
        <v>39</v>
      </c>
      <c r="Q6" s="208"/>
      <c r="R6" s="209"/>
      <c r="S6" s="210"/>
      <c r="T6" s="183"/>
    </row>
    <row r="7" spans="2:20" ht="69" customHeight="1">
      <c r="B7" s="77" t="s">
        <v>55</v>
      </c>
      <c r="C7" s="77" t="s">
        <v>67</v>
      </c>
      <c r="D7" s="78" t="s">
        <v>41</v>
      </c>
      <c r="E7" s="77" t="s">
        <v>56</v>
      </c>
      <c r="F7" s="77" t="s">
        <v>68</v>
      </c>
      <c r="G7" s="78" t="s">
        <v>42</v>
      </c>
      <c r="H7" s="77" t="s">
        <v>35</v>
      </c>
      <c r="I7" s="79" t="s">
        <v>16</v>
      </c>
      <c r="J7" s="75"/>
      <c r="K7" s="80"/>
      <c r="L7" s="76" t="s">
        <v>31</v>
      </c>
      <c r="M7" s="77" t="s">
        <v>32</v>
      </c>
      <c r="N7" s="77" t="s">
        <v>33</v>
      </c>
      <c r="O7" s="78" t="s">
        <v>41</v>
      </c>
      <c r="P7" s="77" t="s">
        <v>40</v>
      </c>
      <c r="Q7" s="77" t="s">
        <v>34</v>
      </c>
      <c r="R7" s="78" t="s">
        <v>42</v>
      </c>
      <c r="S7" s="77" t="s">
        <v>35</v>
      </c>
      <c r="T7" s="79" t="s">
        <v>16</v>
      </c>
    </row>
    <row r="8" spans="1:20" ht="14.25">
      <c r="A8" s="212" t="s">
        <v>3</v>
      </c>
      <c r="B8" s="213"/>
      <c r="C8" s="213"/>
      <c r="D8" s="214"/>
      <c r="E8" s="215"/>
      <c r="F8" s="215"/>
      <c r="G8" s="214"/>
      <c r="H8" s="215"/>
      <c r="I8" s="216"/>
      <c r="K8" s="217" t="s">
        <v>3</v>
      </c>
      <c r="L8" s="218"/>
      <c r="M8" s="213"/>
      <c r="N8" s="215"/>
      <c r="O8" s="219"/>
      <c r="P8" s="215"/>
      <c r="Q8" s="215"/>
      <c r="R8" s="214"/>
      <c r="S8" s="215"/>
      <c r="T8" s="216"/>
    </row>
    <row r="9" spans="1:20" ht="14.25">
      <c r="A9" s="23" t="s">
        <v>4</v>
      </c>
      <c r="B9" s="13">
        <v>1573</v>
      </c>
      <c r="C9" s="13">
        <v>509</v>
      </c>
      <c r="D9" s="61">
        <v>2082</v>
      </c>
      <c r="E9" s="13">
        <v>6176</v>
      </c>
      <c r="F9" s="13">
        <v>1159</v>
      </c>
      <c r="G9" s="61">
        <v>7335</v>
      </c>
      <c r="H9" s="13">
        <v>275</v>
      </c>
      <c r="I9" s="61">
        <v>9692</v>
      </c>
      <c r="J9" s="73"/>
      <c r="K9" s="220" t="s">
        <v>4</v>
      </c>
      <c r="L9" s="221">
        <v>738</v>
      </c>
      <c r="M9" s="13">
        <v>835</v>
      </c>
      <c r="N9" s="13">
        <v>1661</v>
      </c>
      <c r="O9" s="61">
        <v>3234</v>
      </c>
      <c r="P9" s="13">
        <v>3086</v>
      </c>
      <c r="Q9" s="13">
        <v>3020</v>
      </c>
      <c r="R9" s="61">
        <v>6106</v>
      </c>
      <c r="S9" s="13">
        <v>352</v>
      </c>
      <c r="T9" s="61">
        <v>9692</v>
      </c>
    </row>
    <row r="10" spans="1:20" ht="14.25">
      <c r="A10" s="23" t="s">
        <v>5</v>
      </c>
      <c r="B10" s="13">
        <v>4924</v>
      </c>
      <c r="C10" s="13">
        <v>1428</v>
      </c>
      <c r="D10" s="61">
        <v>6352</v>
      </c>
      <c r="E10" s="13">
        <v>29695</v>
      </c>
      <c r="F10" s="13">
        <v>3694</v>
      </c>
      <c r="G10" s="61">
        <v>33389</v>
      </c>
      <c r="H10" s="13">
        <v>1521</v>
      </c>
      <c r="I10" s="61">
        <v>41262</v>
      </c>
      <c r="J10" s="73"/>
      <c r="K10" s="220" t="s">
        <v>5</v>
      </c>
      <c r="L10" s="221">
        <v>1587</v>
      </c>
      <c r="M10" s="13">
        <v>2005</v>
      </c>
      <c r="N10" s="13">
        <v>4257</v>
      </c>
      <c r="O10" s="61">
        <v>7849</v>
      </c>
      <c r="P10" s="13">
        <v>13141</v>
      </c>
      <c r="Q10" s="13">
        <v>18438</v>
      </c>
      <c r="R10" s="61">
        <v>31579</v>
      </c>
      <c r="S10" s="13">
        <v>1834</v>
      </c>
      <c r="T10" s="61">
        <v>41262</v>
      </c>
    </row>
    <row r="11" spans="1:20" ht="14.25">
      <c r="A11" s="23" t="s">
        <v>6</v>
      </c>
      <c r="B11" s="13">
        <v>0</v>
      </c>
      <c r="C11" s="13">
        <v>0</v>
      </c>
      <c r="D11" s="61">
        <v>0</v>
      </c>
      <c r="E11" s="13">
        <v>0</v>
      </c>
      <c r="F11" s="13">
        <v>0</v>
      </c>
      <c r="G11" s="61">
        <v>0</v>
      </c>
      <c r="H11" s="13">
        <v>0</v>
      </c>
      <c r="I11" s="61">
        <v>0</v>
      </c>
      <c r="J11" s="73"/>
      <c r="K11" s="220" t="s">
        <v>6</v>
      </c>
      <c r="L11" s="221">
        <v>0</v>
      </c>
      <c r="M11" s="13">
        <v>0</v>
      </c>
      <c r="N11" s="13">
        <v>0</v>
      </c>
      <c r="O11" s="61">
        <v>0</v>
      </c>
      <c r="P11" s="13">
        <v>0</v>
      </c>
      <c r="Q11" s="13">
        <v>0</v>
      </c>
      <c r="R11" s="61">
        <v>0</v>
      </c>
      <c r="S11" s="13">
        <v>0</v>
      </c>
      <c r="T11" s="61">
        <v>0</v>
      </c>
    </row>
    <row r="12" spans="1:20" ht="14.25">
      <c r="A12" s="23" t="s">
        <v>7</v>
      </c>
      <c r="B12" s="13">
        <v>4235</v>
      </c>
      <c r="C12" s="13">
        <v>891</v>
      </c>
      <c r="D12" s="61">
        <v>5126</v>
      </c>
      <c r="E12" s="13">
        <v>13128</v>
      </c>
      <c r="F12" s="13">
        <v>2141</v>
      </c>
      <c r="G12" s="61">
        <v>15269</v>
      </c>
      <c r="H12" s="13">
        <v>547</v>
      </c>
      <c r="I12" s="61">
        <v>20942</v>
      </c>
      <c r="J12" s="73"/>
      <c r="K12" s="220" t="s">
        <v>7</v>
      </c>
      <c r="L12" s="221">
        <v>2232</v>
      </c>
      <c r="M12" s="13">
        <v>1596</v>
      </c>
      <c r="N12" s="13">
        <v>2842</v>
      </c>
      <c r="O12" s="61">
        <v>6670</v>
      </c>
      <c r="P12" s="13">
        <v>6668</v>
      </c>
      <c r="Q12" s="13">
        <v>7143</v>
      </c>
      <c r="R12" s="61">
        <v>13811</v>
      </c>
      <c r="S12" s="13">
        <v>461</v>
      </c>
      <c r="T12" s="61">
        <v>20942</v>
      </c>
    </row>
    <row r="13" spans="1:20" ht="14.25">
      <c r="A13" s="222" t="s">
        <v>0</v>
      </c>
      <c r="B13" s="17">
        <v>10732</v>
      </c>
      <c r="C13" s="17">
        <v>2828</v>
      </c>
      <c r="D13" s="17">
        <v>13560</v>
      </c>
      <c r="E13" s="17">
        <v>48999</v>
      </c>
      <c r="F13" s="17">
        <v>6994</v>
      </c>
      <c r="G13" s="17">
        <v>55993</v>
      </c>
      <c r="H13" s="17">
        <v>2343</v>
      </c>
      <c r="I13" s="17">
        <v>71896</v>
      </c>
      <c r="J13" s="74"/>
      <c r="K13" s="223" t="s">
        <v>0</v>
      </c>
      <c r="L13" s="16">
        <v>4557</v>
      </c>
      <c r="M13" s="17">
        <v>4436</v>
      </c>
      <c r="N13" s="17">
        <v>8760</v>
      </c>
      <c r="O13" s="17">
        <v>17753</v>
      </c>
      <c r="P13" s="17">
        <v>22895</v>
      </c>
      <c r="Q13" s="17">
        <v>28601</v>
      </c>
      <c r="R13" s="17">
        <v>51496</v>
      </c>
      <c r="S13" s="17">
        <v>2647</v>
      </c>
      <c r="T13" s="17">
        <v>71896</v>
      </c>
    </row>
    <row r="14" spans="1:20" ht="14.25">
      <c r="A14" s="29" t="s">
        <v>8</v>
      </c>
      <c r="B14" s="13"/>
      <c r="C14" s="13"/>
      <c r="D14" s="61"/>
      <c r="E14" s="13"/>
      <c r="F14" s="13"/>
      <c r="G14" s="61"/>
      <c r="H14" s="13"/>
      <c r="I14" s="61"/>
      <c r="J14" s="73"/>
      <c r="K14" s="224" t="s">
        <v>8</v>
      </c>
      <c r="L14" s="221"/>
      <c r="M14" s="13"/>
      <c r="N14" s="13"/>
      <c r="O14" s="61"/>
      <c r="P14" s="13"/>
      <c r="Q14" s="13"/>
      <c r="R14" s="61"/>
      <c r="S14" s="13"/>
      <c r="T14" s="61"/>
    </row>
    <row r="15" spans="1:20" ht="14.25">
      <c r="A15" s="23" t="s">
        <v>4</v>
      </c>
      <c r="B15" s="13">
        <v>1260</v>
      </c>
      <c r="C15" s="13">
        <v>339</v>
      </c>
      <c r="D15" s="61">
        <v>1599</v>
      </c>
      <c r="E15" s="13">
        <v>3136</v>
      </c>
      <c r="F15" s="13">
        <v>857</v>
      </c>
      <c r="G15" s="61">
        <v>3993</v>
      </c>
      <c r="H15" s="13">
        <v>266</v>
      </c>
      <c r="I15" s="61">
        <v>5858</v>
      </c>
      <c r="J15" s="73"/>
      <c r="K15" s="220" t="s">
        <v>4</v>
      </c>
      <c r="L15" s="221">
        <v>193</v>
      </c>
      <c r="M15" s="13">
        <v>320</v>
      </c>
      <c r="N15" s="13">
        <v>740</v>
      </c>
      <c r="O15" s="61">
        <v>1253</v>
      </c>
      <c r="P15" s="13">
        <v>1737</v>
      </c>
      <c r="Q15" s="13">
        <v>2541</v>
      </c>
      <c r="R15" s="61">
        <v>4278</v>
      </c>
      <c r="S15" s="13">
        <v>327</v>
      </c>
      <c r="T15" s="61">
        <v>5858</v>
      </c>
    </row>
    <row r="16" spans="1:20" ht="14.25">
      <c r="A16" s="23" t="s">
        <v>5</v>
      </c>
      <c r="B16" s="13">
        <v>3154</v>
      </c>
      <c r="C16" s="13">
        <v>920</v>
      </c>
      <c r="D16" s="61">
        <v>4074</v>
      </c>
      <c r="E16" s="13">
        <v>14980</v>
      </c>
      <c r="F16" s="13">
        <v>2654</v>
      </c>
      <c r="G16" s="61">
        <v>17634</v>
      </c>
      <c r="H16" s="13">
        <v>585</v>
      </c>
      <c r="I16" s="61">
        <v>22293</v>
      </c>
      <c r="J16" s="73"/>
      <c r="K16" s="220" t="s">
        <v>5</v>
      </c>
      <c r="L16" s="221">
        <v>291</v>
      </c>
      <c r="M16" s="13">
        <v>535</v>
      </c>
      <c r="N16" s="13">
        <v>1662</v>
      </c>
      <c r="O16" s="61">
        <v>2488</v>
      </c>
      <c r="P16" s="13">
        <v>5906</v>
      </c>
      <c r="Q16" s="13">
        <v>13108</v>
      </c>
      <c r="R16" s="61">
        <v>19014</v>
      </c>
      <c r="S16" s="13">
        <v>791</v>
      </c>
      <c r="T16" s="61">
        <v>22293</v>
      </c>
    </row>
    <row r="17" spans="1:20" ht="14.25">
      <c r="A17" s="23" t="s">
        <v>6</v>
      </c>
      <c r="B17" s="13">
        <v>0</v>
      </c>
      <c r="C17" s="13">
        <v>0</v>
      </c>
      <c r="D17" s="61">
        <v>0</v>
      </c>
      <c r="E17" s="13">
        <v>0</v>
      </c>
      <c r="F17" s="13">
        <v>0</v>
      </c>
      <c r="G17" s="61">
        <v>0</v>
      </c>
      <c r="H17" s="13">
        <v>0</v>
      </c>
      <c r="I17" s="61">
        <v>0</v>
      </c>
      <c r="J17" s="73"/>
      <c r="K17" s="220" t="s">
        <v>6</v>
      </c>
      <c r="L17" s="221">
        <v>0</v>
      </c>
      <c r="M17" s="13">
        <v>0</v>
      </c>
      <c r="N17" s="13">
        <v>0</v>
      </c>
      <c r="O17" s="61">
        <v>0</v>
      </c>
      <c r="P17" s="13">
        <v>0</v>
      </c>
      <c r="Q17" s="13">
        <v>0</v>
      </c>
      <c r="R17" s="61">
        <v>0</v>
      </c>
      <c r="S17" s="13">
        <v>0</v>
      </c>
      <c r="T17" s="61">
        <v>0</v>
      </c>
    </row>
    <row r="18" spans="1:20" ht="14.25">
      <c r="A18" s="23" t="s">
        <v>7</v>
      </c>
      <c r="B18" s="13">
        <v>2217</v>
      </c>
      <c r="C18" s="13">
        <v>591</v>
      </c>
      <c r="D18" s="61">
        <v>2808</v>
      </c>
      <c r="E18" s="13">
        <v>7554</v>
      </c>
      <c r="F18" s="13">
        <v>1526</v>
      </c>
      <c r="G18" s="61">
        <v>9080</v>
      </c>
      <c r="H18" s="13">
        <v>637</v>
      </c>
      <c r="I18" s="61">
        <v>12525</v>
      </c>
      <c r="J18" s="73"/>
      <c r="K18" s="220" t="s">
        <v>7</v>
      </c>
      <c r="L18" s="221">
        <v>190</v>
      </c>
      <c r="M18" s="13">
        <v>344</v>
      </c>
      <c r="N18" s="13">
        <v>1008</v>
      </c>
      <c r="O18" s="61">
        <v>1542</v>
      </c>
      <c r="P18" s="13">
        <v>3883</v>
      </c>
      <c r="Q18" s="13">
        <v>6358</v>
      </c>
      <c r="R18" s="61">
        <v>10241</v>
      </c>
      <c r="S18" s="13">
        <v>742</v>
      </c>
      <c r="T18" s="61">
        <v>12525</v>
      </c>
    </row>
    <row r="19" spans="1:20" ht="14.25">
      <c r="A19" s="222" t="s">
        <v>0</v>
      </c>
      <c r="B19" s="17">
        <v>6631</v>
      </c>
      <c r="C19" s="17">
        <v>1850</v>
      </c>
      <c r="D19" s="17">
        <v>8481</v>
      </c>
      <c r="E19" s="17">
        <v>25670</v>
      </c>
      <c r="F19" s="17">
        <v>5037</v>
      </c>
      <c r="G19" s="17">
        <v>30707</v>
      </c>
      <c r="H19" s="17">
        <v>1488</v>
      </c>
      <c r="I19" s="17">
        <v>40676</v>
      </c>
      <c r="J19" s="74"/>
      <c r="K19" s="223" t="s">
        <v>0</v>
      </c>
      <c r="L19" s="16">
        <v>674</v>
      </c>
      <c r="M19" s="17">
        <v>1199</v>
      </c>
      <c r="N19" s="17">
        <v>3410</v>
      </c>
      <c r="O19" s="17">
        <v>5283</v>
      </c>
      <c r="P19" s="17">
        <v>11526</v>
      </c>
      <c r="Q19" s="17">
        <v>22007</v>
      </c>
      <c r="R19" s="17">
        <v>33533</v>
      </c>
      <c r="S19" s="17">
        <v>1860</v>
      </c>
      <c r="T19" s="17">
        <v>40676</v>
      </c>
    </row>
    <row r="20" spans="1:20" ht="14.25">
      <c r="A20" s="29" t="s">
        <v>9</v>
      </c>
      <c r="B20" s="13"/>
      <c r="C20" s="13"/>
      <c r="D20" s="61"/>
      <c r="E20" s="13"/>
      <c r="F20" s="13"/>
      <c r="G20" s="61"/>
      <c r="H20" s="13"/>
      <c r="I20" s="61"/>
      <c r="J20" s="73"/>
      <c r="K20" s="224" t="s">
        <v>9</v>
      </c>
      <c r="L20" s="221"/>
      <c r="M20" s="13"/>
      <c r="N20" s="13"/>
      <c r="O20" s="61"/>
      <c r="P20" s="13"/>
      <c r="Q20" s="13"/>
      <c r="R20" s="61"/>
      <c r="S20" s="13"/>
      <c r="T20" s="61"/>
    </row>
    <row r="21" spans="1:20" ht="14.25">
      <c r="A21" s="23" t="s">
        <v>4</v>
      </c>
      <c r="B21" s="13">
        <v>1662</v>
      </c>
      <c r="C21" s="13">
        <v>466</v>
      </c>
      <c r="D21" s="61">
        <v>2128</v>
      </c>
      <c r="E21" s="13">
        <v>267</v>
      </c>
      <c r="F21" s="13">
        <v>787</v>
      </c>
      <c r="G21" s="61">
        <v>1054</v>
      </c>
      <c r="H21" s="13">
        <v>103</v>
      </c>
      <c r="I21" s="61">
        <v>3285</v>
      </c>
      <c r="J21" s="73"/>
      <c r="K21" s="220" t="s">
        <v>4</v>
      </c>
      <c r="L21" s="221">
        <v>160</v>
      </c>
      <c r="M21" s="13">
        <v>225</v>
      </c>
      <c r="N21" s="13">
        <v>593</v>
      </c>
      <c r="O21" s="61">
        <v>978</v>
      </c>
      <c r="P21" s="13">
        <v>1004</v>
      </c>
      <c r="Q21" s="13">
        <v>1159</v>
      </c>
      <c r="R21" s="61">
        <v>2163</v>
      </c>
      <c r="S21" s="13">
        <v>144</v>
      </c>
      <c r="T21" s="61">
        <v>3285</v>
      </c>
    </row>
    <row r="22" spans="1:20" ht="14.25">
      <c r="A22" s="23" t="s">
        <v>5</v>
      </c>
      <c r="B22" s="13">
        <v>2685</v>
      </c>
      <c r="C22" s="13">
        <v>612</v>
      </c>
      <c r="D22" s="61">
        <v>3297</v>
      </c>
      <c r="E22" s="13">
        <v>503</v>
      </c>
      <c r="F22" s="13">
        <v>1102</v>
      </c>
      <c r="G22" s="61">
        <v>1605</v>
      </c>
      <c r="H22" s="13">
        <v>73</v>
      </c>
      <c r="I22" s="61">
        <v>4975</v>
      </c>
      <c r="J22" s="73"/>
      <c r="K22" s="220" t="s">
        <v>5</v>
      </c>
      <c r="L22" s="221">
        <v>299</v>
      </c>
      <c r="M22" s="13">
        <v>348</v>
      </c>
      <c r="N22" s="13">
        <v>824</v>
      </c>
      <c r="O22" s="61">
        <v>1471</v>
      </c>
      <c r="P22" s="13">
        <v>1391</v>
      </c>
      <c r="Q22" s="13">
        <v>2003</v>
      </c>
      <c r="R22" s="61">
        <v>3394</v>
      </c>
      <c r="S22" s="13">
        <v>110</v>
      </c>
      <c r="T22" s="61">
        <v>4975</v>
      </c>
    </row>
    <row r="23" spans="1:20" ht="14.25">
      <c r="A23" s="23" t="s">
        <v>7</v>
      </c>
      <c r="B23" s="13">
        <v>2131</v>
      </c>
      <c r="C23" s="13">
        <v>377</v>
      </c>
      <c r="D23" s="61">
        <v>2508</v>
      </c>
      <c r="E23" s="13">
        <v>186</v>
      </c>
      <c r="F23" s="13">
        <v>527</v>
      </c>
      <c r="G23" s="61">
        <v>713</v>
      </c>
      <c r="H23" s="13">
        <v>87</v>
      </c>
      <c r="I23" s="61">
        <v>3308</v>
      </c>
      <c r="J23" s="73"/>
      <c r="K23" s="220" t="s">
        <v>7</v>
      </c>
      <c r="L23" s="221">
        <v>347</v>
      </c>
      <c r="M23" s="13">
        <v>364</v>
      </c>
      <c r="N23" s="13">
        <v>719</v>
      </c>
      <c r="O23" s="61">
        <v>1430</v>
      </c>
      <c r="P23" s="13">
        <v>1044</v>
      </c>
      <c r="Q23" s="13">
        <v>720</v>
      </c>
      <c r="R23" s="61">
        <v>1764</v>
      </c>
      <c r="S23" s="13">
        <v>114</v>
      </c>
      <c r="T23" s="61">
        <v>3308</v>
      </c>
    </row>
    <row r="24" spans="1:20" ht="14.25">
      <c r="A24" s="23" t="s">
        <v>10</v>
      </c>
      <c r="B24" s="13">
        <v>0</v>
      </c>
      <c r="C24" s="13">
        <v>0</v>
      </c>
      <c r="D24" s="61">
        <v>0</v>
      </c>
      <c r="E24" s="13">
        <v>0</v>
      </c>
      <c r="F24" s="13">
        <v>0</v>
      </c>
      <c r="G24" s="61">
        <v>0</v>
      </c>
      <c r="H24" s="13">
        <v>0</v>
      </c>
      <c r="I24" s="61">
        <v>0</v>
      </c>
      <c r="J24" s="73"/>
      <c r="K24" s="220" t="s">
        <v>10</v>
      </c>
      <c r="L24" s="221">
        <v>0</v>
      </c>
      <c r="M24" s="13">
        <v>0</v>
      </c>
      <c r="N24" s="13">
        <v>0</v>
      </c>
      <c r="O24" s="61">
        <v>0</v>
      </c>
      <c r="P24" s="13">
        <v>0</v>
      </c>
      <c r="Q24" s="13">
        <v>0</v>
      </c>
      <c r="R24" s="61">
        <v>0</v>
      </c>
      <c r="S24" s="13">
        <v>0</v>
      </c>
      <c r="T24" s="61">
        <v>0</v>
      </c>
    </row>
    <row r="25" spans="1:20" ht="14.25">
      <c r="A25" s="222" t="s">
        <v>0</v>
      </c>
      <c r="B25" s="17">
        <v>6478</v>
      </c>
      <c r="C25" s="17">
        <v>1455</v>
      </c>
      <c r="D25" s="17">
        <v>7933</v>
      </c>
      <c r="E25" s="17">
        <v>956</v>
      </c>
      <c r="F25" s="17">
        <v>2416</v>
      </c>
      <c r="G25" s="17">
        <v>3372</v>
      </c>
      <c r="H25" s="17">
        <v>263</v>
      </c>
      <c r="I25" s="17">
        <v>11568</v>
      </c>
      <c r="J25" s="74"/>
      <c r="K25" s="223" t="s">
        <v>0</v>
      </c>
      <c r="L25" s="16">
        <v>806</v>
      </c>
      <c r="M25" s="17">
        <v>937</v>
      </c>
      <c r="N25" s="17">
        <v>2136</v>
      </c>
      <c r="O25" s="17">
        <v>3879</v>
      </c>
      <c r="P25" s="17">
        <v>3439</v>
      </c>
      <c r="Q25" s="17">
        <v>3882</v>
      </c>
      <c r="R25" s="17">
        <v>7321</v>
      </c>
      <c r="S25" s="17">
        <v>368</v>
      </c>
      <c r="T25" s="17">
        <v>11568</v>
      </c>
    </row>
    <row r="26" spans="1:20" ht="14.25">
      <c r="A26" s="29" t="s">
        <v>11</v>
      </c>
      <c r="B26" s="13"/>
      <c r="C26" s="13"/>
      <c r="D26" s="61"/>
      <c r="E26" s="13"/>
      <c r="F26" s="13"/>
      <c r="G26" s="61"/>
      <c r="H26" s="13"/>
      <c r="I26" s="61"/>
      <c r="J26" s="73"/>
      <c r="K26" s="224" t="s">
        <v>11</v>
      </c>
      <c r="L26" s="221"/>
      <c r="M26" s="13"/>
      <c r="N26" s="13"/>
      <c r="O26" s="61"/>
      <c r="P26" s="13"/>
      <c r="Q26" s="13"/>
      <c r="R26" s="61"/>
      <c r="S26" s="13"/>
      <c r="T26" s="61"/>
    </row>
    <row r="27" spans="1:20" ht="14.25">
      <c r="A27" s="23" t="s">
        <v>4</v>
      </c>
      <c r="B27" s="13">
        <v>627</v>
      </c>
      <c r="C27" s="13">
        <v>171</v>
      </c>
      <c r="D27" s="61">
        <v>798</v>
      </c>
      <c r="E27" s="13">
        <v>3693</v>
      </c>
      <c r="F27" s="13">
        <v>428</v>
      </c>
      <c r="G27" s="61">
        <v>4121</v>
      </c>
      <c r="H27" s="13">
        <v>143</v>
      </c>
      <c r="I27" s="61">
        <v>5062</v>
      </c>
      <c r="J27" s="73"/>
      <c r="K27" s="220" t="s">
        <v>4</v>
      </c>
      <c r="L27" s="221">
        <v>227</v>
      </c>
      <c r="M27" s="13">
        <v>407</v>
      </c>
      <c r="N27" s="13">
        <v>1045</v>
      </c>
      <c r="O27" s="61">
        <v>1679</v>
      </c>
      <c r="P27" s="13">
        <v>1776</v>
      </c>
      <c r="Q27" s="13">
        <v>1379</v>
      </c>
      <c r="R27" s="61">
        <v>3155</v>
      </c>
      <c r="S27" s="13">
        <v>228</v>
      </c>
      <c r="T27" s="61">
        <v>5062</v>
      </c>
    </row>
    <row r="28" spans="1:20" ht="14.25">
      <c r="A28" s="23" t="s">
        <v>5</v>
      </c>
      <c r="B28" s="13">
        <v>1682</v>
      </c>
      <c r="C28" s="13">
        <v>466</v>
      </c>
      <c r="D28" s="61">
        <v>2148</v>
      </c>
      <c r="E28" s="13">
        <v>27316</v>
      </c>
      <c r="F28" s="13">
        <v>1658</v>
      </c>
      <c r="G28" s="61">
        <v>28974</v>
      </c>
      <c r="H28" s="13">
        <v>577</v>
      </c>
      <c r="I28" s="61">
        <v>31699</v>
      </c>
      <c r="J28" s="73"/>
      <c r="K28" s="220" t="s">
        <v>5</v>
      </c>
      <c r="L28" s="221">
        <v>460</v>
      </c>
      <c r="M28" s="13">
        <v>927</v>
      </c>
      <c r="N28" s="13">
        <v>3120</v>
      </c>
      <c r="O28" s="61">
        <v>4507</v>
      </c>
      <c r="P28" s="13">
        <v>11911</v>
      </c>
      <c r="Q28" s="13">
        <v>14541</v>
      </c>
      <c r="R28" s="61">
        <v>26452</v>
      </c>
      <c r="S28" s="13">
        <v>740</v>
      </c>
      <c r="T28" s="61">
        <v>31699</v>
      </c>
    </row>
    <row r="29" spans="1:20" ht="14.25">
      <c r="A29" s="23" t="s">
        <v>6</v>
      </c>
      <c r="B29" s="13">
        <v>0</v>
      </c>
      <c r="C29" s="13">
        <v>0</v>
      </c>
      <c r="D29" s="61">
        <v>0</v>
      </c>
      <c r="E29" s="13">
        <v>0</v>
      </c>
      <c r="F29" s="13">
        <v>0</v>
      </c>
      <c r="G29" s="61">
        <v>0</v>
      </c>
      <c r="H29" s="13">
        <v>0</v>
      </c>
      <c r="I29" s="61">
        <v>0</v>
      </c>
      <c r="J29" s="73"/>
      <c r="K29" s="220" t="s">
        <v>6</v>
      </c>
      <c r="L29" s="221">
        <v>0</v>
      </c>
      <c r="M29" s="13">
        <v>0</v>
      </c>
      <c r="N29" s="13">
        <v>0</v>
      </c>
      <c r="O29" s="61">
        <v>0</v>
      </c>
      <c r="P29" s="13">
        <v>0</v>
      </c>
      <c r="Q29" s="13">
        <v>0</v>
      </c>
      <c r="R29" s="61">
        <v>0</v>
      </c>
      <c r="S29" s="13">
        <v>0</v>
      </c>
      <c r="T29" s="61">
        <v>0</v>
      </c>
    </row>
    <row r="30" spans="1:20" ht="14.25">
      <c r="A30" s="23" t="s">
        <v>7</v>
      </c>
      <c r="B30" s="13">
        <v>330</v>
      </c>
      <c r="C30" s="13">
        <v>88</v>
      </c>
      <c r="D30" s="61">
        <v>418</v>
      </c>
      <c r="E30" s="13">
        <v>5007</v>
      </c>
      <c r="F30" s="13">
        <v>386</v>
      </c>
      <c r="G30" s="61">
        <v>5393</v>
      </c>
      <c r="H30" s="13">
        <v>55</v>
      </c>
      <c r="I30" s="61">
        <v>5866</v>
      </c>
      <c r="J30" s="73"/>
      <c r="K30" s="220" t="s">
        <v>7</v>
      </c>
      <c r="L30" s="221">
        <v>97</v>
      </c>
      <c r="M30" s="13">
        <v>242</v>
      </c>
      <c r="N30" s="13">
        <v>727</v>
      </c>
      <c r="O30" s="61">
        <v>1066</v>
      </c>
      <c r="P30" s="13">
        <v>2357</v>
      </c>
      <c r="Q30" s="13">
        <v>2364</v>
      </c>
      <c r="R30" s="61">
        <v>4721</v>
      </c>
      <c r="S30" s="13">
        <v>79</v>
      </c>
      <c r="T30" s="61">
        <v>5866</v>
      </c>
    </row>
    <row r="31" spans="1:20" ht="14.25">
      <c r="A31" s="222" t="s">
        <v>0</v>
      </c>
      <c r="B31" s="17">
        <v>2639</v>
      </c>
      <c r="C31" s="17">
        <v>725</v>
      </c>
      <c r="D31" s="17">
        <v>3364</v>
      </c>
      <c r="E31" s="17">
        <v>36016</v>
      </c>
      <c r="F31" s="17">
        <v>2472</v>
      </c>
      <c r="G31" s="17">
        <v>38488</v>
      </c>
      <c r="H31" s="17">
        <v>775</v>
      </c>
      <c r="I31" s="17">
        <v>42627</v>
      </c>
      <c r="J31" s="74"/>
      <c r="K31" s="223" t="s">
        <v>0</v>
      </c>
      <c r="L31" s="16">
        <v>784</v>
      </c>
      <c r="M31" s="17">
        <v>1576</v>
      </c>
      <c r="N31" s="17">
        <v>4892</v>
      </c>
      <c r="O31" s="17">
        <v>7252</v>
      </c>
      <c r="P31" s="17">
        <v>16044</v>
      </c>
      <c r="Q31" s="17">
        <v>18284</v>
      </c>
      <c r="R31" s="17">
        <v>34328</v>
      </c>
      <c r="S31" s="17">
        <v>1047</v>
      </c>
      <c r="T31" s="17">
        <v>42627</v>
      </c>
    </row>
    <row r="32" spans="1:20" ht="14.25">
      <c r="A32" s="29" t="s">
        <v>12</v>
      </c>
      <c r="B32" s="13"/>
      <c r="C32" s="13"/>
      <c r="D32" s="61"/>
      <c r="E32" s="13"/>
      <c r="F32" s="13"/>
      <c r="G32" s="61"/>
      <c r="H32" s="13"/>
      <c r="I32" s="61"/>
      <c r="J32" s="73"/>
      <c r="K32" s="224" t="s">
        <v>12</v>
      </c>
      <c r="L32" s="221"/>
      <c r="M32" s="13"/>
      <c r="N32" s="13"/>
      <c r="O32" s="61"/>
      <c r="P32" s="13"/>
      <c r="Q32" s="13"/>
      <c r="R32" s="61"/>
      <c r="S32" s="13"/>
      <c r="T32" s="61"/>
    </row>
    <row r="33" spans="1:20" ht="14.25">
      <c r="A33" s="23" t="s">
        <v>4</v>
      </c>
      <c r="B33" s="13">
        <v>1078</v>
      </c>
      <c r="C33" s="13">
        <v>330</v>
      </c>
      <c r="D33" s="61">
        <v>1408</v>
      </c>
      <c r="E33" s="13">
        <v>5505</v>
      </c>
      <c r="F33" s="13">
        <v>808</v>
      </c>
      <c r="G33" s="61">
        <v>6313</v>
      </c>
      <c r="H33" s="13">
        <v>297</v>
      </c>
      <c r="I33" s="61">
        <v>8018</v>
      </c>
      <c r="J33" s="73"/>
      <c r="K33" s="220" t="s">
        <v>4</v>
      </c>
      <c r="L33" s="221">
        <v>409</v>
      </c>
      <c r="M33" s="13">
        <v>577</v>
      </c>
      <c r="N33" s="13">
        <v>1367</v>
      </c>
      <c r="O33" s="61">
        <v>2353</v>
      </c>
      <c r="P33" s="13">
        <v>2631</v>
      </c>
      <c r="Q33" s="13">
        <v>2641</v>
      </c>
      <c r="R33" s="61">
        <v>5272</v>
      </c>
      <c r="S33" s="13">
        <v>393</v>
      </c>
      <c r="T33" s="61">
        <v>8018</v>
      </c>
    </row>
    <row r="34" spans="1:20" ht="14.25">
      <c r="A34" s="23" t="s">
        <v>5</v>
      </c>
      <c r="B34" s="13">
        <v>3358</v>
      </c>
      <c r="C34" s="13">
        <v>955</v>
      </c>
      <c r="D34" s="61">
        <v>4313</v>
      </c>
      <c r="E34" s="13">
        <v>30041</v>
      </c>
      <c r="F34" s="13">
        <v>2900</v>
      </c>
      <c r="G34" s="61">
        <v>32941</v>
      </c>
      <c r="H34" s="13">
        <v>672</v>
      </c>
      <c r="I34" s="61">
        <v>37926</v>
      </c>
      <c r="J34" s="73"/>
      <c r="K34" s="220" t="s">
        <v>5</v>
      </c>
      <c r="L34" s="221">
        <v>847</v>
      </c>
      <c r="M34" s="13">
        <v>1669</v>
      </c>
      <c r="N34" s="13">
        <v>3834</v>
      </c>
      <c r="O34" s="61">
        <v>6350</v>
      </c>
      <c r="P34" s="13">
        <v>12021</v>
      </c>
      <c r="Q34" s="13">
        <v>18639</v>
      </c>
      <c r="R34" s="61">
        <v>30660</v>
      </c>
      <c r="S34" s="13">
        <v>916</v>
      </c>
      <c r="T34" s="61">
        <v>37926</v>
      </c>
    </row>
    <row r="35" spans="1:20" ht="14.25">
      <c r="A35" s="23" t="s">
        <v>6</v>
      </c>
      <c r="B35" s="13">
        <v>0</v>
      </c>
      <c r="C35" s="13">
        <v>0</v>
      </c>
      <c r="D35" s="61">
        <v>0</v>
      </c>
      <c r="E35" s="13">
        <v>0</v>
      </c>
      <c r="F35" s="13">
        <v>0</v>
      </c>
      <c r="G35" s="61">
        <v>0</v>
      </c>
      <c r="H35" s="13">
        <v>0</v>
      </c>
      <c r="I35" s="61">
        <v>0</v>
      </c>
      <c r="J35" s="73"/>
      <c r="K35" s="220" t="s">
        <v>6</v>
      </c>
      <c r="L35" s="221">
        <v>0</v>
      </c>
      <c r="M35" s="13">
        <v>0</v>
      </c>
      <c r="N35" s="13">
        <v>0</v>
      </c>
      <c r="O35" s="61">
        <v>0</v>
      </c>
      <c r="P35" s="13">
        <v>0</v>
      </c>
      <c r="Q35" s="13">
        <v>0</v>
      </c>
      <c r="R35" s="61">
        <v>0</v>
      </c>
      <c r="S35" s="13">
        <v>0</v>
      </c>
      <c r="T35" s="61">
        <v>0</v>
      </c>
    </row>
    <row r="36" spans="1:20" ht="14.25">
      <c r="A36" s="23" t="s">
        <v>7</v>
      </c>
      <c r="B36" s="13">
        <v>1627</v>
      </c>
      <c r="C36" s="13">
        <v>338</v>
      </c>
      <c r="D36" s="61">
        <v>1965</v>
      </c>
      <c r="E36" s="13">
        <v>9515</v>
      </c>
      <c r="F36" s="13">
        <v>971</v>
      </c>
      <c r="G36" s="61">
        <v>10486</v>
      </c>
      <c r="H36" s="13">
        <v>279</v>
      </c>
      <c r="I36" s="61">
        <v>12730</v>
      </c>
      <c r="J36" s="73"/>
      <c r="K36" s="220" t="s">
        <v>7</v>
      </c>
      <c r="L36" s="221">
        <v>424</v>
      </c>
      <c r="M36" s="13">
        <v>799</v>
      </c>
      <c r="N36" s="13">
        <v>1506</v>
      </c>
      <c r="O36" s="61">
        <v>2729</v>
      </c>
      <c r="P36" s="13">
        <v>3982</v>
      </c>
      <c r="Q36" s="13">
        <v>5681</v>
      </c>
      <c r="R36" s="61">
        <v>9663</v>
      </c>
      <c r="S36" s="13">
        <v>338</v>
      </c>
      <c r="T36" s="61">
        <v>12730</v>
      </c>
    </row>
    <row r="37" spans="1:20" ht="14.25">
      <c r="A37" s="222" t="s">
        <v>0</v>
      </c>
      <c r="B37" s="17">
        <v>6063</v>
      </c>
      <c r="C37" s="17">
        <v>1623</v>
      </c>
      <c r="D37" s="17">
        <v>7686</v>
      </c>
      <c r="E37" s="17">
        <v>45061</v>
      </c>
      <c r="F37" s="17">
        <v>4679</v>
      </c>
      <c r="G37" s="17">
        <v>49740</v>
      </c>
      <c r="H37" s="17">
        <v>1248</v>
      </c>
      <c r="I37" s="17">
        <v>58674</v>
      </c>
      <c r="J37" s="74"/>
      <c r="K37" s="223" t="s">
        <v>0</v>
      </c>
      <c r="L37" s="16">
        <v>1680</v>
      </c>
      <c r="M37" s="17">
        <v>3045</v>
      </c>
      <c r="N37" s="17">
        <v>6707</v>
      </c>
      <c r="O37" s="17">
        <v>11432</v>
      </c>
      <c r="P37" s="17">
        <v>18634</v>
      </c>
      <c r="Q37" s="17">
        <v>26961</v>
      </c>
      <c r="R37" s="17">
        <v>45595</v>
      </c>
      <c r="S37" s="17">
        <v>1647</v>
      </c>
      <c r="T37" s="17">
        <v>58674</v>
      </c>
    </row>
    <row r="38" spans="1:20" ht="14.25">
      <c r="A38" s="29" t="s">
        <v>13</v>
      </c>
      <c r="B38" s="13"/>
      <c r="C38" s="13"/>
      <c r="D38" s="61"/>
      <c r="E38" s="13"/>
      <c r="F38" s="13"/>
      <c r="G38" s="61"/>
      <c r="H38" s="13"/>
      <c r="I38" s="61"/>
      <c r="J38" s="73"/>
      <c r="K38" s="224" t="s">
        <v>13</v>
      </c>
      <c r="L38" s="221"/>
      <c r="M38" s="13"/>
      <c r="N38" s="13"/>
      <c r="O38" s="61"/>
      <c r="P38" s="13"/>
      <c r="Q38" s="13"/>
      <c r="R38" s="61"/>
      <c r="S38" s="13"/>
      <c r="T38" s="61"/>
    </row>
    <row r="39" spans="1:20" ht="14.25">
      <c r="A39" s="23" t="s">
        <v>4</v>
      </c>
      <c r="B39" s="13">
        <v>23</v>
      </c>
      <c r="C39" s="13">
        <v>4</v>
      </c>
      <c r="D39" s="61">
        <v>27</v>
      </c>
      <c r="E39" s="13">
        <v>0</v>
      </c>
      <c r="F39" s="13">
        <v>8</v>
      </c>
      <c r="G39" s="61">
        <v>8</v>
      </c>
      <c r="H39" s="13">
        <v>0</v>
      </c>
      <c r="I39" s="61">
        <v>35</v>
      </c>
      <c r="J39" s="73"/>
      <c r="K39" s="220" t="s">
        <v>4</v>
      </c>
      <c r="L39" s="221">
        <v>0</v>
      </c>
      <c r="M39" s="13">
        <v>0</v>
      </c>
      <c r="N39" s="13">
        <v>11</v>
      </c>
      <c r="O39" s="61">
        <v>11</v>
      </c>
      <c r="P39" s="13">
        <v>14</v>
      </c>
      <c r="Q39" s="13">
        <v>9</v>
      </c>
      <c r="R39" s="61">
        <v>23</v>
      </c>
      <c r="S39" s="13">
        <v>1</v>
      </c>
      <c r="T39" s="61">
        <v>35</v>
      </c>
    </row>
    <row r="40" spans="1:20" ht="14.25">
      <c r="A40" s="222" t="s">
        <v>0</v>
      </c>
      <c r="B40" s="17">
        <v>23</v>
      </c>
      <c r="C40" s="17">
        <v>4</v>
      </c>
      <c r="D40" s="17">
        <v>27</v>
      </c>
      <c r="E40" s="17">
        <v>0</v>
      </c>
      <c r="F40" s="17">
        <v>8</v>
      </c>
      <c r="G40" s="17">
        <v>8</v>
      </c>
      <c r="H40" s="17">
        <v>0</v>
      </c>
      <c r="I40" s="17">
        <v>35</v>
      </c>
      <c r="J40" s="74"/>
      <c r="K40" s="223" t="s">
        <v>0</v>
      </c>
      <c r="L40" s="16">
        <v>0</v>
      </c>
      <c r="M40" s="17">
        <v>0</v>
      </c>
      <c r="N40" s="17">
        <v>11</v>
      </c>
      <c r="O40" s="17">
        <v>11</v>
      </c>
      <c r="P40" s="17">
        <v>14</v>
      </c>
      <c r="Q40" s="17">
        <v>9</v>
      </c>
      <c r="R40" s="17">
        <v>23</v>
      </c>
      <c r="S40" s="17">
        <v>1</v>
      </c>
      <c r="T40" s="17">
        <v>35</v>
      </c>
    </row>
    <row r="41" spans="1:20" ht="14.25">
      <c r="A41" s="29" t="s">
        <v>14</v>
      </c>
      <c r="B41" s="13"/>
      <c r="C41" s="13"/>
      <c r="D41" s="61"/>
      <c r="E41" s="13"/>
      <c r="F41" s="13"/>
      <c r="G41" s="61"/>
      <c r="H41" s="13"/>
      <c r="I41" s="61"/>
      <c r="J41" s="73"/>
      <c r="K41" s="224" t="s">
        <v>14</v>
      </c>
      <c r="L41" s="221"/>
      <c r="M41" s="13"/>
      <c r="N41" s="13"/>
      <c r="O41" s="61"/>
      <c r="P41" s="13"/>
      <c r="Q41" s="13"/>
      <c r="R41" s="61"/>
      <c r="S41" s="13"/>
      <c r="T41" s="61"/>
    </row>
    <row r="42" spans="1:20" ht="14.25">
      <c r="A42" s="23" t="s">
        <v>4</v>
      </c>
      <c r="B42" s="13">
        <v>1210</v>
      </c>
      <c r="C42" s="13">
        <v>221</v>
      </c>
      <c r="D42" s="61">
        <v>1431</v>
      </c>
      <c r="E42" s="13">
        <v>3001</v>
      </c>
      <c r="F42" s="13">
        <v>689</v>
      </c>
      <c r="G42" s="61">
        <v>3690</v>
      </c>
      <c r="H42" s="13">
        <v>31</v>
      </c>
      <c r="I42" s="61">
        <v>5152</v>
      </c>
      <c r="J42" s="73"/>
      <c r="K42" s="220" t="s">
        <v>4</v>
      </c>
      <c r="L42" s="221">
        <v>316</v>
      </c>
      <c r="M42" s="13">
        <v>499</v>
      </c>
      <c r="N42" s="13">
        <v>1081</v>
      </c>
      <c r="O42" s="61">
        <v>1896</v>
      </c>
      <c r="P42" s="13">
        <v>1917</v>
      </c>
      <c r="Q42" s="13">
        <v>1274</v>
      </c>
      <c r="R42" s="61">
        <v>3191</v>
      </c>
      <c r="S42" s="13">
        <v>65</v>
      </c>
      <c r="T42" s="61">
        <v>5152</v>
      </c>
    </row>
    <row r="43" spans="1:20" ht="14.25">
      <c r="A43" s="23" t="s">
        <v>5</v>
      </c>
      <c r="B43" s="13">
        <v>1988</v>
      </c>
      <c r="C43" s="13">
        <v>555</v>
      </c>
      <c r="D43" s="61">
        <v>2543</v>
      </c>
      <c r="E43" s="13">
        <v>17527</v>
      </c>
      <c r="F43" s="13">
        <v>1985</v>
      </c>
      <c r="G43" s="61">
        <v>19512</v>
      </c>
      <c r="H43" s="13">
        <v>161</v>
      </c>
      <c r="I43" s="61">
        <v>22216</v>
      </c>
      <c r="J43" s="73"/>
      <c r="K43" s="220" t="s">
        <v>5</v>
      </c>
      <c r="L43" s="221">
        <v>410</v>
      </c>
      <c r="M43" s="13">
        <v>813</v>
      </c>
      <c r="N43" s="13">
        <v>2682</v>
      </c>
      <c r="O43" s="61">
        <v>3905</v>
      </c>
      <c r="P43" s="13">
        <v>8593</v>
      </c>
      <c r="Q43" s="13">
        <v>9487</v>
      </c>
      <c r="R43" s="61">
        <v>18080</v>
      </c>
      <c r="S43" s="13">
        <v>231</v>
      </c>
      <c r="T43" s="61">
        <v>22216</v>
      </c>
    </row>
    <row r="44" spans="1:20" ht="14.25">
      <c r="A44" s="23" t="s">
        <v>6</v>
      </c>
      <c r="B44" s="13">
        <v>42</v>
      </c>
      <c r="C44" s="13">
        <v>6</v>
      </c>
      <c r="D44" s="61">
        <v>48</v>
      </c>
      <c r="E44" s="13">
        <v>89</v>
      </c>
      <c r="F44" s="13">
        <v>13</v>
      </c>
      <c r="G44" s="61">
        <v>102</v>
      </c>
      <c r="H44" s="13">
        <v>3</v>
      </c>
      <c r="I44" s="61">
        <v>153</v>
      </c>
      <c r="J44" s="73"/>
      <c r="K44" s="220" t="s">
        <v>6</v>
      </c>
      <c r="L44" s="221">
        <v>1</v>
      </c>
      <c r="M44" s="13">
        <v>2</v>
      </c>
      <c r="N44" s="13">
        <v>20</v>
      </c>
      <c r="O44" s="61">
        <v>23</v>
      </c>
      <c r="P44" s="13">
        <v>49</v>
      </c>
      <c r="Q44" s="13">
        <v>80</v>
      </c>
      <c r="R44" s="61">
        <v>129</v>
      </c>
      <c r="S44" s="13">
        <v>1</v>
      </c>
      <c r="T44" s="61">
        <v>153</v>
      </c>
    </row>
    <row r="45" spans="1:20" ht="14.25">
      <c r="A45" s="23" t="s">
        <v>7</v>
      </c>
      <c r="B45" s="13">
        <v>352</v>
      </c>
      <c r="C45" s="13">
        <v>97</v>
      </c>
      <c r="D45" s="61">
        <v>449</v>
      </c>
      <c r="E45" s="13">
        <v>3527</v>
      </c>
      <c r="F45" s="13">
        <v>399</v>
      </c>
      <c r="G45" s="61">
        <v>3926</v>
      </c>
      <c r="H45" s="13">
        <v>52</v>
      </c>
      <c r="I45" s="61">
        <v>4427</v>
      </c>
      <c r="J45" s="73"/>
      <c r="K45" s="220" t="s">
        <v>7</v>
      </c>
      <c r="L45" s="221">
        <v>54</v>
      </c>
      <c r="M45" s="13">
        <v>155</v>
      </c>
      <c r="N45" s="13">
        <v>512</v>
      </c>
      <c r="O45" s="61">
        <v>721</v>
      </c>
      <c r="P45" s="13">
        <v>1690</v>
      </c>
      <c r="Q45" s="13">
        <v>1956</v>
      </c>
      <c r="R45" s="61">
        <v>3646</v>
      </c>
      <c r="S45" s="13">
        <v>60</v>
      </c>
      <c r="T45" s="61">
        <v>4427</v>
      </c>
    </row>
    <row r="46" spans="1:20" ht="14.25">
      <c r="A46" s="222" t="s">
        <v>0</v>
      </c>
      <c r="B46" s="17">
        <v>3592</v>
      </c>
      <c r="C46" s="17">
        <v>879</v>
      </c>
      <c r="D46" s="17">
        <v>4471</v>
      </c>
      <c r="E46" s="17">
        <v>24144</v>
      </c>
      <c r="F46" s="17">
        <v>3086</v>
      </c>
      <c r="G46" s="17">
        <v>27230</v>
      </c>
      <c r="H46" s="17">
        <v>247</v>
      </c>
      <c r="I46" s="17">
        <v>31948</v>
      </c>
      <c r="J46" s="74"/>
      <c r="K46" s="223" t="s">
        <v>0</v>
      </c>
      <c r="L46" s="16">
        <v>781</v>
      </c>
      <c r="M46" s="17">
        <v>1469</v>
      </c>
      <c r="N46" s="17">
        <v>4295</v>
      </c>
      <c r="O46" s="17">
        <v>6545</v>
      </c>
      <c r="P46" s="17">
        <v>12249</v>
      </c>
      <c r="Q46" s="17">
        <v>12797</v>
      </c>
      <c r="R46" s="17">
        <v>25046</v>
      </c>
      <c r="S46" s="17">
        <v>357</v>
      </c>
      <c r="T46" s="17">
        <v>31948</v>
      </c>
    </row>
    <row r="47" spans="1:20" ht="14.25">
      <c r="A47" s="225" t="s">
        <v>15</v>
      </c>
      <c r="B47" s="19"/>
      <c r="C47" s="19"/>
      <c r="D47" s="62"/>
      <c r="E47" s="19"/>
      <c r="F47" s="19"/>
      <c r="G47" s="62"/>
      <c r="H47" s="19"/>
      <c r="I47" s="62"/>
      <c r="J47" s="73"/>
      <c r="K47" s="217" t="s">
        <v>15</v>
      </c>
      <c r="L47" s="226"/>
      <c r="M47" s="19"/>
      <c r="N47" s="19"/>
      <c r="O47" s="62"/>
      <c r="P47" s="19"/>
      <c r="Q47" s="19"/>
      <c r="R47" s="62"/>
      <c r="S47" s="19"/>
      <c r="T47" s="62"/>
    </row>
    <row r="48" spans="1:20" ht="14.25">
      <c r="A48" s="23" t="s">
        <v>4</v>
      </c>
      <c r="B48" s="13">
        <f>SUM(B9,B15,B21,B27,B33,B39,B42)</f>
        <v>7433</v>
      </c>
      <c r="C48" s="13">
        <f aca="true" t="shared" si="0" ref="C48:Q48">SUM(C9,C15,C21,C27,C33,C39,C42)</f>
        <v>2040</v>
      </c>
      <c r="D48" s="61">
        <f t="shared" si="0"/>
        <v>9473</v>
      </c>
      <c r="E48" s="13">
        <f t="shared" si="0"/>
        <v>21778</v>
      </c>
      <c r="F48" s="13">
        <v>4736</v>
      </c>
      <c r="G48" s="61">
        <v>26514</v>
      </c>
      <c r="H48" s="13">
        <v>1115</v>
      </c>
      <c r="I48" s="61">
        <v>37102</v>
      </c>
      <c r="J48" s="73"/>
      <c r="K48" s="220" t="s">
        <v>4</v>
      </c>
      <c r="L48" s="221">
        <f t="shared" si="0"/>
        <v>2043</v>
      </c>
      <c r="M48" s="13">
        <f t="shared" si="0"/>
        <v>2863</v>
      </c>
      <c r="N48" s="13">
        <f t="shared" si="0"/>
        <v>6498</v>
      </c>
      <c r="O48" s="61">
        <f t="shared" si="0"/>
        <v>11404</v>
      </c>
      <c r="P48" s="13">
        <f t="shared" si="0"/>
        <v>12165</v>
      </c>
      <c r="Q48" s="13">
        <f t="shared" si="0"/>
        <v>12023</v>
      </c>
      <c r="R48" s="61">
        <v>24188</v>
      </c>
      <c r="S48" s="13">
        <v>1510</v>
      </c>
      <c r="T48" s="61">
        <v>37102</v>
      </c>
    </row>
    <row r="49" spans="1:20" ht="14.25">
      <c r="A49" s="23" t="s">
        <v>5</v>
      </c>
      <c r="B49" s="13">
        <f>SUM(B10,B16,B22,B28,B34,B43)</f>
        <v>17791</v>
      </c>
      <c r="C49" s="13">
        <f aca="true" t="shared" si="1" ref="C49:Q49">SUM(C10,C16,C22,C28,C34,C43)</f>
        <v>4936</v>
      </c>
      <c r="D49" s="61">
        <f t="shared" si="1"/>
        <v>22727</v>
      </c>
      <c r="E49" s="13">
        <f t="shared" si="1"/>
        <v>120062</v>
      </c>
      <c r="F49" s="13">
        <v>13993</v>
      </c>
      <c r="G49" s="61">
        <v>134055</v>
      </c>
      <c r="H49" s="13">
        <v>3589</v>
      </c>
      <c r="I49" s="61">
        <v>160371</v>
      </c>
      <c r="J49" s="73"/>
      <c r="K49" s="220" t="s">
        <v>5</v>
      </c>
      <c r="L49" s="221">
        <f t="shared" si="1"/>
        <v>3894</v>
      </c>
      <c r="M49" s="13">
        <f t="shared" si="1"/>
        <v>6297</v>
      </c>
      <c r="N49" s="13">
        <f t="shared" si="1"/>
        <v>16379</v>
      </c>
      <c r="O49" s="61">
        <f t="shared" si="1"/>
        <v>26570</v>
      </c>
      <c r="P49" s="13">
        <f t="shared" si="1"/>
        <v>52963</v>
      </c>
      <c r="Q49" s="13">
        <f t="shared" si="1"/>
        <v>76216</v>
      </c>
      <c r="R49" s="61">
        <v>129179</v>
      </c>
      <c r="S49" s="13">
        <v>4622</v>
      </c>
      <c r="T49" s="61">
        <v>160371</v>
      </c>
    </row>
    <row r="50" spans="1:20" ht="14.25">
      <c r="A50" s="23" t="s">
        <v>6</v>
      </c>
      <c r="B50" s="13">
        <f>SUM(B11,B17,B29,B35,B44)</f>
        <v>42</v>
      </c>
      <c r="C50" s="13">
        <f aca="true" t="shared" si="2" ref="C50:Q50">SUM(C11,C17,C29,C35,C44)</f>
        <v>6</v>
      </c>
      <c r="D50" s="61">
        <f t="shared" si="2"/>
        <v>48</v>
      </c>
      <c r="E50" s="13">
        <f t="shared" si="2"/>
        <v>89</v>
      </c>
      <c r="F50" s="13">
        <v>13</v>
      </c>
      <c r="G50" s="61">
        <v>102</v>
      </c>
      <c r="H50" s="13">
        <v>3</v>
      </c>
      <c r="I50" s="61">
        <v>153</v>
      </c>
      <c r="J50" s="73"/>
      <c r="K50" s="220" t="s">
        <v>6</v>
      </c>
      <c r="L50" s="221">
        <f t="shared" si="2"/>
        <v>1</v>
      </c>
      <c r="M50" s="13">
        <f t="shared" si="2"/>
        <v>2</v>
      </c>
      <c r="N50" s="13">
        <f t="shared" si="2"/>
        <v>20</v>
      </c>
      <c r="O50" s="61">
        <f t="shared" si="2"/>
        <v>23</v>
      </c>
      <c r="P50" s="13">
        <f t="shared" si="2"/>
        <v>49</v>
      </c>
      <c r="Q50" s="13">
        <f t="shared" si="2"/>
        <v>80</v>
      </c>
      <c r="R50" s="61">
        <v>129</v>
      </c>
      <c r="S50" s="13">
        <v>1</v>
      </c>
      <c r="T50" s="61">
        <v>153</v>
      </c>
    </row>
    <row r="51" spans="1:20" ht="14.25">
      <c r="A51" s="23" t="s">
        <v>7</v>
      </c>
      <c r="B51" s="13">
        <f>SUM(B12,B18,B23,B30,B36,B45)</f>
        <v>10892</v>
      </c>
      <c r="C51" s="13">
        <f aca="true" t="shared" si="3" ref="C51:Q51">SUM(C12,C18,C23,C30,C36,C45)</f>
        <v>2382</v>
      </c>
      <c r="D51" s="61">
        <f t="shared" si="3"/>
        <v>13274</v>
      </c>
      <c r="E51" s="13">
        <f t="shared" si="3"/>
        <v>38917</v>
      </c>
      <c r="F51" s="13">
        <v>5950</v>
      </c>
      <c r="G51" s="61">
        <v>44867</v>
      </c>
      <c r="H51" s="13">
        <v>1657</v>
      </c>
      <c r="I51" s="61">
        <v>59798</v>
      </c>
      <c r="J51" s="73"/>
      <c r="K51" s="220" t="s">
        <v>7</v>
      </c>
      <c r="L51" s="221">
        <f t="shared" si="3"/>
        <v>3344</v>
      </c>
      <c r="M51" s="13">
        <f t="shared" si="3"/>
        <v>3500</v>
      </c>
      <c r="N51" s="13">
        <f t="shared" si="3"/>
        <v>7314</v>
      </c>
      <c r="O51" s="61">
        <f t="shared" si="3"/>
        <v>14158</v>
      </c>
      <c r="P51" s="13">
        <f t="shared" si="3"/>
        <v>19624</v>
      </c>
      <c r="Q51" s="13">
        <f t="shared" si="3"/>
        <v>24222</v>
      </c>
      <c r="R51" s="61">
        <v>43846</v>
      </c>
      <c r="S51" s="13">
        <v>1794</v>
      </c>
      <c r="T51" s="61">
        <v>59798</v>
      </c>
    </row>
    <row r="52" spans="1:20" ht="14.25">
      <c r="A52" s="23" t="s">
        <v>10</v>
      </c>
      <c r="B52" s="13">
        <f>SUM(B24)</f>
        <v>0</v>
      </c>
      <c r="C52" s="13">
        <f aca="true" t="shared" si="4" ref="C52:Q52">SUM(C24)</f>
        <v>0</v>
      </c>
      <c r="D52" s="61">
        <f t="shared" si="4"/>
        <v>0</v>
      </c>
      <c r="E52" s="13">
        <f t="shared" si="4"/>
        <v>0</v>
      </c>
      <c r="F52" s="13">
        <v>0</v>
      </c>
      <c r="G52" s="61">
        <v>0</v>
      </c>
      <c r="H52" s="13">
        <v>0</v>
      </c>
      <c r="I52" s="61">
        <v>0</v>
      </c>
      <c r="J52" s="73"/>
      <c r="K52" s="220" t="s">
        <v>10</v>
      </c>
      <c r="L52" s="221">
        <f t="shared" si="4"/>
        <v>0</v>
      </c>
      <c r="M52" s="13">
        <f t="shared" si="4"/>
        <v>0</v>
      </c>
      <c r="N52" s="13">
        <f t="shared" si="4"/>
        <v>0</v>
      </c>
      <c r="O52" s="61">
        <f t="shared" si="4"/>
        <v>0</v>
      </c>
      <c r="P52" s="13">
        <f t="shared" si="4"/>
        <v>0</v>
      </c>
      <c r="Q52" s="13">
        <f t="shared" si="4"/>
        <v>0</v>
      </c>
      <c r="R52" s="61">
        <v>0</v>
      </c>
      <c r="S52" s="13">
        <v>0</v>
      </c>
      <c r="T52" s="61">
        <v>0</v>
      </c>
    </row>
    <row r="53" spans="1:20" ht="14.25">
      <c r="A53" s="222" t="s">
        <v>16</v>
      </c>
      <c r="B53" s="17">
        <f>SUM(B48:B52)</f>
        <v>36158</v>
      </c>
      <c r="C53" s="17">
        <f aca="true" t="shared" si="5" ref="C53:Q53">SUM(C48:C52)</f>
        <v>9364</v>
      </c>
      <c r="D53" s="17">
        <f t="shared" si="5"/>
        <v>45522</v>
      </c>
      <c r="E53" s="17">
        <f t="shared" si="5"/>
        <v>180846</v>
      </c>
      <c r="F53" s="17">
        <v>24692</v>
      </c>
      <c r="G53" s="17">
        <v>205538</v>
      </c>
      <c r="H53" s="17">
        <v>6364</v>
      </c>
      <c r="I53" s="17">
        <v>257424</v>
      </c>
      <c r="J53" s="74"/>
      <c r="K53" s="223" t="s">
        <v>16</v>
      </c>
      <c r="L53" s="16">
        <f t="shared" si="5"/>
        <v>9282</v>
      </c>
      <c r="M53" s="17">
        <f t="shared" si="5"/>
        <v>12662</v>
      </c>
      <c r="N53" s="17">
        <f t="shared" si="5"/>
        <v>30211</v>
      </c>
      <c r="O53" s="17">
        <f t="shared" si="5"/>
        <v>52155</v>
      </c>
      <c r="P53" s="17">
        <f t="shared" si="5"/>
        <v>84801</v>
      </c>
      <c r="Q53" s="17">
        <f t="shared" si="5"/>
        <v>112541</v>
      </c>
      <c r="R53" s="17">
        <v>197342</v>
      </c>
      <c r="S53" s="17">
        <v>7927</v>
      </c>
      <c r="T53" s="17">
        <v>257424</v>
      </c>
    </row>
    <row r="54" ht="14.25">
      <c r="A54" s="23"/>
    </row>
    <row r="55" ht="14.25">
      <c r="A55" s="153" t="s">
        <v>69</v>
      </c>
    </row>
    <row r="56" ht="14.25">
      <c r="A56" s="153" t="s">
        <v>70</v>
      </c>
    </row>
    <row r="57" ht="14.25">
      <c r="A57" s="21"/>
    </row>
    <row r="58" ht="14.25">
      <c r="A58" s="21"/>
    </row>
    <row r="59" ht="14.25">
      <c r="A59" s="21"/>
    </row>
  </sheetData>
  <sheetProtection/>
  <mergeCells count="9">
    <mergeCell ref="L1:U1"/>
    <mergeCell ref="B6:D6"/>
    <mergeCell ref="L6:O6"/>
    <mergeCell ref="A2:I2"/>
    <mergeCell ref="A4:I4"/>
    <mergeCell ref="K4:T4"/>
    <mergeCell ref="K2:T2"/>
    <mergeCell ref="E6:G6"/>
    <mergeCell ref="P6:R6"/>
  </mergeCells>
  <printOptions/>
  <pageMargins left="0.11811023622047245" right="0.11811023622047245" top="0.15748031496062992" bottom="0.15748031496062992" header="0.31496062992125984" footer="0.31496062992125984"/>
  <pageSetup horizontalDpi="600" verticalDpi="600" orientation="portrait" paperSize="9" scale="80" r:id="rId2"/>
  <headerFooter>
    <oddFooter>&amp;R&amp;A</oddFooter>
  </headerFooter>
  <drawing r:id="rId1"/>
</worksheet>
</file>

<file path=xl/worksheets/sheet7.xml><?xml version="1.0" encoding="utf-8"?>
<worksheet xmlns="http://schemas.openxmlformats.org/spreadsheetml/2006/main" xmlns:r="http://schemas.openxmlformats.org/officeDocument/2006/relationships">
  <dimension ref="A1:U59"/>
  <sheetViews>
    <sheetView zoomScalePageLayoutView="0" workbookViewId="0" topLeftCell="A1">
      <selection activeCell="G23" sqref="G23"/>
    </sheetView>
  </sheetViews>
  <sheetFormatPr defaultColWidth="9.140625" defaultRowHeight="15"/>
  <cols>
    <col min="1" max="1" width="25.7109375" style="29" customWidth="1"/>
    <col min="2" max="2" width="11.140625" style="22" customWidth="1"/>
    <col min="3" max="3" width="11.7109375" style="22" customWidth="1"/>
    <col min="4" max="4" width="9.57421875" style="63" customWidth="1"/>
    <col min="5" max="5" width="11.140625" style="22" customWidth="1"/>
    <col min="6" max="7" width="11.00390625" style="22" customWidth="1"/>
    <col min="8" max="8" width="10.421875" style="22" customWidth="1"/>
    <col min="9" max="9" width="9.421875" style="63" customWidth="1"/>
    <col min="10" max="10" width="8.00390625" style="30" customWidth="1"/>
    <col min="11" max="11" width="26.421875" style="22" customWidth="1"/>
    <col min="12" max="14" width="9.57421875" style="22" customWidth="1"/>
    <col min="15" max="15" width="9.00390625" style="63" customWidth="1"/>
    <col min="16" max="18" width="9.7109375" style="22" customWidth="1"/>
    <col min="19" max="19" width="10.140625" style="22" customWidth="1"/>
    <col min="20" max="20" width="10.28125" style="63" customWidth="1"/>
    <col min="21" max="21" width="9.7109375" style="22" customWidth="1"/>
    <col min="22" max="16384" width="8.8515625" style="22" customWidth="1"/>
  </cols>
  <sheetData>
    <row r="1" spans="1:21" s="181" customFormat="1" ht="12.75">
      <c r="A1" s="29" t="s">
        <v>17</v>
      </c>
      <c r="D1" s="182"/>
      <c r="I1" s="182"/>
      <c r="J1" s="227"/>
      <c r="K1" s="29" t="s">
        <v>17</v>
      </c>
      <c r="L1" s="192"/>
      <c r="M1" s="192"/>
      <c r="N1" s="192"/>
      <c r="O1" s="192"/>
      <c r="P1" s="192"/>
      <c r="Q1" s="192"/>
      <c r="R1" s="192"/>
      <c r="S1" s="192"/>
      <c r="T1" s="192"/>
      <c r="U1" s="192"/>
    </row>
    <row r="2" spans="1:20" s="181" customFormat="1" ht="12.75">
      <c r="A2" s="192" t="s">
        <v>36</v>
      </c>
      <c r="B2" s="192"/>
      <c r="C2" s="192"/>
      <c r="D2" s="192"/>
      <c r="E2" s="192"/>
      <c r="F2" s="192"/>
      <c r="G2" s="192"/>
      <c r="H2" s="192"/>
      <c r="I2" s="192"/>
      <c r="J2" s="180"/>
      <c r="K2" s="192" t="s">
        <v>36</v>
      </c>
      <c r="L2" s="192"/>
      <c r="M2" s="192"/>
      <c r="N2" s="192"/>
      <c r="O2" s="192"/>
      <c r="P2" s="192"/>
      <c r="Q2" s="192"/>
      <c r="R2" s="192"/>
      <c r="S2" s="192"/>
      <c r="T2" s="192"/>
    </row>
    <row r="3" spans="1:20" s="181" customFormat="1" ht="12.75">
      <c r="A3" s="184"/>
      <c r="B3" s="184"/>
      <c r="C3" s="184"/>
      <c r="D3" s="184"/>
      <c r="E3" s="184"/>
      <c r="F3" s="184"/>
      <c r="G3" s="184"/>
      <c r="H3" s="184"/>
      <c r="I3" s="184"/>
      <c r="J3" s="180"/>
      <c r="K3" s="180"/>
      <c r="L3" s="180"/>
      <c r="M3" s="180"/>
      <c r="N3" s="180"/>
      <c r="O3" s="180"/>
      <c r="P3" s="180"/>
      <c r="Q3" s="180"/>
      <c r="R3" s="180"/>
      <c r="S3" s="180"/>
      <c r="T3" s="180"/>
    </row>
    <row r="4" spans="1:20" s="181" customFormat="1" ht="12.75">
      <c r="A4" s="192" t="s">
        <v>30</v>
      </c>
      <c r="B4" s="192"/>
      <c r="C4" s="192"/>
      <c r="D4" s="192"/>
      <c r="E4" s="192"/>
      <c r="F4" s="192"/>
      <c r="G4" s="192"/>
      <c r="H4" s="192"/>
      <c r="I4" s="192"/>
      <c r="J4" s="184"/>
      <c r="K4" s="193" t="s">
        <v>18</v>
      </c>
      <c r="L4" s="193"/>
      <c r="M4" s="193"/>
      <c r="N4" s="193"/>
      <c r="O4" s="193"/>
      <c r="P4" s="193"/>
      <c r="Q4" s="193"/>
      <c r="R4" s="193"/>
      <c r="S4" s="193"/>
      <c r="T4" s="193"/>
    </row>
    <row r="5" spans="1:20" ht="15" thickBot="1">
      <c r="A5" s="184"/>
      <c r="B5" s="184"/>
      <c r="C5" s="184"/>
      <c r="D5" s="184"/>
      <c r="E5" s="184"/>
      <c r="F5" s="184"/>
      <c r="G5" s="184"/>
      <c r="H5" s="184"/>
      <c r="I5" s="184"/>
      <c r="J5" s="184"/>
      <c r="L5" s="184"/>
      <c r="M5" s="184"/>
      <c r="N5" s="184"/>
      <c r="O5" s="184"/>
      <c r="P5" s="184"/>
      <c r="Q5" s="184"/>
      <c r="R5" s="184"/>
      <c r="S5" s="184"/>
      <c r="T5" s="184"/>
    </row>
    <row r="6" spans="1:20" ht="14.25">
      <c r="A6" s="183"/>
      <c r="B6" s="191" t="s">
        <v>38</v>
      </c>
      <c r="C6" s="191"/>
      <c r="D6" s="191"/>
      <c r="E6" s="207" t="s">
        <v>39</v>
      </c>
      <c r="F6" s="208"/>
      <c r="G6" s="209"/>
      <c r="H6" s="210"/>
      <c r="I6" s="183"/>
      <c r="J6" s="180"/>
      <c r="K6" s="211"/>
      <c r="L6" s="191" t="s">
        <v>38</v>
      </c>
      <c r="M6" s="191"/>
      <c r="N6" s="191"/>
      <c r="O6" s="191"/>
      <c r="P6" s="207" t="s">
        <v>39</v>
      </c>
      <c r="Q6" s="208"/>
      <c r="R6" s="209"/>
      <c r="S6" s="210"/>
      <c r="T6" s="183"/>
    </row>
    <row r="7" spans="1:20" ht="60" customHeight="1">
      <c r="A7" s="80"/>
      <c r="B7" s="77" t="s">
        <v>55</v>
      </c>
      <c r="C7" s="77" t="s">
        <v>67</v>
      </c>
      <c r="D7" s="78" t="s">
        <v>41</v>
      </c>
      <c r="E7" s="77" t="s">
        <v>56</v>
      </c>
      <c r="F7" s="77" t="s">
        <v>68</v>
      </c>
      <c r="G7" s="78" t="s">
        <v>42</v>
      </c>
      <c r="H7" s="77" t="s">
        <v>35</v>
      </c>
      <c r="I7" s="79" t="s">
        <v>16</v>
      </c>
      <c r="J7" s="75"/>
      <c r="K7" s="80"/>
      <c r="L7" s="76" t="s">
        <v>31</v>
      </c>
      <c r="M7" s="77" t="s">
        <v>32</v>
      </c>
      <c r="N7" s="77" t="s">
        <v>33</v>
      </c>
      <c r="O7" s="78" t="s">
        <v>41</v>
      </c>
      <c r="P7" s="77" t="s">
        <v>40</v>
      </c>
      <c r="Q7" s="77" t="s">
        <v>34</v>
      </c>
      <c r="R7" s="78" t="s">
        <v>42</v>
      </c>
      <c r="S7" s="77" t="s">
        <v>35</v>
      </c>
      <c r="T7" s="79" t="s">
        <v>16</v>
      </c>
    </row>
    <row r="8" spans="1:20" ht="14.25">
      <c r="A8" s="212" t="s">
        <v>3</v>
      </c>
      <c r="B8" s="213"/>
      <c r="C8" s="213"/>
      <c r="D8" s="214"/>
      <c r="E8" s="215"/>
      <c r="F8" s="215"/>
      <c r="G8" s="214"/>
      <c r="H8" s="215"/>
      <c r="I8" s="216"/>
      <c r="K8" s="217" t="s">
        <v>3</v>
      </c>
      <c r="L8" s="218"/>
      <c r="M8" s="213"/>
      <c r="N8" s="215"/>
      <c r="O8" s="219"/>
      <c r="P8" s="215"/>
      <c r="Q8" s="215"/>
      <c r="R8" s="214"/>
      <c r="S8" s="215"/>
      <c r="T8" s="216"/>
    </row>
    <row r="9" spans="1:20" ht="14.25">
      <c r="A9" s="23" t="s">
        <v>4</v>
      </c>
      <c r="B9" s="13">
        <v>1590</v>
      </c>
      <c r="C9" s="13">
        <v>1011</v>
      </c>
      <c r="D9" s="61">
        <v>2601</v>
      </c>
      <c r="E9" s="13">
        <v>9439</v>
      </c>
      <c r="F9" s="13">
        <v>1574</v>
      </c>
      <c r="G9" s="61">
        <v>11013</v>
      </c>
      <c r="H9" s="13">
        <v>75</v>
      </c>
      <c r="I9" s="61">
        <v>13689</v>
      </c>
      <c r="J9" s="73"/>
      <c r="K9" s="220" t="s">
        <v>4</v>
      </c>
      <c r="L9" s="221">
        <v>1197</v>
      </c>
      <c r="M9" s="13">
        <v>1297</v>
      </c>
      <c r="N9" s="13">
        <v>2475</v>
      </c>
      <c r="O9" s="61">
        <v>4969</v>
      </c>
      <c r="P9" s="13">
        <v>4469</v>
      </c>
      <c r="Q9" s="13">
        <v>4105</v>
      </c>
      <c r="R9" s="61">
        <v>8574</v>
      </c>
      <c r="S9" s="13">
        <v>146</v>
      </c>
      <c r="T9" s="61">
        <v>13689</v>
      </c>
    </row>
    <row r="10" spans="1:20" ht="14.25">
      <c r="A10" s="23" t="s">
        <v>5</v>
      </c>
      <c r="B10" s="13">
        <v>5704</v>
      </c>
      <c r="C10" s="13">
        <v>3002</v>
      </c>
      <c r="D10" s="61">
        <v>8706</v>
      </c>
      <c r="E10" s="13">
        <v>49241</v>
      </c>
      <c r="F10" s="13">
        <v>5629</v>
      </c>
      <c r="G10" s="61">
        <v>54870</v>
      </c>
      <c r="H10" s="13">
        <v>260</v>
      </c>
      <c r="I10" s="61">
        <v>63836</v>
      </c>
      <c r="J10" s="73"/>
      <c r="K10" s="220" t="s">
        <v>5</v>
      </c>
      <c r="L10" s="221">
        <v>2741</v>
      </c>
      <c r="M10" s="13">
        <v>3233</v>
      </c>
      <c r="N10" s="13">
        <v>7165</v>
      </c>
      <c r="O10" s="61">
        <v>13139</v>
      </c>
      <c r="P10" s="13">
        <v>21783</v>
      </c>
      <c r="Q10" s="13">
        <v>28256</v>
      </c>
      <c r="R10" s="61">
        <v>50039</v>
      </c>
      <c r="S10" s="13">
        <v>658</v>
      </c>
      <c r="T10" s="61">
        <v>63836</v>
      </c>
    </row>
    <row r="11" spans="1:20" ht="14.25">
      <c r="A11" s="23" t="s">
        <v>6</v>
      </c>
      <c r="B11" s="13">
        <v>0</v>
      </c>
      <c r="C11" s="13">
        <v>0</v>
      </c>
      <c r="D11" s="61">
        <v>0</v>
      </c>
      <c r="E11" s="13">
        <v>0</v>
      </c>
      <c r="F11" s="13">
        <v>0</v>
      </c>
      <c r="G11" s="61">
        <v>0</v>
      </c>
      <c r="H11" s="13">
        <v>0</v>
      </c>
      <c r="I11" s="61">
        <v>0</v>
      </c>
      <c r="J11" s="73"/>
      <c r="K11" s="220" t="s">
        <v>6</v>
      </c>
      <c r="L11" s="221">
        <v>0</v>
      </c>
      <c r="M11" s="13">
        <v>0</v>
      </c>
      <c r="N11" s="13">
        <v>0</v>
      </c>
      <c r="O11" s="61">
        <v>0</v>
      </c>
      <c r="P11" s="13">
        <v>0</v>
      </c>
      <c r="Q11" s="13">
        <v>0</v>
      </c>
      <c r="R11" s="61">
        <v>0</v>
      </c>
      <c r="S11" s="13">
        <v>0</v>
      </c>
      <c r="T11" s="61">
        <v>0</v>
      </c>
    </row>
    <row r="12" spans="1:20" ht="14.25">
      <c r="A12" s="23" t="s">
        <v>7</v>
      </c>
      <c r="B12" s="13">
        <v>3051</v>
      </c>
      <c r="C12" s="13">
        <v>1513</v>
      </c>
      <c r="D12" s="61">
        <v>4564</v>
      </c>
      <c r="E12" s="13">
        <v>21583</v>
      </c>
      <c r="F12" s="13">
        <v>2341</v>
      </c>
      <c r="G12" s="61">
        <v>23924</v>
      </c>
      <c r="H12" s="13">
        <v>255</v>
      </c>
      <c r="I12" s="61">
        <v>28743</v>
      </c>
      <c r="J12" s="73"/>
      <c r="K12" s="220" t="s">
        <v>7</v>
      </c>
      <c r="L12" s="221">
        <v>2288</v>
      </c>
      <c r="M12" s="13">
        <v>1922</v>
      </c>
      <c r="N12" s="13">
        <v>4010</v>
      </c>
      <c r="O12" s="61">
        <v>8220</v>
      </c>
      <c r="P12" s="13">
        <v>10065</v>
      </c>
      <c r="Q12" s="13">
        <v>10226</v>
      </c>
      <c r="R12" s="61">
        <v>20291</v>
      </c>
      <c r="S12" s="13">
        <v>232</v>
      </c>
      <c r="T12" s="61">
        <v>28743</v>
      </c>
    </row>
    <row r="13" spans="1:20" ht="14.25">
      <c r="A13" s="222" t="s">
        <v>0</v>
      </c>
      <c r="B13" s="17">
        <v>10345</v>
      </c>
      <c r="C13" s="17">
        <v>5526</v>
      </c>
      <c r="D13" s="17">
        <v>15871</v>
      </c>
      <c r="E13" s="17">
        <v>80263</v>
      </c>
      <c r="F13" s="17">
        <v>9544</v>
      </c>
      <c r="G13" s="17">
        <v>89807</v>
      </c>
      <c r="H13" s="17">
        <v>590</v>
      </c>
      <c r="I13" s="17">
        <v>106268</v>
      </c>
      <c r="J13" s="74"/>
      <c r="K13" s="223" t="s">
        <v>0</v>
      </c>
      <c r="L13" s="16">
        <v>6226</v>
      </c>
      <c r="M13" s="17">
        <v>6452</v>
      </c>
      <c r="N13" s="17">
        <v>13650</v>
      </c>
      <c r="O13" s="17">
        <v>26328</v>
      </c>
      <c r="P13" s="17">
        <v>36317</v>
      </c>
      <c r="Q13" s="17">
        <v>42587</v>
      </c>
      <c r="R13" s="17">
        <v>78904</v>
      </c>
      <c r="S13" s="17">
        <v>1036</v>
      </c>
      <c r="T13" s="17">
        <v>106268</v>
      </c>
    </row>
    <row r="14" spans="1:20" ht="14.25">
      <c r="A14" s="29" t="s">
        <v>8</v>
      </c>
      <c r="B14" s="13"/>
      <c r="C14" s="13"/>
      <c r="D14" s="61"/>
      <c r="E14" s="13"/>
      <c r="F14" s="13"/>
      <c r="G14" s="61"/>
      <c r="H14" s="13"/>
      <c r="I14" s="61"/>
      <c r="J14" s="73"/>
      <c r="K14" s="224" t="s">
        <v>8</v>
      </c>
      <c r="L14" s="221"/>
      <c r="M14" s="13"/>
      <c r="N14" s="13"/>
      <c r="O14" s="61"/>
      <c r="P14" s="13"/>
      <c r="Q14" s="13"/>
      <c r="R14" s="61"/>
      <c r="S14" s="13"/>
      <c r="T14" s="61"/>
    </row>
    <row r="15" spans="1:20" ht="14.25">
      <c r="A15" s="23" t="s">
        <v>4</v>
      </c>
      <c r="B15" s="13">
        <v>1444</v>
      </c>
      <c r="C15" s="13">
        <v>768</v>
      </c>
      <c r="D15" s="61">
        <v>2212</v>
      </c>
      <c r="E15" s="13">
        <v>5191</v>
      </c>
      <c r="F15" s="13">
        <v>1315</v>
      </c>
      <c r="G15" s="61">
        <v>6506</v>
      </c>
      <c r="H15" s="13">
        <v>45</v>
      </c>
      <c r="I15" s="61">
        <v>8763</v>
      </c>
      <c r="J15" s="73"/>
      <c r="K15" s="220" t="s">
        <v>4</v>
      </c>
      <c r="L15" s="221">
        <v>363</v>
      </c>
      <c r="M15" s="13">
        <v>509</v>
      </c>
      <c r="N15" s="13">
        <v>1196</v>
      </c>
      <c r="O15" s="61">
        <v>2068</v>
      </c>
      <c r="P15" s="13">
        <v>2812</v>
      </c>
      <c r="Q15" s="13">
        <v>3783</v>
      </c>
      <c r="R15" s="61">
        <v>6595</v>
      </c>
      <c r="S15" s="13">
        <v>100</v>
      </c>
      <c r="T15" s="61">
        <v>8763</v>
      </c>
    </row>
    <row r="16" spans="1:20" ht="14.25">
      <c r="A16" s="23" t="s">
        <v>5</v>
      </c>
      <c r="B16" s="13">
        <v>3148</v>
      </c>
      <c r="C16" s="13">
        <v>1553</v>
      </c>
      <c r="D16" s="61">
        <v>4701</v>
      </c>
      <c r="E16" s="13">
        <v>24032</v>
      </c>
      <c r="F16" s="13">
        <v>3562</v>
      </c>
      <c r="G16" s="61">
        <v>27594</v>
      </c>
      <c r="H16" s="13">
        <v>190</v>
      </c>
      <c r="I16" s="61">
        <v>32485</v>
      </c>
      <c r="J16" s="73"/>
      <c r="K16" s="220" t="s">
        <v>5</v>
      </c>
      <c r="L16" s="221">
        <v>459</v>
      </c>
      <c r="M16" s="13">
        <v>799</v>
      </c>
      <c r="N16" s="13">
        <v>2316</v>
      </c>
      <c r="O16" s="61">
        <v>3574</v>
      </c>
      <c r="P16" s="13">
        <v>9229</v>
      </c>
      <c r="Q16" s="13">
        <v>19304</v>
      </c>
      <c r="R16" s="61">
        <v>28533</v>
      </c>
      <c r="S16" s="13">
        <v>378</v>
      </c>
      <c r="T16" s="61">
        <v>32485</v>
      </c>
    </row>
    <row r="17" spans="1:20" ht="14.25">
      <c r="A17" s="23" t="s">
        <v>6</v>
      </c>
      <c r="B17" s="13">
        <v>0</v>
      </c>
      <c r="C17" s="13">
        <v>0</v>
      </c>
      <c r="D17" s="61">
        <v>0</v>
      </c>
      <c r="E17" s="13">
        <v>0</v>
      </c>
      <c r="F17" s="13">
        <v>0</v>
      </c>
      <c r="G17" s="61">
        <v>0</v>
      </c>
      <c r="H17" s="13">
        <v>0</v>
      </c>
      <c r="I17" s="61">
        <v>0</v>
      </c>
      <c r="J17" s="73"/>
      <c r="K17" s="220" t="s">
        <v>6</v>
      </c>
      <c r="L17" s="221">
        <v>0</v>
      </c>
      <c r="M17" s="13">
        <v>0</v>
      </c>
      <c r="N17" s="13">
        <v>0</v>
      </c>
      <c r="O17" s="61">
        <v>0</v>
      </c>
      <c r="P17" s="13">
        <v>0</v>
      </c>
      <c r="Q17" s="13">
        <v>0</v>
      </c>
      <c r="R17" s="61">
        <v>0</v>
      </c>
      <c r="S17" s="13">
        <v>0</v>
      </c>
      <c r="T17" s="61">
        <v>0</v>
      </c>
    </row>
    <row r="18" spans="1:20" ht="14.25">
      <c r="A18" s="23" t="s">
        <v>7</v>
      </c>
      <c r="B18" s="13">
        <v>2436</v>
      </c>
      <c r="C18" s="13">
        <v>1319</v>
      </c>
      <c r="D18" s="61">
        <v>3755</v>
      </c>
      <c r="E18" s="13">
        <v>13495</v>
      </c>
      <c r="F18" s="13">
        <v>2312</v>
      </c>
      <c r="G18" s="61">
        <v>15807</v>
      </c>
      <c r="H18" s="13">
        <v>85</v>
      </c>
      <c r="I18" s="61">
        <v>19647</v>
      </c>
      <c r="J18" s="73"/>
      <c r="K18" s="220" t="s">
        <v>7</v>
      </c>
      <c r="L18" s="221">
        <v>408</v>
      </c>
      <c r="M18" s="13">
        <v>684</v>
      </c>
      <c r="N18" s="13">
        <v>1701</v>
      </c>
      <c r="O18" s="61">
        <v>2793</v>
      </c>
      <c r="P18" s="13">
        <v>6489</v>
      </c>
      <c r="Q18" s="13">
        <v>10149</v>
      </c>
      <c r="R18" s="61">
        <v>16638</v>
      </c>
      <c r="S18" s="13">
        <v>216</v>
      </c>
      <c r="T18" s="61">
        <v>19647</v>
      </c>
    </row>
    <row r="19" spans="1:20" ht="14.25">
      <c r="A19" s="222" t="s">
        <v>0</v>
      </c>
      <c r="B19" s="17">
        <v>7028</v>
      </c>
      <c r="C19" s="17">
        <v>3640</v>
      </c>
      <c r="D19" s="17">
        <v>10668</v>
      </c>
      <c r="E19" s="17">
        <v>42718</v>
      </c>
      <c r="F19" s="17">
        <v>7189</v>
      </c>
      <c r="G19" s="17">
        <v>49907</v>
      </c>
      <c r="H19" s="17">
        <v>320</v>
      </c>
      <c r="I19" s="17">
        <v>60895</v>
      </c>
      <c r="J19" s="74"/>
      <c r="K19" s="223" t="s">
        <v>0</v>
      </c>
      <c r="L19" s="16">
        <v>1230</v>
      </c>
      <c r="M19" s="17">
        <v>1992</v>
      </c>
      <c r="N19" s="17">
        <v>5213</v>
      </c>
      <c r="O19" s="17">
        <v>8435</v>
      </c>
      <c r="P19" s="17">
        <v>18530</v>
      </c>
      <c r="Q19" s="17">
        <v>33236</v>
      </c>
      <c r="R19" s="17">
        <v>51766</v>
      </c>
      <c r="S19" s="17">
        <v>694</v>
      </c>
      <c r="T19" s="17">
        <v>60895</v>
      </c>
    </row>
    <row r="20" spans="1:20" ht="14.25">
      <c r="A20" s="29" t="s">
        <v>9</v>
      </c>
      <c r="B20" s="13"/>
      <c r="C20" s="13"/>
      <c r="D20" s="61"/>
      <c r="E20" s="13"/>
      <c r="F20" s="13"/>
      <c r="G20" s="61"/>
      <c r="H20" s="13"/>
      <c r="I20" s="61"/>
      <c r="J20" s="73"/>
      <c r="K20" s="224" t="s">
        <v>9</v>
      </c>
      <c r="L20" s="221"/>
      <c r="M20" s="13"/>
      <c r="N20" s="13"/>
      <c r="O20" s="61"/>
      <c r="P20" s="13"/>
      <c r="Q20" s="13"/>
      <c r="R20" s="61"/>
      <c r="S20" s="13"/>
      <c r="T20" s="61"/>
    </row>
    <row r="21" spans="1:20" ht="14.25">
      <c r="A21" s="23" t="s">
        <v>4</v>
      </c>
      <c r="B21" s="13">
        <v>1759</v>
      </c>
      <c r="C21" s="13">
        <v>758</v>
      </c>
      <c r="D21" s="61">
        <v>2517</v>
      </c>
      <c r="E21" s="13">
        <v>291</v>
      </c>
      <c r="F21" s="13">
        <v>918</v>
      </c>
      <c r="G21" s="61">
        <v>1209</v>
      </c>
      <c r="H21" s="13">
        <v>18</v>
      </c>
      <c r="I21" s="61">
        <v>3744</v>
      </c>
      <c r="J21" s="73"/>
      <c r="K21" s="220" t="s">
        <v>4</v>
      </c>
      <c r="L21" s="221">
        <v>289</v>
      </c>
      <c r="M21" s="13">
        <v>378</v>
      </c>
      <c r="N21" s="13">
        <v>784</v>
      </c>
      <c r="O21" s="61">
        <v>1451</v>
      </c>
      <c r="P21" s="13">
        <v>1038</v>
      </c>
      <c r="Q21" s="13">
        <v>1202</v>
      </c>
      <c r="R21" s="61">
        <v>2240</v>
      </c>
      <c r="S21" s="13">
        <v>53</v>
      </c>
      <c r="T21" s="61">
        <v>3744</v>
      </c>
    </row>
    <row r="22" spans="1:20" ht="14.25">
      <c r="A22" s="23" t="s">
        <v>5</v>
      </c>
      <c r="B22" s="13">
        <v>3270</v>
      </c>
      <c r="C22" s="13">
        <v>1356</v>
      </c>
      <c r="D22" s="61">
        <v>4626</v>
      </c>
      <c r="E22" s="13">
        <v>805</v>
      </c>
      <c r="F22" s="13">
        <v>1587</v>
      </c>
      <c r="G22" s="61">
        <v>2392</v>
      </c>
      <c r="H22" s="13">
        <v>32</v>
      </c>
      <c r="I22" s="61">
        <v>7050</v>
      </c>
      <c r="J22" s="73"/>
      <c r="K22" s="220" t="s">
        <v>5</v>
      </c>
      <c r="L22" s="221">
        <v>505</v>
      </c>
      <c r="M22" s="13">
        <v>532</v>
      </c>
      <c r="N22" s="13">
        <v>1190</v>
      </c>
      <c r="O22" s="61">
        <v>2227</v>
      </c>
      <c r="P22" s="13">
        <v>1836</v>
      </c>
      <c r="Q22" s="13">
        <v>2924</v>
      </c>
      <c r="R22" s="61">
        <v>4760</v>
      </c>
      <c r="S22" s="13">
        <v>63</v>
      </c>
      <c r="T22" s="61">
        <v>7050</v>
      </c>
    </row>
    <row r="23" spans="1:20" ht="14.25">
      <c r="A23" s="23" t="s">
        <v>7</v>
      </c>
      <c r="B23" s="13">
        <v>2017</v>
      </c>
      <c r="C23" s="13">
        <v>758</v>
      </c>
      <c r="D23" s="61">
        <v>2775</v>
      </c>
      <c r="E23" s="13">
        <v>250</v>
      </c>
      <c r="F23" s="13">
        <v>627</v>
      </c>
      <c r="G23" s="61">
        <v>877</v>
      </c>
      <c r="H23" s="13">
        <v>11</v>
      </c>
      <c r="I23" s="61">
        <v>3663</v>
      </c>
      <c r="J23" s="73"/>
      <c r="K23" s="220" t="s">
        <v>7</v>
      </c>
      <c r="L23" s="221">
        <v>472</v>
      </c>
      <c r="M23" s="13">
        <v>476</v>
      </c>
      <c r="N23" s="13">
        <v>930</v>
      </c>
      <c r="O23" s="61">
        <v>1878</v>
      </c>
      <c r="P23" s="13">
        <v>1013</v>
      </c>
      <c r="Q23" s="13">
        <v>746</v>
      </c>
      <c r="R23" s="61">
        <v>1759</v>
      </c>
      <c r="S23" s="13">
        <v>26</v>
      </c>
      <c r="T23" s="61">
        <v>3663</v>
      </c>
    </row>
    <row r="24" spans="1:20" ht="14.25">
      <c r="A24" s="23" t="s">
        <v>10</v>
      </c>
      <c r="B24" s="13">
        <v>0</v>
      </c>
      <c r="C24" s="13">
        <v>0</v>
      </c>
      <c r="D24" s="61">
        <v>0</v>
      </c>
      <c r="E24" s="13">
        <v>0</v>
      </c>
      <c r="F24" s="13">
        <v>0</v>
      </c>
      <c r="G24" s="61">
        <v>0</v>
      </c>
      <c r="H24" s="13">
        <v>0</v>
      </c>
      <c r="I24" s="61">
        <v>0</v>
      </c>
      <c r="J24" s="73"/>
      <c r="K24" s="220" t="s">
        <v>10</v>
      </c>
      <c r="L24" s="221">
        <v>0</v>
      </c>
      <c r="M24" s="13">
        <v>0</v>
      </c>
      <c r="N24" s="13">
        <v>0</v>
      </c>
      <c r="O24" s="61">
        <v>0</v>
      </c>
      <c r="P24" s="13">
        <v>0</v>
      </c>
      <c r="Q24" s="13">
        <v>0</v>
      </c>
      <c r="R24" s="61">
        <v>0</v>
      </c>
      <c r="S24" s="13">
        <v>0</v>
      </c>
      <c r="T24" s="61">
        <v>0</v>
      </c>
    </row>
    <row r="25" spans="1:20" ht="14.25">
      <c r="A25" s="222" t="s">
        <v>0</v>
      </c>
      <c r="B25" s="17">
        <v>7046</v>
      </c>
      <c r="C25" s="17">
        <v>2872</v>
      </c>
      <c r="D25" s="17">
        <v>9918</v>
      </c>
      <c r="E25" s="17">
        <v>1346</v>
      </c>
      <c r="F25" s="17">
        <v>3132</v>
      </c>
      <c r="G25" s="17">
        <v>4478</v>
      </c>
      <c r="H25" s="17">
        <v>61</v>
      </c>
      <c r="I25" s="17">
        <v>14457</v>
      </c>
      <c r="J25" s="74"/>
      <c r="K25" s="223" t="s">
        <v>0</v>
      </c>
      <c r="L25" s="16">
        <v>1266</v>
      </c>
      <c r="M25" s="17">
        <v>1386</v>
      </c>
      <c r="N25" s="17">
        <v>2904</v>
      </c>
      <c r="O25" s="17">
        <v>5556</v>
      </c>
      <c r="P25" s="17">
        <v>3887</v>
      </c>
      <c r="Q25" s="17">
        <v>4872</v>
      </c>
      <c r="R25" s="17">
        <v>8759</v>
      </c>
      <c r="S25" s="17">
        <v>142</v>
      </c>
      <c r="T25" s="17">
        <v>14457</v>
      </c>
    </row>
    <row r="26" spans="1:20" ht="14.25">
      <c r="A26" s="29" t="s">
        <v>11</v>
      </c>
      <c r="B26" s="13"/>
      <c r="C26" s="13"/>
      <c r="D26" s="61"/>
      <c r="E26" s="13"/>
      <c r="F26" s="13"/>
      <c r="G26" s="61"/>
      <c r="H26" s="13"/>
      <c r="I26" s="61"/>
      <c r="J26" s="73"/>
      <c r="K26" s="224" t="s">
        <v>11</v>
      </c>
      <c r="L26" s="221"/>
      <c r="M26" s="13"/>
      <c r="N26" s="13"/>
      <c r="O26" s="61"/>
      <c r="P26" s="13"/>
      <c r="Q26" s="13"/>
      <c r="R26" s="61"/>
      <c r="S26" s="13"/>
      <c r="T26" s="61"/>
    </row>
    <row r="27" spans="1:20" ht="14.25">
      <c r="A27" s="23" t="s">
        <v>4</v>
      </c>
      <c r="B27" s="13">
        <v>705</v>
      </c>
      <c r="C27" s="13">
        <v>370</v>
      </c>
      <c r="D27" s="61">
        <v>1075</v>
      </c>
      <c r="E27" s="13">
        <v>5941</v>
      </c>
      <c r="F27" s="13">
        <v>559</v>
      </c>
      <c r="G27" s="61">
        <v>6500</v>
      </c>
      <c r="H27" s="13">
        <v>57</v>
      </c>
      <c r="I27" s="61">
        <v>7632</v>
      </c>
      <c r="J27" s="73"/>
      <c r="K27" s="220" t="s">
        <v>4</v>
      </c>
      <c r="L27" s="221">
        <v>397</v>
      </c>
      <c r="M27" s="13">
        <v>725</v>
      </c>
      <c r="N27" s="13">
        <v>1635</v>
      </c>
      <c r="O27" s="61">
        <v>2757</v>
      </c>
      <c r="P27" s="13">
        <v>2644</v>
      </c>
      <c r="Q27" s="13">
        <v>2075</v>
      </c>
      <c r="R27" s="61">
        <v>4719</v>
      </c>
      <c r="S27" s="13">
        <v>156</v>
      </c>
      <c r="T27" s="61">
        <v>7632</v>
      </c>
    </row>
    <row r="28" spans="1:20" ht="14.25">
      <c r="A28" s="23" t="s">
        <v>5</v>
      </c>
      <c r="B28" s="13">
        <v>1688</v>
      </c>
      <c r="C28" s="13">
        <v>909</v>
      </c>
      <c r="D28" s="61">
        <v>2597</v>
      </c>
      <c r="E28" s="13">
        <v>42889</v>
      </c>
      <c r="F28" s="13">
        <v>2089</v>
      </c>
      <c r="G28" s="61">
        <v>44978</v>
      </c>
      <c r="H28" s="13">
        <v>76</v>
      </c>
      <c r="I28" s="61">
        <v>47651</v>
      </c>
      <c r="J28" s="73"/>
      <c r="K28" s="220" t="s">
        <v>5</v>
      </c>
      <c r="L28" s="221">
        <v>772</v>
      </c>
      <c r="M28" s="13">
        <v>1541</v>
      </c>
      <c r="N28" s="13">
        <v>4995</v>
      </c>
      <c r="O28" s="61">
        <v>7308</v>
      </c>
      <c r="P28" s="13">
        <v>18949</v>
      </c>
      <c r="Q28" s="13">
        <v>21135</v>
      </c>
      <c r="R28" s="61">
        <v>40084</v>
      </c>
      <c r="S28" s="13">
        <v>259</v>
      </c>
      <c r="T28" s="61">
        <v>47651</v>
      </c>
    </row>
    <row r="29" spans="1:20" ht="14.25">
      <c r="A29" s="23" t="s">
        <v>6</v>
      </c>
      <c r="B29" s="13">
        <v>0</v>
      </c>
      <c r="C29" s="13">
        <v>0</v>
      </c>
      <c r="D29" s="61">
        <v>0</v>
      </c>
      <c r="E29" s="13">
        <v>0</v>
      </c>
      <c r="F29" s="13">
        <v>0</v>
      </c>
      <c r="G29" s="61">
        <v>0</v>
      </c>
      <c r="H29" s="13">
        <v>0</v>
      </c>
      <c r="I29" s="61">
        <v>0</v>
      </c>
      <c r="J29" s="73"/>
      <c r="K29" s="220" t="s">
        <v>6</v>
      </c>
      <c r="L29" s="221">
        <v>0</v>
      </c>
      <c r="M29" s="13">
        <v>0</v>
      </c>
      <c r="N29" s="13">
        <v>0</v>
      </c>
      <c r="O29" s="61">
        <v>0</v>
      </c>
      <c r="P29" s="13">
        <v>0</v>
      </c>
      <c r="Q29" s="13">
        <v>0</v>
      </c>
      <c r="R29" s="61">
        <v>0</v>
      </c>
      <c r="S29" s="13">
        <v>0</v>
      </c>
      <c r="T29" s="61">
        <v>0</v>
      </c>
    </row>
    <row r="30" spans="1:20" ht="14.25">
      <c r="A30" s="23" t="s">
        <v>7</v>
      </c>
      <c r="B30" s="13">
        <v>338</v>
      </c>
      <c r="C30" s="13">
        <v>192</v>
      </c>
      <c r="D30" s="61">
        <v>530</v>
      </c>
      <c r="E30" s="13">
        <v>8627</v>
      </c>
      <c r="F30" s="13">
        <v>417</v>
      </c>
      <c r="G30" s="61">
        <v>9044</v>
      </c>
      <c r="H30" s="13">
        <v>8</v>
      </c>
      <c r="I30" s="61">
        <v>9582</v>
      </c>
      <c r="J30" s="73"/>
      <c r="K30" s="220" t="s">
        <v>7</v>
      </c>
      <c r="L30" s="221">
        <v>184</v>
      </c>
      <c r="M30" s="13">
        <v>381</v>
      </c>
      <c r="N30" s="13">
        <v>1282</v>
      </c>
      <c r="O30" s="61">
        <v>1847</v>
      </c>
      <c r="P30" s="13">
        <v>4095</v>
      </c>
      <c r="Q30" s="13">
        <v>3597</v>
      </c>
      <c r="R30" s="61">
        <v>7692</v>
      </c>
      <c r="S30" s="13">
        <v>43</v>
      </c>
      <c r="T30" s="61">
        <v>9582</v>
      </c>
    </row>
    <row r="31" spans="1:20" ht="14.25">
      <c r="A31" s="222" t="s">
        <v>0</v>
      </c>
      <c r="B31" s="17">
        <v>2731</v>
      </c>
      <c r="C31" s="17">
        <v>1471</v>
      </c>
      <c r="D31" s="17">
        <v>4202</v>
      </c>
      <c r="E31" s="17">
        <v>57457</v>
      </c>
      <c r="F31" s="17">
        <v>3065</v>
      </c>
      <c r="G31" s="17">
        <v>60522</v>
      </c>
      <c r="H31" s="17">
        <v>141</v>
      </c>
      <c r="I31" s="17">
        <v>64865</v>
      </c>
      <c r="J31" s="74"/>
      <c r="K31" s="223" t="s">
        <v>0</v>
      </c>
      <c r="L31" s="16">
        <v>1353</v>
      </c>
      <c r="M31" s="17">
        <v>2647</v>
      </c>
      <c r="N31" s="17">
        <v>7912</v>
      </c>
      <c r="O31" s="17">
        <v>11912</v>
      </c>
      <c r="P31" s="17">
        <v>25688</v>
      </c>
      <c r="Q31" s="17">
        <v>26807</v>
      </c>
      <c r="R31" s="17">
        <v>52495</v>
      </c>
      <c r="S31" s="17">
        <v>458</v>
      </c>
      <c r="T31" s="17">
        <v>64865</v>
      </c>
    </row>
    <row r="32" spans="1:20" ht="14.25">
      <c r="A32" s="29" t="s">
        <v>12</v>
      </c>
      <c r="B32" s="13"/>
      <c r="C32" s="13"/>
      <c r="D32" s="61"/>
      <c r="E32" s="13"/>
      <c r="F32" s="13"/>
      <c r="G32" s="61"/>
      <c r="H32" s="13"/>
      <c r="I32" s="61"/>
      <c r="J32" s="73"/>
      <c r="K32" s="224" t="s">
        <v>12</v>
      </c>
      <c r="L32" s="221"/>
      <c r="M32" s="13"/>
      <c r="N32" s="13"/>
      <c r="O32" s="61"/>
      <c r="P32" s="13"/>
      <c r="Q32" s="13"/>
      <c r="R32" s="61"/>
      <c r="S32" s="13"/>
      <c r="T32" s="61"/>
    </row>
    <row r="33" spans="1:20" ht="14.25">
      <c r="A33" s="23" t="s">
        <v>4</v>
      </c>
      <c r="B33" s="13">
        <v>1184</v>
      </c>
      <c r="C33" s="13">
        <v>634</v>
      </c>
      <c r="D33" s="61">
        <v>1818</v>
      </c>
      <c r="E33" s="13">
        <v>8883</v>
      </c>
      <c r="F33" s="13">
        <v>1188</v>
      </c>
      <c r="G33" s="61">
        <v>10071</v>
      </c>
      <c r="H33" s="13">
        <v>46</v>
      </c>
      <c r="I33" s="61">
        <v>11935</v>
      </c>
      <c r="J33" s="73"/>
      <c r="K33" s="220" t="s">
        <v>4</v>
      </c>
      <c r="L33" s="221">
        <v>672</v>
      </c>
      <c r="M33" s="13">
        <v>1106</v>
      </c>
      <c r="N33" s="13">
        <v>2114</v>
      </c>
      <c r="O33" s="61">
        <v>3892</v>
      </c>
      <c r="P33" s="13">
        <v>4160</v>
      </c>
      <c r="Q33" s="13">
        <v>3745</v>
      </c>
      <c r="R33" s="61">
        <v>7905</v>
      </c>
      <c r="S33" s="13">
        <v>138</v>
      </c>
      <c r="T33" s="61">
        <v>11935</v>
      </c>
    </row>
    <row r="34" spans="1:20" ht="14.25">
      <c r="A34" s="23" t="s">
        <v>5</v>
      </c>
      <c r="B34" s="13">
        <v>3631</v>
      </c>
      <c r="C34" s="13">
        <v>1842</v>
      </c>
      <c r="D34" s="61">
        <v>5473</v>
      </c>
      <c r="E34" s="13">
        <v>46913</v>
      </c>
      <c r="F34" s="13">
        <v>3811</v>
      </c>
      <c r="G34" s="61">
        <v>50724</v>
      </c>
      <c r="H34" s="13">
        <v>135</v>
      </c>
      <c r="I34" s="61">
        <v>56332</v>
      </c>
      <c r="J34" s="73"/>
      <c r="K34" s="220" t="s">
        <v>5</v>
      </c>
      <c r="L34" s="221">
        <v>1347</v>
      </c>
      <c r="M34" s="13">
        <v>2692</v>
      </c>
      <c r="N34" s="13">
        <v>6102</v>
      </c>
      <c r="O34" s="61">
        <v>10141</v>
      </c>
      <c r="P34" s="13">
        <v>19484</v>
      </c>
      <c r="Q34" s="13">
        <v>26362</v>
      </c>
      <c r="R34" s="61">
        <v>45846</v>
      </c>
      <c r="S34" s="13">
        <v>345</v>
      </c>
      <c r="T34" s="61">
        <v>56332</v>
      </c>
    </row>
    <row r="35" spans="1:20" ht="14.25">
      <c r="A35" s="23" t="s">
        <v>6</v>
      </c>
      <c r="B35" s="13">
        <v>0</v>
      </c>
      <c r="C35" s="13">
        <v>0</v>
      </c>
      <c r="D35" s="61">
        <v>0</v>
      </c>
      <c r="E35" s="13">
        <v>0</v>
      </c>
      <c r="F35" s="13">
        <v>0</v>
      </c>
      <c r="G35" s="61">
        <v>0</v>
      </c>
      <c r="H35" s="13">
        <v>0</v>
      </c>
      <c r="I35" s="61">
        <v>0</v>
      </c>
      <c r="J35" s="73"/>
      <c r="K35" s="220" t="s">
        <v>6</v>
      </c>
      <c r="L35" s="221">
        <v>0</v>
      </c>
      <c r="M35" s="13">
        <v>0</v>
      </c>
      <c r="N35" s="13">
        <v>0</v>
      </c>
      <c r="O35" s="61">
        <v>0</v>
      </c>
      <c r="P35" s="13">
        <v>0</v>
      </c>
      <c r="Q35" s="13">
        <v>0</v>
      </c>
      <c r="R35" s="61">
        <v>0</v>
      </c>
      <c r="S35" s="13">
        <v>0</v>
      </c>
      <c r="T35" s="61">
        <v>0</v>
      </c>
    </row>
    <row r="36" spans="1:20" ht="14.25">
      <c r="A36" s="23" t="s">
        <v>7</v>
      </c>
      <c r="B36" s="13">
        <v>1516</v>
      </c>
      <c r="C36" s="13">
        <v>580</v>
      </c>
      <c r="D36" s="61">
        <v>2096</v>
      </c>
      <c r="E36" s="13">
        <v>14888</v>
      </c>
      <c r="F36" s="13">
        <v>1226</v>
      </c>
      <c r="G36" s="61">
        <v>16114</v>
      </c>
      <c r="H36" s="13">
        <v>56</v>
      </c>
      <c r="I36" s="61">
        <v>18266</v>
      </c>
      <c r="J36" s="73"/>
      <c r="K36" s="220" t="s">
        <v>7</v>
      </c>
      <c r="L36" s="221">
        <v>620</v>
      </c>
      <c r="M36" s="13">
        <v>1156</v>
      </c>
      <c r="N36" s="13">
        <v>2340</v>
      </c>
      <c r="O36" s="61">
        <v>4116</v>
      </c>
      <c r="P36" s="13">
        <v>6364</v>
      </c>
      <c r="Q36" s="13">
        <v>7662</v>
      </c>
      <c r="R36" s="61">
        <v>14026</v>
      </c>
      <c r="S36" s="13">
        <v>124</v>
      </c>
      <c r="T36" s="61">
        <v>18266</v>
      </c>
    </row>
    <row r="37" spans="1:20" ht="14.25">
      <c r="A37" s="222" t="s">
        <v>0</v>
      </c>
      <c r="B37" s="17">
        <v>6331</v>
      </c>
      <c r="C37" s="17">
        <v>3056</v>
      </c>
      <c r="D37" s="17">
        <v>9387</v>
      </c>
      <c r="E37" s="17">
        <v>70684</v>
      </c>
      <c r="F37" s="17">
        <v>6225</v>
      </c>
      <c r="G37" s="17">
        <v>76909</v>
      </c>
      <c r="H37" s="17">
        <v>237</v>
      </c>
      <c r="I37" s="17">
        <v>86533</v>
      </c>
      <c r="J37" s="74"/>
      <c r="K37" s="223" t="s">
        <v>0</v>
      </c>
      <c r="L37" s="16">
        <v>2639</v>
      </c>
      <c r="M37" s="17">
        <v>4954</v>
      </c>
      <c r="N37" s="17">
        <v>10556</v>
      </c>
      <c r="O37" s="17">
        <v>18149</v>
      </c>
      <c r="P37" s="17">
        <v>30008</v>
      </c>
      <c r="Q37" s="17">
        <v>37769</v>
      </c>
      <c r="R37" s="17">
        <v>67777</v>
      </c>
      <c r="S37" s="17">
        <v>607</v>
      </c>
      <c r="T37" s="17">
        <v>86533</v>
      </c>
    </row>
    <row r="38" spans="1:20" ht="14.25">
      <c r="A38" s="29" t="s">
        <v>13</v>
      </c>
      <c r="B38" s="13"/>
      <c r="C38" s="13"/>
      <c r="D38" s="61"/>
      <c r="E38" s="13"/>
      <c r="F38" s="13"/>
      <c r="G38" s="61"/>
      <c r="H38" s="13"/>
      <c r="I38" s="61"/>
      <c r="J38" s="73"/>
      <c r="K38" s="224" t="s">
        <v>13</v>
      </c>
      <c r="L38" s="221"/>
      <c r="M38" s="13"/>
      <c r="N38" s="13"/>
      <c r="O38" s="61"/>
      <c r="P38" s="13"/>
      <c r="Q38" s="13"/>
      <c r="R38" s="61"/>
      <c r="S38" s="13"/>
      <c r="T38" s="61"/>
    </row>
    <row r="39" spans="1:20" ht="14.25">
      <c r="A39" s="23" t="s">
        <v>4</v>
      </c>
      <c r="B39" s="13">
        <v>14</v>
      </c>
      <c r="C39" s="13">
        <v>4</v>
      </c>
      <c r="D39" s="61">
        <v>18</v>
      </c>
      <c r="E39" s="13">
        <v>2</v>
      </c>
      <c r="F39" s="13">
        <v>7</v>
      </c>
      <c r="G39" s="61">
        <v>9</v>
      </c>
      <c r="H39" s="13">
        <v>0</v>
      </c>
      <c r="I39" s="61">
        <v>27</v>
      </c>
      <c r="J39" s="73"/>
      <c r="K39" s="220" t="s">
        <v>4</v>
      </c>
      <c r="L39" s="221">
        <v>1</v>
      </c>
      <c r="M39" s="13">
        <v>1</v>
      </c>
      <c r="N39" s="13">
        <v>6</v>
      </c>
      <c r="O39" s="61">
        <v>8</v>
      </c>
      <c r="P39" s="13">
        <v>12</v>
      </c>
      <c r="Q39" s="13">
        <v>6</v>
      </c>
      <c r="R39" s="61">
        <v>18</v>
      </c>
      <c r="S39" s="13">
        <v>1</v>
      </c>
      <c r="T39" s="61">
        <v>27</v>
      </c>
    </row>
    <row r="40" spans="1:20" ht="14.25">
      <c r="A40" s="222" t="s">
        <v>0</v>
      </c>
      <c r="B40" s="17">
        <v>14</v>
      </c>
      <c r="C40" s="17">
        <v>4</v>
      </c>
      <c r="D40" s="17">
        <v>18</v>
      </c>
      <c r="E40" s="17">
        <v>2</v>
      </c>
      <c r="F40" s="17">
        <v>7</v>
      </c>
      <c r="G40" s="17">
        <v>9</v>
      </c>
      <c r="H40" s="17">
        <v>0</v>
      </c>
      <c r="I40" s="17">
        <v>27</v>
      </c>
      <c r="J40" s="74"/>
      <c r="K40" s="223" t="s">
        <v>0</v>
      </c>
      <c r="L40" s="16">
        <v>1</v>
      </c>
      <c r="M40" s="17">
        <v>1</v>
      </c>
      <c r="N40" s="17">
        <v>6</v>
      </c>
      <c r="O40" s="17">
        <v>8</v>
      </c>
      <c r="P40" s="17">
        <v>12</v>
      </c>
      <c r="Q40" s="17">
        <v>6</v>
      </c>
      <c r="R40" s="17">
        <v>18</v>
      </c>
      <c r="S40" s="17">
        <v>1</v>
      </c>
      <c r="T40" s="17">
        <v>27</v>
      </c>
    </row>
    <row r="41" spans="1:20" ht="14.25">
      <c r="A41" s="29" t="s">
        <v>14</v>
      </c>
      <c r="B41" s="13"/>
      <c r="C41" s="13"/>
      <c r="D41" s="61"/>
      <c r="E41" s="13"/>
      <c r="F41" s="13"/>
      <c r="G41" s="61"/>
      <c r="H41" s="13"/>
      <c r="I41" s="61"/>
      <c r="J41" s="73"/>
      <c r="K41" s="224" t="s">
        <v>14</v>
      </c>
      <c r="L41" s="221"/>
      <c r="M41" s="13"/>
      <c r="N41" s="13"/>
      <c r="O41" s="61"/>
      <c r="P41" s="13"/>
      <c r="Q41" s="13"/>
      <c r="R41" s="61"/>
      <c r="S41" s="13"/>
      <c r="T41" s="61"/>
    </row>
    <row r="42" spans="1:20" ht="14.25">
      <c r="A42" s="23" t="s">
        <v>4</v>
      </c>
      <c r="B42" s="13">
        <v>1526</v>
      </c>
      <c r="C42" s="13">
        <v>561</v>
      </c>
      <c r="D42" s="61">
        <v>2087</v>
      </c>
      <c r="E42" s="13">
        <v>5116</v>
      </c>
      <c r="F42" s="13">
        <v>928</v>
      </c>
      <c r="G42" s="61">
        <v>6044</v>
      </c>
      <c r="H42" s="13">
        <v>21</v>
      </c>
      <c r="I42" s="61">
        <v>8152</v>
      </c>
      <c r="J42" s="73"/>
      <c r="K42" s="220" t="s">
        <v>4</v>
      </c>
      <c r="L42" s="221">
        <v>570</v>
      </c>
      <c r="M42" s="13">
        <v>915</v>
      </c>
      <c r="N42" s="13">
        <v>1898</v>
      </c>
      <c r="O42" s="61">
        <v>3383</v>
      </c>
      <c r="P42" s="13">
        <v>2920</v>
      </c>
      <c r="Q42" s="13">
        <v>1779</v>
      </c>
      <c r="R42" s="61">
        <v>4699</v>
      </c>
      <c r="S42" s="13">
        <v>70</v>
      </c>
      <c r="T42" s="61">
        <v>8152</v>
      </c>
    </row>
    <row r="43" spans="1:20" ht="14.25">
      <c r="A43" s="23" t="s">
        <v>5</v>
      </c>
      <c r="B43" s="13">
        <v>1841</v>
      </c>
      <c r="C43" s="13">
        <v>938</v>
      </c>
      <c r="D43" s="61">
        <v>2779</v>
      </c>
      <c r="E43" s="13">
        <v>28132</v>
      </c>
      <c r="F43" s="13">
        <v>2463</v>
      </c>
      <c r="G43" s="61">
        <v>30595</v>
      </c>
      <c r="H43" s="13">
        <v>88</v>
      </c>
      <c r="I43" s="61">
        <v>33462</v>
      </c>
      <c r="J43" s="73"/>
      <c r="K43" s="220" t="s">
        <v>5</v>
      </c>
      <c r="L43" s="221">
        <v>640</v>
      </c>
      <c r="M43" s="13">
        <v>1415</v>
      </c>
      <c r="N43" s="13">
        <v>4603</v>
      </c>
      <c r="O43" s="61">
        <v>6658</v>
      </c>
      <c r="P43" s="13">
        <v>13308</v>
      </c>
      <c r="Q43" s="13">
        <v>13364</v>
      </c>
      <c r="R43" s="61">
        <v>26672</v>
      </c>
      <c r="S43" s="13">
        <v>132</v>
      </c>
      <c r="T43" s="61">
        <v>33462</v>
      </c>
    </row>
    <row r="44" spans="1:20" ht="14.25">
      <c r="A44" s="23" t="s">
        <v>6</v>
      </c>
      <c r="B44" s="13">
        <v>52</v>
      </c>
      <c r="C44" s="13">
        <v>11</v>
      </c>
      <c r="D44" s="61">
        <v>63</v>
      </c>
      <c r="E44" s="13">
        <v>154</v>
      </c>
      <c r="F44" s="13">
        <v>13</v>
      </c>
      <c r="G44" s="61">
        <v>167</v>
      </c>
      <c r="H44" s="13">
        <v>1</v>
      </c>
      <c r="I44" s="61">
        <v>231</v>
      </c>
      <c r="J44" s="73"/>
      <c r="K44" s="220" t="s">
        <v>6</v>
      </c>
      <c r="L44" s="221">
        <v>1</v>
      </c>
      <c r="M44" s="13">
        <v>6</v>
      </c>
      <c r="N44" s="13">
        <v>34</v>
      </c>
      <c r="O44" s="61">
        <v>41</v>
      </c>
      <c r="P44" s="13">
        <v>89</v>
      </c>
      <c r="Q44" s="13">
        <v>101</v>
      </c>
      <c r="R44" s="61">
        <v>190</v>
      </c>
      <c r="S44" s="13">
        <v>0</v>
      </c>
      <c r="T44" s="61">
        <v>231</v>
      </c>
    </row>
    <row r="45" spans="1:20" ht="14.25">
      <c r="A45" s="23" t="s">
        <v>7</v>
      </c>
      <c r="B45" s="13">
        <v>449</v>
      </c>
      <c r="C45" s="13">
        <v>206</v>
      </c>
      <c r="D45" s="61">
        <v>655</v>
      </c>
      <c r="E45" s="13">
        <v>5910</v>
      </c>
      <c r="F45" s="13">
        <v>484</v>
      </c>
      <c r="G45" s="61">
        <v>6394</v>
      </c>
      <c r="H45" s="13">
        <v>32</v>
      </c>
      <c r="I45" s="61">
        <v>7081</v>
      </c>
      <c r="J45" s="73"/>
      <c r="K45" s="220" t="s">
        <v>7</v>
      </c>
      <c r="L45" s="221">
        <v>100</v>
      </c>
      <c r="M45" s="13">
        <v>314</v>
      </c>
      <c r="N45" s="13">
        <v>1036</v>
      </c>
      <c r="O45" s="61">
        <v>1450</v>
      </c>
      <c r="P45" s="13">
        <v>2869</v>
      </c>
      <c r="Q45" s="13">
        <v>2707</v>
      </c>
      <c r="R45" s="61">
        <v>5576</v>
      </c>
      <c r="S45" s="13">
        <v>55</v>
      </c>
      <c r="T45" s="61">
        <v>7081</v>
      </c>
    </row>
    <row r="46" spans="1:20" ht="14.25">
      <c r="A46" s="222" t="s">
        <v>0</v>
      </c>
      <c r="B46" s="17">
        <v>3868</v>
      </c>
      <c r="C46" s="17">
        <v>1716</v>
      </c>
      <c r="D46" s="17">
        <v>5584</v>
      </c>
      <c r="E46" s="17">
        <v>39312</v>
      </c>
      <c r="F46" s="17">
        <v>3888</v>
      </c>
      <c r="G46" s="17">
        <v>43200</v>
      </c>
      <c r="H46" s="17">
        <v>142</v>
      </c>
      <c r="I46" s="17">
        <v>48926</v>
      </c>
      <c r="J46" s="74"/>
      <c r="K46" s="223" t="s">
        <v>0</v>
      </c>
      <c r="L46" s="16">
        <v>1311</v>
      </c>
      <c r="M46" s="17">
        <v>2650</v>
      </c>
      <c r="N46" s="17">
        <v>7571</v>
      </c>
      <c r="O46" s="17">
        <v>11532</v>
      </c>
      <c r="P46" s="17">
        <v>19186</v>
      </c>
      <c r="Q46" s="17">
        <v>17951</v>
      </c>
      <c r="R46" s="17">
        <v>37137</v>
      </c>
      <c r="S46" s="17">
        <v>257</v>
      </c>
      <c r="T46" s="17">
        <v>48926</v>
      </c>
    </row>
    <row r="47" spans="1:20" ht="14.25">
      <c r="A47" s="225" t="s">
        <v>15</v>
      </c>
      <c r="B47" s="19"/>
      <c r="C47" s="19"/>
      <c r="D47" s="62"/>
      <c r="E47" s="19"/>
      <c r="F47" s="19"/>
      <c r="G47" s="62"/>
      <c r="H47" s="19"/>
      <c r="I47" s="62"/>
      <c r="J47" s="73"/>
      <c r="K47" s="217" t="s">
        <v>15</v>
      </c>
      <c r="L47" s="226"/>
      <c r="M47" s="19"/>
      <c r="N47" s="19"/>
      <c r="O47" s="62"/>
      <c r="P47" s="19"/>
      <c r="Q47" s="19"/>
      <c r="R47" s="62"/>
      <c r="S47" s="19"/>
      <c r="T47" s="62"/>
    </row>
    <row r="48" spans="1:20" ht="14.25">
      <c r="A48" s="23" t="s">
        <v>4</v>
      </c>
      <c r="B48" s="13">
        <f>SUM(B9,B15,B21,B27,B33,B39,B42)</f>
        <v>8222</v>
      </c>
      <c r="C48" s="13">
        <f aca="true" t="shared" si="0" ref="C48:Q48">SUM(C9,C15,C21,C27,C33,C39,C42)</f>
        <v>4106</v>
      </c>
      <c r="D48" s="61">
        <f t="shared" si="0"/>
        <v>12328</v>
      </c>
      <c r="E48" s="13">
        <f t="shared" si="0"/>
        <v>34863</v>
      </c>
      <c r="F48" s="13">
        <f>SUM(F9,F15,F21,F27,F33,F39,F42)</f>
        <v>6489</v>
      </c>
      <c r="G48" s="61">
        <f>SUM(G9,G15,G21,G27,G33,G39,G42)</f>
        <v>41352</v>
      </c>
      <c r="H48" s="13">
        <f>SUM(H9,H15,H21,H27,H33,H39,H42)</f>
        <v>262</v>
      </c>
      <c r="I48" s="61">
        <f>SUM(I9,I15,I21,I27,I33,I39,I42)</f>
        <v>53942</v>
      </c>
      <c r="J48" s="73"/>
      <c r="K48" s="220" t="s">
        <v>4</v>
      </c>
      <c r="L48" s="221">
        <f t="shared" si="0"/>
        <v>3489</v>
      </c>
      <c r="M48" s="13">
        <f t="shared" si="0"/>
        <v>4931</v>
      </c>
      <c r="N48" s="13">
        <f t="shared" si="0"/>
        <v>10108</v>
      </c>
      <c r="O48" s="61">
        <f t="shared" si="0"/>
        <v>18528</v>
      </c>
      <c r="P48" s="13">
        <f t="shared" si="0"/>
        <v>18055</v>
      </c>
      <c r="Q48" s="13">
        <f t="shared" si="0"/>
        <v>16695</v>
      </c>
      <c r="R48" s="61">
        <v>34750</v>
      </c>
      <c r="S48" s="13">
        <v>664</v>
      </c>
      <c r="T48" s="61">
        <v>53942</v>
      </c>
    </row>
    <row r="49" spans="1:20" ht="14.25">
      <c r="A49" s="23" t="s">
        <v>5</v>
      </c>
      <c r="B49" s="13">
        <f>SUM(B10,B16,B22,B28,B34,B43)</f>
        <v>19282</v>
      </c>
      <c r="C49" s="13">
        <f aca="true" t="shared" si="1" ref="C49:Q49">SUM(C10,C16,C22,C28,C34,C43)</f>
        <v>9600</v>
      </c>
      <c r="D49" s="61">
        <f t="shared" si="1"/>
        <v>28882</v>
      </c>
      <c r="E49" s="13">
        <f t="shared" si="1"/>
        <v>192012</v>
      </c>
      <c r="F49" s="13">
        <f>SUM(F10,F16,F22,F28,F34,F43)</f>
        <v>19141</v>
      </c>
      <c r="G49" s="61">
        <f>SUM(G10,G16,G22,G28,G34,G43)</f>
        <v>211153</v>
      </c>
      <c r="H49" s="13">
        <f>SUM(H10,H16,H22,H28,H34,H43)</f>
        <v>781</v>
      </c>
      <c r="I49" s="61">
        <f>SUM(I10,I16,I22,I28,I34,I43)</f>
        <v>240816</v>
      </c>
      <c r="J49" s="73"/>
      <c r="K49" s="220" t="s">
        <v>5</v>
      </c>
      <c r="L49" s="221">
        <f t="shared" si="1"/>
        <v>6464</v>
      </c>
      <c r="M49" s="13">
        <f t="shared" si="1"/>
        <v>10212</v>
      </c>
      <c r="N49" s="13">
        <f t="shared" si="1"/>
        <v>26371</v>
      </c>
      <c r="O49" s="61">
        <f t="shared" si="1"/>
        <v>43047</v>
      </c>
      <c r="P49" s="13">
        <f t="shared" si="1"/>
        <v>84589</v>
      </c>
      <c r="Q49" s="13">
        <f t="shared" si="1"/>
        <v>111345</v>
      </c>
      <c r="R49" s="61">
        <v>195934</v>
      </c>
      <c r="S49" s="13">
        <v>1835</v>
      </c>
      <c r="T49" s="61">
        <v>240816</v>
      </c>
    </row>
    <row r="50" spans="1:20" ht="14.25">
      <c r="A50" s="23" t="s">
        <v>6</v>
      </c>
      <c r="B50" s="13">
        <f>SUM(B11,B17,B29,B35,B44)</f>
        <v>52</v>
      </c>
      <c r="C50" s="13">
        <f aca="true" t="shared" si="2" ref="C50:Q50">SUM(C11,C17,C29,C35,C44)</f>
        <v>11</v>
      </c>
      <c r="D50" s="61">
        <f t="shared" si="2"/>
        <v>63</v>
      </c>
      <c r="E50" s="13">
        <f t="shared" si="2"/>
        <v>154</v>
      </c>
      <c r="F50" s="13">
        <f>SUM(F11,F17,F29,F35,F44)</f>
        <v>13</v>
      </c>
      <c r="G50" s="61">
        <f>SUM(G11,G17,G29,G35,G44)</f>
        <v>167</v>
      </c>
      <c r="H50" s="13">
        <f>SUM(H11,H17,H29,H35,H44)</f>
        <v>1</v>
      </c>
      <c r="I50" s="61">
        <f>SUM(I11,I17,I29,I35,I44)</f>
        <v>231</v>
      </c>
      <c r="J50" s="73"/>
      <c r="K50" s="220" t="s">
        <v>6</v>
      </c>
      <c r="L50" s="221">
        <f t="shared" si="2"/>
        <v>1</v>
      </c>
      <c r="M50" s="13">
        <f t="shared" si="2"/>
        <v>6</v>
      </c>
      <c r="N50" s="13">
        <f t="shared" si="2"/>
        <v>34</v>
      </c>
      <c r="O50" s="61">
        <f t="shared" si="2"/>
        <v>41</v>
      </c>
      <c r="P50" s="13">
        <f t="shared" si="2"/>
        <v>89</v>
      </c>
      <c r="Q50" s="13">
        <f t="shared" si="2"/>
        <v>101</v>
      </c>
      <c r="R50" s="61">
        <v>190</v>
      </c>
      <c r="S50" s="13">
        <v>0</v>
      </c>
      <c r="T50" s="61">
        <v>231</v>
      </c>
    </row>
    <row r="51" spans="1:20" ht="14.25">
      <c r="A51" s="23" t="s">
        <v>7</v>
      </c>
      <c r="B51" s="13">
        <f>SUM(B12,B18,B23,B30,B36,B45)</f>
        <v>9807</v>
      </c>
      <c r="C51" s="13">
        <f aca="true" t="shared" si="3" ref="C51:Q51">SUM(C12,C18,C23,C30,C36,C45)</f>
        <v>4568</v>
      </c>
      <c r="D51" s="61">
        <f t="shared" si="3"/>
        <v>14375</v>
      </c>
      <c r="E51" s="13">
        <f t="shared" si="3"/>
        <v>64753</v>
      </c>
      <c r="F51" s="13">
        <f>SUM(F12,F18,F23,F30,F36,F45)</f>
        <v>7407</v>
      </c>
      <c r="G51" s="61">
        <f>SUM(G12,G18,G23,G30,G36,G45)</f>
        <v>72160</v>
      </c>
      <c r="H51" s="13">
        <f>SUM(H12,H18,H23,H30,H36,H45)</f>
        <v>447</v>
      </c>
      <c r="I51" s="61">
        <f>SUM(I12,I18,I23,I30,I36,I45)</f>
        <v>86982</v>
      </c>
      <c r="J51" s="73"/>
      <c r="K51" s="220" t="s">
        <v>7</v>
      </c>
      <c r="L51" s="221">
        <f t="shared" si="3"/>
        <v>4072</v>
      </c>
      <c r="M51" s="13">
        <f t="shared" si="3"/>
        <v>4933</v>
      </c>
      <c r="N51" s="13">
        <f t="shared" si="3"/>
        <v>11299</v>
      </c>
      <c r="O51" s="61">
        <f t="shared" si="3"/>
        <v>20304</v>
      </c>
      <c r="P51" s="13">
        <f t="shared" si="3"/>
        <v>30895</v>
      </c>
      <c r="Q51" s="13">
        <f t="shared" si="3"/>
        <v>35087</v>
      </c>
      <c r="R51" s="61">
        <v>65982</v>
      </c>
      <c r="S51" s="13">
        <v>696</v>
      </c>
      <c r="T51" s="61">
        <v>86982</v>
      </c>
    </row>
    <row r="52" spans="1:20" ht="14.25">
      <c r="A52" s="23" t="s">
        <v>10</v>
      </c>
      <c r="B52" s="13">
        <f>SUM(B24)</f>
        <v>0</v>
      </c>
      <c r="C52" s="13">
        <f aca="true" t="shared" si="4" ref="C52:Q52">SUM(C24)</f>
        <v>0</v>
      </c>
      <c r="D52" s="61">
        <f t="shared" si="4"/>
        <v>0</v>
      </c>
      <c r="E52" s="13">
        <f t="shared" si="4"/>
        <v>0</v>
      </c>
      <c r="F52" s="13">
        <f>SUM(F24)</f>
        <v>0</v>
      </c>
      <c r="G52" s="61">
        <f>SUM(G24)</f>
        <v>0</v>
      </c>
      <c r="H52" s="13">
        <f>SUM(H24)</f>
        <v>0</v>
      </c>
      <c r="I52" s="61">
        <f>SUM(I24)</f>
        <v>0</v>
      </c>
      <c r="J52" s="73"/>
      <c r="K52" s="220" t="s">
        <v>10</v>
      </c>
      <c r="L52" s="221">
        <f t="shared" si="4"/>
        <v>0</v>
      </c>
      <c r="M52" s="13">
        <f t="shared" si="4"/>
        <v>0</v>
      </c>
      <c r="N52" s="13">
        <f t="shared" si="4"/>
        <v>0</v>
      </c>
      <c r="O52" s="61">
        <f t="shared" si="4"/>
        <v>0</v>
      </c>
      <c r="P52" s="13">
        <f t="shared" si="4"/>
        <v>0</v>
      </c>
      <c r="Q52" s="13">
        <f t="shared" si="4"/>
        <v>0</v>
      </c>
      <c r="R52" s="61">
        <v>0</v>
      </c>
      <c r="S52" s="13">
        <v>0</v>
      </c>
      <c r="T52" s="61">
        <v>0</v>
      </c>
    </row>
    <row r="53" spans="1:20" ht="14.25">
      <c r="A53" s="222" t="s">
        <v>16</v>
      </c>
      <c r="B53" s="17">
        <f>SUM(B48:B52)</f>
        <v>37363</v>
      </c>
      <c r="C53" s="17">
        <f aca="true" t="shared" si="5" ref="C53:Q53">SUM(C48:C52)</f>
        <v>18285</v>
      </c>
      <c r="D53" s="17">
        <f t="shared" si="5"/>
        <v>55648</v>
      </c>
      <c r="E53" s="17">
        <f t="shared" si="5"/>
        <v>291782</v>
      </c>
      <c r="F53" s="17">
        <f>SUM(F48:F52)</f>
        <v>33050</v>
      </c>
      <c r="G53" s="17">
        <f>SUM(G48:G52)</f>
        <v>324832</v>
      </c>
      <c r="H53" s="17">
        <f>SUM(H48:H52)</f>
        <v>1491</v>
      </c>
      <c r="I53" s="17">
        <f>SUM(I48:I52)</f>
        <v>381971</v>
      </c>
      <c r="J53" s="74"/>
      <c r="K53" s="223" t="s">
        <v>16</v>
      </c>
      <c r="L53" s="16">
        <f t="shared" si="5"/>
        <v>14026</v>
      </c>
      <c r="M53" s="17">
        <f t="shared" si="5"/>
        <v>20082</v>
      </c>
      <c r="N53" s="17">
        <f t="shared" si="5"/>
        <v>47812</v>
      </c>
      <c r="O53" s="17">
        <f t="shared" si="5"/>
        <v>81920</v>
      </c>
      <c r="P53" s="17">
        <f t="shared" si="5"/>
        <v>133628</v>
      </c>
      <c r="Q53" s="17">
        <f t="shared" si="5"/>
        <v>163228</v>
      </c>
      <c r="R53" s="17">
        <v>296856</v>
      </c>
      <c r="S53" s="17">
        <v>3195</v>
      </c>
      <c r="T53" s="17">
        <v>381971</v>
      </c>
    </row>
    <row r="54" ht="14.25">
      <c r="A54" s="23"/>
    </row>
    <row r="55" ht="14.25">
      <c r="A55" s="153" t="s">
        <v>69</v>
      </c>
    </row>
    <row r="56" ht="14.25">
      <c r="A56" s="153" t="s">
        <v>70</v>
      </c>
    </row>
    <row r="57" ht="14.25">
      <c r="A57" s="21"/>
    </row>
    <row r="58" ht="14.25">
      <c r="A58" s="21"/>
    </row>
    <row r="59" ht="14.25">
      <c r="A59" s="21"/>
    </row>
  </sheetData>
  <sheetProtection/>
  <mergeCells count="9">
    <mergeCell ref="L1:U1"/>
    <mergeCell ref="A2:I2"/>
    <mergeCell ref="K4:T4"/>
    <mergeCell ref="K2:T2"/>
    <mergeCell ref="B6:D6"/>
    <mergeCell ref="L6:O6"/>
    <mergeCell ref="A4:I4"/>
    <mergeCell ref="E6:G6"/>
    <mergeCell ref="P6:R6"/>
  </mergeCells>
  <printOptions/>
  <pageMargins left="0.11811023622047245" right="0.11811023622047245" top="0.35433070866141736" bottom="0.15748031496062992" header="0.31496062992125984" footer="0.31496062992125984"/>
  <pageSetup horizontalDpi="600" verticalDpi="600" orientation="portrait" paperSize="9" scale="80" r:id="rId1"/>
  <headerFooter>
    <oddFooter>&amp;R&amp;A</oddFooter>
  </headerFooter>
</worksheet>
</file>

<file path=xl/worksheets/sheet8.xml><?xml version="1.0" encoding="utf-8"?>
<worksheet xmlns="http://schemas.openxmlformats.org/spreadsheetml/2006/main" xmlns:r="http://schemas.openxmlformats.org/officeDocument/2006/relationships">
  <dimension ref="A1:X47"/>
  <sheetViews>
    <sheetView zoomScalePageLayoutView="0" workbookViewId="0" topLeftCell="A1">
      <selection activeCell="U24" sqref="U24:W24"/>
    </sheetView>
  </sheetViews>
  <sheetFormatPr defaultColWidth="9.140625" defaultRowHeight="15"/>
  <cols>
    <col min="1" max="3" width="16.7109375" style="0" customWidth="1"/>
    <col min="4" max="4" width="10.8515625" style="0" customWidth="1"/>
    <col min="5" max="5" width="10.28125" style="0" customWidth="1"/>
    <col min="6" max="6" width="11.7109375" style="0" customWidth="1"/>
    <col min="8" max="9" width="9.8515625" style="0" customWidth="1"/>
    <col min="10" max="10" width="11.7109375" style="0" customWidth="1"/>
    <col min="12" max="13" width="10.57421875" style="0" customWidth="1"/>
    <col min="14" max="16" width="8.57421875" style="0" customWidth="1"/>
    <col min="17" max="17" width="11.140625" style="0" customWidth="1"/>
    <col min="18" max="18" width="9.421875" style="0" customWidth="1"/>
    <col min="19" max="19" width="10.140625" style="0" customWidth="1"/>
    <col min="20" max="20" width="10.57421875" style="0" customWidth="1"/>
    <col min="21" max="23" width="8.7109375" style="0" customWidth="1"/>
    <col min="24" max="24" width="10.28125" style="0" customWidth="1"/>
  </cols>
  <sheetData>
    <row r="1" spans="1:10" ht="14.25">
      <c r="A1" s="1" t="s">
        <v>17</v>
      </c>
      <c r="J1" s="2"/>
    </row>
    <row r="2" spans="1:24" ht="14.25">
      <c r="A2" s="187" t="s">
        <v>24</v>
      </c>
      <c r="B2" s="187"/>
      <c r="C2" s="187"/>
      <c r="D2" s="187"/>
      <c r="E2" s="187"/>
      <c r="F2" s="187"/>
      <c r="G2" s="187"/>
      <c r="H2" s="187"/>
      <c r="I2" s="187"/>
      <c r="J2" s="187"/>
      <c r="K2" s="187"/>
      <c r="L2" s="187"/>
      <c r="M2" s="187"/>
      <c r="N2" s="187"/>
      <c r="O2" s="187"/>
      <c r="P2" s="187"/>
      <c r="Q2" s="187"/>
      <c r="R2" s="187"/>
      <c r="S2" s="187"/>
      <c r="T2" s="187"/>
      <c r="U2" s="187"/>
      <c r="V2" s="187"/>
      <c r="W2" s="187"/>
      <c r="X2" s="187"/>
    </row>
    <row r="3" spans="1:24" ht="14.25">
      <c r="A3" s="203" t="s">
        <v>71</v>
      </c>
      <c r="B3" s="203"/>
      <c r="C3" s="203"/>
      <c r="D3" s="203"/>
      <c r="E3" s="203"/>
      <c r="F3" s="203"/>
      <c r="G3" s="203"/>
      <c r="H3" s="203"/>
      <c r="I3" s="203"/>
      <c r="J3" s="203"/>
      <c r="K3" s="203"/>
      <c r="L3" s="203"/>
      <c r="M3" s="203"/>
      <c r="N3" s="203"/>
      <c r="O3" s="203"/>
      <c r="P3" s="203"/>
      <c r="Q3" s="203"/>
      <c r="R3" s="203"/>
      <c r="S3" s="203"/>
      <c r="T3" s="203"/>
      <c r="U3" s="203"/>
      <c r="V3" s="203"/>
      <c r="W3" s="203"/>
      <c r="X3" s="203"/>
    </row>
    <row r="4" spans="1:17" ht="15" thickBot="1">
      <c r="A4" s="82"/>
      <c r="B4" s="52"/>
      <c r="C4" s="52"/>
      <c r="D4" s="52"/>
      <c r="E4" s="52"/>
      <c r="F4" s="52"/>
      <c r="G4" s="52"/>
      <c r="H4" s="52"/>
      <c r="I4" s="52"/>
      <c r="J4" s="52"/>
      <c r="K4" s="52"/>
      <c r="L4" s="52"/>
      <c r="M4" s="52"/>
      <c r="N4" s="52"/>
      <c r="O4" s="52"/>
      <c r="P4" s="52"/>
      <c r="Q4" s="52"/>
    </row>
    <row r="5" spans="1:24" ht="15" thickTop="1">
      <c r="A5" s="194" t="s">
        <v>57</v>
      </c>
      <c r="B5" s="194"/>
      <c r="C5" s="195"/>
      <c r="D5" s="196" t="s">
        <v>1</v>
      </c>
      <c r="E5" s="196"/>
      <c r="F5" s="196"/>
      <c r="G5" s="196"/>
      <c r="H5" s="196"/>
      <c r="I5" s="196"/>
      <c r="J5" s="196"/>
      <c r="K5" s="200" t="s">
        <v>2</v>
      </c>
      <c r="L5" s="196"/>
      <c r="M5" s="196"/>
      <c r="N5" s="196"/>
      <c r="O5" s="196"/>
      <c r="P5" s="196"/>
      <c r="Q5" s="202"/>
      <c r="R5" s="196" t="s">
        <v>0</v>
      </c>
      <c r="S5" s="196"/>
      <c r="T5" s="196"/>
      <c r="U5" s="196"/>
      <c r="V5" s="196"/>
      <c r="W5" s="196"/>
      <c r="X5" s="196"/>
    </row>
    <row r="6" spans="1:24" ht="42.75">
      <c r="A6" s="92" t="s">
        <v>46</v>
      </c>
      <c r="B6" s="55" t="s">
        <v>77</v>
      </c>
      <c r="C6" s="89" t="s">
        <v>45</v>
      </c>
      <c r="D6" s="197" t="s">
        <v>52</v>
      </c>
      <c r="E6" s="198"/>
      <c r="F6" s="58" t="s">
        <v>51</v>
      </c>
      <c r="G6" s="199" t="s">
        <v>50</v>
      </c>
      <c r="H6" s="197"/>
      <c r="I6" s="198"/>
      <c r="J6" s="96" t="s">
        <v>0</v>
      </c>
      <c r="K6" s="201" t="s">
        <v>52</v>
      </c>
      <c r="L6" s="198"/>
      <c r="M6" s="84" t="s">
        <v>51</v>
      </c>
      <c r="N6" s="199" t="s">
        <v>50</v>
      </c>
      <c r="O6" s="197"/>
      <c r="P6" s="198"/>
      <c r="Q6" s="98" t="s">
        <v>0</v>
      </c>
      <c r="R6" s="197" t="s">
        <v>52</v>
      </c>
      <c r="S6" s="198"/>
      <c r="T6" s="84" t="s">
        <v>51</v>
      </c>
      <c r="U6" s="199" t="s">
        <v>50</v>
      </c>
      <c r="V6" s="197"/>
      <c r="W6" s="198"/>
      <c r="X6" s="96" t="s">
        <v>0</v>
      </c>
    </row>
    <row r="7" spans="1:24" ht="14.25">
      <c r="A7" s="93"/>
      <c r="B7" s="53"/>
      <c r="C7" s="90" t="s">
        <v>58</v>
      </c>
      <c r="D7" s="86" t="s">
        <v>59</v>
      </c>
      <c r="E7" s="57">
        <v>1</v>
      </c>
      <c r="F7" s="57">
        <v>0</v>
      </c>
      <c r="G7" s="57">
        <v>1</v>
      </c>
      <c r="H7" s="57">
        <v>2</v>
      </c>
      <c r="I7" s="57" t="s">
        <v>20</v>
      </c>
      <c r="J7" s="96"/>
      <c r="K7" s="88" t="s">
        <v>59</v>
      </c>
      <c r="L7" s="57">
        <v>1</v>
      </c>
      <c r="M7" s="57">
        <v>0</v>
      </c>
      <c r="N7" s="57">
        <v>1</v>
      </c>
      <c r="O7" s="57">
        <v>2</v>
      </c>
      <c r="P7" s="57" t="s">
        <v>20</v>
      </c>
      <c r="Q7" s="98"/>
      <c r="R7" s="86" t="s">
        <v>59</v>
      </c>
      <c r="S7" s="57">
        <v>1</v>
      </c>
      <c r="T7" s="57">
        <v>0</v>
      </c>
      <c r="U7" s="57">
        <v>1</v>
      </c>
      <c r="V7" s="57">
        <v>2</v>
      </c>
      <c r="W7" s="57" t="s">
        <v>20</v>
      </c>
      <c r="X7" s="83"/>
    </row>
    <row r="8" spans="1:24" ht="14.25">
      <c r="A8" s="94" t="s">
        <v>72</v>
      </c>
      <c r="B8" s="85" t="s">
        <v>72</v>
      </c>
      <c r="C8" s="91" t="s">
        <v>72</v>
      </c>
      <c r="D8" s="101">
        <v>0</v>
      </c>
      <c r="E8" s="102">
        <v>19</v>
      </c>
      <c r="F8" s="102">
        <v>4647</v>
      </c>
      <c r="G8" s="102">
        <v>2993</v>
      </c>
      <c r="H8" s="102">
        <v>749</v>
      </c>
      <c r="I8" s="102">
        <v>48</v>
      </c>
      <c r="J8" s="103">
        <v>8456</v>
      </c>
      <c r="K8" s="104">
        <v>0</v>
      </c>
      <c r="L8" s="102">
        <v>24</v>
      </c>
      <c r="M8" s="102">
        <v>5125</v>
      </c>
      <c r="N8" s="102">
        <v>2939</v>
      </c>
      <c r="O8" s="102">
        <v>688</v>
      </c>
      <c r="P8" s="102">
        <v>70</v>
      </c>
      <c r="Q8" s="105">
        <v>8846</v>
      </c>
      <c r="R8" s="101">
        <v>0</v>
      </c>
      <c r="S8" s="102">
        <v>43</v>
      </c>
      <c r="T8" s="102">
        <v>9772</v>
      </c>
      <c r="U8" s="102">
        <v>5932</v>
      </c>
      <c r="V8" s="102">
        <v>1437</v>
      </c>
      <c r="W8" s="102">
        <v>118</v>
      </c>
      <c r="X8" s="103">
        <v>17302</v>
      </c>
    </row>
    <row r="9" spans="1:24" ht="14.25">
      <c r="A9" s="94" t="s">
        <v>72</v>
      </c>
      <c r="B9" s="85" t="s">
        <v>72</v>
      </c>
      <c r="C9" s="91" t="s">
        <v>73</v>
      </c>
      <c r="D9" s="101">
        <v>1</v>
      </c>
      <c r="E9" s="102">
        <v>17</v>
      </c>
      <c r="F9" s="102">
        <v>2861</v>
      </c>
      <c r="G9" s="102">
        <v>2174</v>
      </c>
      <c r="H9" s="102">
        <v>652</v>
      </c>
      <c r="I9" s="102">
        <v>86</v>
      </c>
      <c r="J9" s="103">
        <v>5791</v>
      </c>
      <c r="K9" s="104">
        <v>3</v>
      </c>
      <c r="L9" s="102">
        <v>13</v>
      </c>
      <c r="M9" s="102">
        <v>3094</v>
      </c>
      <c r="N9" s="102">
        <v>2177</v>
      </c>
      <c r="O9" s="102">
        <v>569</v>
      </c>
      <c r="P9" s="102">
        <v>97</v>
      </c>
      <c r="Q9" s="105">
        <v>5953</v>
      </c>
      <c r="R9" s="101">
        <v>4</v>
      </c>
      <c r="S9" s="102">
        <v>30</v>
      </c>
      <c r="T9" s="102">
        <v>5955</v>
      </c>
      <c r="U9" s="102">
        <v>4351</v>
      </c>
      <c r="V9" s="102">
        <v>1221</v>
      </c>
      <c r="W9" s="102">
        <v>183</v>
      </c>
      <c r="X9" s="103">
        <v>11744</v>
      </c>
    </row>
    <row r="10" spans="1:24" ht="14.25">
      <c r="A10" s="94" t="s">
        <v>72</v>
      </c>
      <c r="B10" s="85" t="s">
        <v>73</v>
      </c>
      <c r="C10" s="91" t="s">
        <v>72</v>
      </c>
      <c r="D10" s="101">
        <v>0</v>
      </c>
      <c r="E10" s="102">
        <v>24</v>
      </c>
      <c r="F10" s="102">
        <v>2894</v>
      </c>
      <c r="G10" s="102">
        <v>1076</v>
      </c>
      <c r="H10" s="102">
        <v>167</v>
      </c>
      <c r="I10" s="102">
        <v>8</v>
      </c>
      <c r="J10" s="103">
        <v>4169</v>
      </c>
      <c r="K10" s="104">
        <v>0</v>
      </c>
      <c r="L10" s="102">
        <v>32</v>
      </c>
      <c r="M10" s="102">
        <v>3072</v>
      </c>
      <c r="N10" s="102">
        <v>996</v>
      </c>
      <c r="O10" s="102">
        <v>158</v>
      </c>
      <c r="P10" s="102">
        <v>4</v>
      </c>
      <c r="Q10" s="105">
        <v>4262</v>
      </c>
      <c r="R10" s="101">
        <v>0</v>
      </c>
      <c r="S10" s="102">
        <v>56</v>
      </c>
      <c r="T10" s="102">
        <v>5966</v>
      </c>
      <c r="U10" s="102">
        <v>2072</v>
      </c>
      <c r="V10" s="102">
        <v>325</v>
      </c>
      <c r="W10" s="102">
        <v>12</v>
      </c>
      <c r="X10" s="103">
        <v>8431</v>
      </c>
    </row>
    <row r="11" spans="1:24" ht="14.25">
      <c r="A11" s="94" t="s">
        <v>73</v>
      </c>
      <c r="B11" s="85" t="s">
        <v>72</v>
      </c>
      <c r="C11" s="91" t="s">
        <v>72</v>
      </c>
      <c r="D11" s="101">
        <v>1</v>
      </c>
      <c r="E11" s="102">
        <v>19</v>
      </c>
      <c r="F11" s="102">
        <v>6859</v>
      </c>
      <c r="G11" s="102">
        <v>3262</v>
      </c>
      <c r="H11" s="102">
        <v>419</v>
      </c>
      <c r="I11" s="102">
        <v>14</v>
      </c>
      <c r="J11" s="103">
        <v>10574</v>
      </c>
      <c r="K11" s="104">
        <v>0</v>
      </c>
      <c r="L11" s="102">
        <v>24</v>
      </c>
      <c r="M11" s="102">
        <v>7364</v>
      </c>
      <c r="N11" s="102">
        <v>3343</v>
      </c>
      <c r="O11" s="102">
        <v>408</v>
      </c>
      <c r="P11" s="102">
        <v>22</v>
      </c>
      <c r="Q11" s="105">
        <v>11161</v>
      </c>
      <c r="R11" s="101">
        <v>1</v>
      </c>
      <c r="S11" s="102">
        <v>43</v>
      </c>
      <c r="T11" s="102">
        <v>14223</v>
      </c>
      <c r="U11" s="102">
        <v>6605</v>
      </c>
      <c r="V11" s="102">
        <v>827</v>
      </c>
      <c r="W11" s="102">
        <v>36</v>
      </c>
      <c r="X11" s="103">
        <v>21735</v>
      </c>
    </row>
    <row r="12" spans="1:24" ht="14.25">
      <c r="A12" s="94" t="s">
        <v>72</v>
      </c>
      <c r="B12" s="85" t="s">
        <v>73</v>
      </c>
      <c r="C12" s="91" t="s">
        <v>73</v>
      </c>
      <c r="D12" s="101">
        <v>3</v>
      </c>
      <c r="E12" s="102">
        <v>107</v>
      </c>
      <c r="F12" s="102">
        <v>6646</v>
      </c>
      <c r="G12" s="102">
        <v>1441</v>
      </c>
      <c r="H12" s="102">
        <v>231</v>
      </c>
      <c r="I12" s="102">
        <v>20</v>
      </c>
      <c r="J12" s="103">
        <v>8448</v>
      </c>
      <c r="K12" s="104">
        <v>1</v>
      </c>
      <c r="L12" s="102">
        <v>111</v>
      </c>
      <c r="M12" s="102">
        <v>6665</v>
      </c>
      <c r="N12" s="102">
        <v>1237</v>
      </c>
      <c r="O12" s="102">
        <v>179</v>
      </c>
      <c r="P12" s="102">
        <v>11</v>
      </c>
      <c r="Q12" s="105">
        <v>8204</v>
      </c>
      <c r="R12" s="101">
        <v>4</v>
      </c>
      <c r="S12" s="102">
        <v>218</v>
      </c>
      <c r="T12" s="102">
        <v>13311</v>
      </c>
      <c r="U12" s="102">
        <v>2678</v>
      </c>
      <c r="V12" s="102">
        <v>410</v>
      </c>
      <c r="W12" s="102">
        <v>31</v>
      </c>
      <c r="X12" s="103">
        <v>16652</v>
      </c>
    </row>
    <row r="13" spans="1:24" ht="14.25">
      <c r="A13" s="94" t="s">
        <v>73</v>
      </c>
      <c r="B13" s="85" t="s">
        <v>72</v>
      </c>
      <c r="C13" s="91" t="s">
        <v>73</v>
      </c>
      <c r="D13" s="101">
        <v>0</v>
      </c>
      <c r="E13" s="102">
        <v>48</v>
      </c>
      <c r="F13" s="102">
        <v>10460</v>
      </c>
      <c r="G13" s="102">
        <v>3680</v>
      </c>
      <c r="H13" s="102">
        <v>334</v>
      </c>
      <c r="I13" s="102">
        <v>14</v>
      </c>
      <c r="J13" s="103">
        <v>14536</v>
      </c>
      <c r="K13" s="104">
        <v>0</v>
      </c>
      <c r="L13" s="102">
        <v>52</v>
      </c>
      <c r="M13" s="102">
        <v>10797</v>
      </c>
      <c r="N13" s="102">
        <v>3504</v>
      </c>
      <c r="O13" s="102">
        <v>333</v>
      </c>
      <c r="P13" s="102">
        <v>10</v>
      </c>
      <c r="Q13" s="105">
        <v>14696</v>
      </c>
      <c r="R13" s="101">
        <v>0</v>
      </c>
      <c r="S13" s="102">
        <v>100</v>
      </c>
      <c r="T13" s="102">
        <v>21257</v>
      </c>
      <c r="U13" s="102">
        <v>7184</v>
      </c>
      <c r="V13" s="102">
        <v>667</v>
      </c>
      <c r="W13" s="102">
        <v>24</v>
      </c>
      <c r="X13" s="103">
        <v>29232</v>
      </c>
    </row>
    <row r="14" spans="1:24" ht="14.25">
      <c r="A14" s="94" t="s">
        <v>73</v>
      </c>
      <c r="B14" s="85" t="s">
        <v>73</v>
      </c>
      <c r="C14" s="91" t="s">
        <v>72</v>
      </c>
      <c r="D14" s="101">
        <v>3</v>
      </c>
      <c r="E14" s="102">
        <v>157</v>
      </c>
      <c r="F14" s="102">
        <v>15772</v>
      </c>
      <c r="G14" s="102">
        <v>3313</v>
      </c>
      <c r="H14" s="102">
        <v>223</v>
      </c>
      <c r="I14" s="102">
        <v>7</v>
      </c>
      <c r="J14" s="103">
        <v>19475</v>
      </c>
      <c r="K14" s="104">
        <v>0</v>
      </c>
      <c r="L14" s="102">
        <v>187</v>
      </c>
      <c r="M14" s="102">
        <v>16074</v>
      </c>
      <c r="N14" s="102">
        <v>2965</v>
      </c>
      <c r="O14" s="102">
        <v>188</v>
      </c>
      <c r="P14" s="102">
        <v>4</v>
      </c>
      <c r="Q14" s="105">
        <v>19418</v>
      </c>
      <c r="R14" s="101">
        <v>3</v>
      </c>
      <c r="S14" s="102">
        <v>344</v>
      </c>
      <c r="T14" s="102">
        <v>31846</v>
      </c>
      <c r="U14" s="102">
        <v>6278</v>
      </c>
      <c r="V14" s="102">
        <v>411</v>
      </c>
      <c r="W14" s="102">
        <v>11</v>
      </c>
      <c r="X14" s="103">
        <v>38893</v>
      </c>
    </row>
    <row r="15" spans="1:24" ht="14.25">
      <c r="A15" s="94" t="s">
        <v>73</v>
      </c>
      <c r="B15" s="85" t="s">
        <v>73</v>
      </c>
      <c r="C15" s="91" t="s">
        <v>73</v>
      </c>
      <c r="D15" s="101">
        <v>25</v>
      </c>
      <c r="E15" s="102">
        <v>1852</v>
      </c>
      <c r="F15" s="102">
        <v>103018</v>
      </c>
      <c r="G15" s="102">
        <v>9507</v>
      </c>
      <c r="H15" s="102">
        <v>331</v>
      </c>
      <c r="I15" s="102">
        <v>15</v>
      </c>
      <c r="J15" s="103">
        <v>114748</v>
      </c>
      <c r="K15" s="104">
        <v>15</v>
      </c>
      <c r="L15" s="102">
        <v>1821</v>
      </c>
      <c r="M15" s="102">
        <v>102744</v>
      </c>
      <c r="N15" s="102">
        <v>7804</v>
      </c>
      <c r="O15" s="102">
        <v>288</v>
      </c>
      <c r="P15" s="102">
        <v>16</v>
      </c>
      <c r="Q15" s="105">
        <v>112688</v>
      </c>
      <c r="R15" s="101">
        <v>40</v>
      </c>
      <c r="S15" s="102">
        <v>3673</v>
      </c>
      <c r="T15" s="102">
        <v>205762</v>
      </c>
      <c r="U15" s="102">
        <v>17311</v>
      </c>
      <c r="V15" s="102">
        <v>619</v>
      </c>
      <c r="W15" s="102">
        <v>31</v>
      </c>
      <c r="X15" s="103">
        <v>227436</v>
      </c>
    </row>
    <row r="16" spans="3:24" s="27" customFormat="1" ht="14.25">
      <c r="C16" s="111" t="s">
        <v>0</v>
      </c>
      <c r="D16" s="106">
        <v>33</v>
      </c>
      <c r="E16" s="107">
        <v>2243</v>
      </c>
      <c r="F16" s="107">
        <v>153157</v>
      </c>
      <c r="G16" s="107">
        <v>27446</v>
      </c>
      <c r="H16" s="107">
        <v>3106</v>
      </c>
      <c r="I16" s="107">
        <v>212</v>
      </c>
      <c r="J16" s="108">
        <v>186197</v>
      </c>
      <c r="K16" s="109">
        <v>19</v>
      </c>
      <c r="L16" s="107">
        <v>2264</v>
      </c>
      <c r="M16" s="107">
        <v>154935</v>
      </c>
      <c r="N16" s="107">
        <v>24965</v>
      </c>
      <c r="O16" s="107">
        <v>2811</v>
      </c>
      <c r="P16" s="107">
        <v>234</v>
      </c>
      <c r="Q16" s="110">
        <v>185228</v>
      </c>
      <c r="R16" s="106">
        <v>52</v>
      </c>
      <c r="S16" s="107">
        <v>4507</v>
      </c>
      <c r="T16" s="107">
        <v>308092</v>
      </c>
      <c r="U16" s="107">
        <v>52411</v>
      </c>
      <c r="V16" s="107">
        <v>5917</v>
      </c>
      <c r="W16" s="107">
        <v>446</v>
      </c>
      <c r="X16" s="108">
        <v>371425</v>
      </c>
    </row>
    <row r="20" spans="1:24" ht="14.25">
      <c r="A20" s="187" t="s">
        <v>24</v>
      </c>
      <c r="B20" s="187"/>
      <c r="C20" s="187"/>
      <c r="D20" s="187"/>
      <c r="E20" s="187"/>
      <c r="F20" s="187"/>
      <c r="G20" s="187"/>
      <c r="H20" s="187"/>
      <c r="I20" s="187"/>
      <c r="J20" s="187"/>
      <c r="K20" s="187"/>
      <c r="L20" s="187"/>
      <c r="M20" s="187"/>
      <c r="N20" s="187"/>
      <c r="O20" s="187"/>
      <c r="P20" s="187"/>
      <c r="Q20" s="187"/>
      <c r="R20" s="187"/>
      <c r="S20" s="187"/>
      <c r="T20" s="187"/>
      <c r="U20" s="187"/>
      <c r="V20" s="187"/>
      <c r="W20" s="187"/>
      <c r="X20" s="187"/>
    </row>
    <row r="21" spans="1:24" ht="14.25">
      <c r="A21" s="203" t="s">
        <v>74</v>
      </c>
      <c r="B21" s="203"/>
      <c r="C21" s="203"/>
      <c r="D21" s="203"/>
      <c r="E21" s="203"/>
      <c r="F21" s="203"/>
      <c r="G21" s="203"/>
      <c r="H21" s="203"/>
      <c r="I21" s="203"/>
      <c r="J21" s="203"/>
      <c r="K21" s="203"/>
      <c r="L21" s="203"/>
      <c r="M21" s="203"/>
      <c r="N21" s="203"/>
      <c r="O21" s="203"/>
      <c r="P21" s="203"/>
      <c r="Q21" s="203"/>
      <c r="R21" s="203"/>
      <c r="S21" s="203"/>
      <c r="T21" s="203"/>
      <c r="U21" s="203"/>
      <c r="V21" s="203"/>
      <c r="W21" s="203"/>
      <c r="X21" s="203"/>
    </row>
    <row r="22" ht="15" thickBot="1"/>
    <row r="23" spans="1:24" ht="15" thickTop="1">
      <c r="A23" s="194" t="s">
        <v>57</v>
      </c>
      <c r="B23" s="194"/>
      <c r="C23" s="195"/>
      <c r="D23" s="196" t="s">
        <v>1</v>
      </c>
      <c r="E23" s="196"/>
      <c r="F23" s="196"/>
      <c r="G23" s="196"/>
      <c r="H23" s="196"/>
      <c r="I23" s="196"/>
      <c r="J23" s="196"/>
      <c r="K23" s="200" t="s">
        <v>2</v>
      </c>
      <c r="L23" s="196"/>
      <c r="M23" s="196"/>
      <c r="N23" s="196"/>
      <c r="O23" s="196"/>
      <c r="P23" s="196"/>
      <c r="Q23" s="202"/>
      <c r="R23" s="200" t="s">
        <v>0</v>
      </c>
      <c r="S23" s="196"/>
      <c r="T23" s="196"/>
      <c r="U23" s="196"/>
      <c r="V23" s="196"/>
      <c r="W23" s="196"/>
      <c r="X23" s="196"/>
    </row>
    <row r="24" spans="1:24" ht="42.75">
      <c r="A24" s="92" t="s">
        <v>46</v>
      </c>
      <c r="B24" s="55" t="s">
        <v>77</v>
      </c>
      <c r="C24" s="89" t="s">
        <v>45</v>
      </c>
      <c r="D24" s="197" t="s">
        <v>52</v>
      </c>
      <c r="E24" s="198"/>
      <c r="F24" s="84" t="s">
        <v>51</v>
      </c>
      <c r="G24" s="199" t="s">
        <v>50</v>
      </c>
      <c r="H24" s="197"/>
      <c r="I24" s="198"/>
      <c r="J24" s="96" t="s">
        <v>0</v>
      </c>
      <c r="K24" s="201" t="s">
        <v>52</v>
      </c>
      <c r="L24" s="198"/>
      <c r="M24" s="84" t="s">
        <v>51</v>
      </c>
      <c r="N24" s="199" t="s">
        <v>50</v>
      </c>
      <c r="O24" s="197"/>
      <c r="P24" s="198"/>
      <c r="Q24" s="98" t="s">
        <v>0</v>
      </c>
      <c r="R24" s="201" t="s">
        <v>52</v>
      </c>
      <c r="S24" s="198"/>
      <c r="T24" s="84" t="s">
        <v>51</v>
      </c>
      <c r="U24" s="199" t="s">
        <v>50</v>
      </c>
      <c r="V24" s="197"/>
      <c r="W24" s="198"/>
      <c r="X24" s="96" t="s">
        <v>0</v>
      </c>
    </row>
    <row r="25" spans="1:24" ht="14.25">
      <c r="A25" s="93"/>
      <c r="B25" s="53"/>
      <c r="C25" s="90" t="s">
        <v>58</v>
      </c>
      <c r="D25" s="86" t="s">
        <v>59</v>
      </c>
      <c r="E25" s="57">
        <v>1</v>
      </c>
      <c r="F25" s="57">
        <v>0</v>
      </c>
      <c r="G25" s="57">
        <v>1</v>
      </c>
      <c r="H25" s="57">
        <v>2</v>
      </c>
      <c r="I25" s="57" t="s">
        <v>20</v>
      </c>
      <c r="J25" s="83"/>
      <c r="K25" s="88" t="s">
        <v>59</v>
      </c>
      <c r="L25" s="57">
        <v>1</v>
      </c>
      <c r="M25" s="57">
        <v>0</v>
      </c>
      <c r="N25" s="57">
        <v>1</v>
      </c>
      <c r="O25" s="57">
        <v>2</v>
      </c>
      <c r="P25" s="57" t="s">
        <v>20</v>
      </c>
      <c r="Q25" s="87"/>
      <c r="R25" s="88" t="s">
        <v>59</v>
      </c>
      <c r="S25" s="57">
        <v>1</v>
      </c>
      <c r="T25" s="57">
        <v>0</v>
      </c>
      <c r="U25" s="57">
        <v>1</v>
      </c>
      <c r="V25" s="57">
        <v>2</v>
      </c>
      <c r="W25" s="57" t="s">
        <v>20</v>
      </c>
      <c r="X25" s="83"/>
    </row>
    <row r="26" spans="1:24" ht="14.25">
      <c r="A26" s="94" t="s">
        <v>72</v>
      </c>
      <c r="B26" s="85" t="s">
        <v>72</v>
      </c>
      <c r="C26" s="91" t="s">
        <v>72</v>
      </c>
      <c r="D26" s="154">
        <f aca="true" t="shared" si="0" ref="D26:J26">D8/$J8*100</f>
        <v>0</v>
      </c>
      <c r="E26" s="155">
        <f t="shared" si="0"/>
        <v>0.22469252601702933</v>
      </c>
      <c r="F26" s="156">
        <f t="shared" si="0"/>
        <v>54.955061494796595</v>
      </c>
      <c r="G26" s="156">
        <f t="shared" si="0"/>
        <v>35.39498580889309</v>
      </c>
      <c r="H26" s="156">
        <f t="shared" si="0"/>
        <v>8.857615894039734</v>
      </c>
      <c r="I26" s="157">
        <f t="shared" si="0"/>
        <v>0.5676442762535477</v>
      </c>
      <c r="J26" s="154">
        <f t="shared" si="0"/>
        <v>100</v>
      </c>
      <c r="K26" s="163">
        <f aca="true" t="shared" si="1" ref="K26:Q26">K8/$Q8*100</f>
        <v>0</v>
      </c>
      <c r="L26" s="156">
        <f t="shared" si="1"/>
        <v>0.27130906624463036</v>
      </c>
      <c r="M26" s="156">
        <f t="shared" si="1"/>
        <v>57.935790187655435</v>
      </c>
      <c r="N26" s="156">
        <f t="shared" si="1"/>
        <v>33.22405607054036</v>
      </c>
      <c r="O26" s="156">
        <f t="shared" si="1"/>
        <v>7.777526565679403</v>
      </c>
      <c r="P26" s="156">
        <f t="shared" si="1"/>
        <v>0.7913181098801718</v>
      </c>
      <c r="Q26" s="164">
        <f t="shared" si="1"/>
        <v>100</v>
      </c>
      <c r="R26" s="165">
        <f aca="true" t="shared" si="2" ref="R26:X26">R8/$X8*100</f>
        <v>0</v>
      </c>
      <c r="S26" s="156">
        <f t="shared" si="2"/>
        <v>0.24852618194428389</v>
      </c>
      <c r="T26" s="156">
        <f t="shared" si="2"/>
        <v>56.47901976650098</v>
      </c>
      <c r="U26" s="156">
        <f t="shared" si="2"/>
        <v>34.285053751011446</v>
      </c>
      <c r="V26" s="156">
        <f t="shared" si="2"/>
        <v>8.305398219858976</v>
      </c>
      <c r="W26" s="156">
        <f t="shared" si="2"/>
        <v>0.682002080684314</v>
      </c>
      <c r="X26" s="155">
        <f t="shared" si="2"/>
        <v>100</v>
      </c>
    </row>
    <row r="27" spans="1:24" ht="14.25">
      <c r="A27" s="94" t="s">
        <v>72</v>
      </c>
      <c r="B27" s="85" t="s">
        <v>72</v>
      </c>
      <c r="C27" s="91" t="s">
        <v>73</v>
      </c>
      <c r="D27" s="154">
        <f aca="true" t="shared" si="3" ref="D27:J27">D9/$J9*100</f>
        <v>0.01726817475392851</v>
      </c>
      <c r="E27" s="155">
        <f t="shared" si="3"/>
        <v>0.29355897081678467</v>
      </c>
      <c r="F27" s="156">
        <f t="shared" si="3"/>
        <v>49.404247970989466</v>
      </c>
      <c r="G27" s="156">
        <f t="shared" si="3"/>
        <v>37.54101191504058</v>
      </c>
      <c r="H27" s="156">
        <f t="shared" si="3"/>
        <v>11.258849939561388</v>
      </c>
      <c r="I27" s="157">
        <f t="shared" si="3"/>
        <v>1.485063028837852</v>
      </c>
      <c r="J27" s="154">
        <f t="shared" si="3"/>
        <v>100</v>
      </c>
      <c r="K27" s="165">
        <f aca="true" t="shared" si="4" ref="K27:Q27">K9/$Q9*100</f>
        <v>0.050394758945069715</v>
      </c>
      <c r="L27" s="156">
        <f t="shared" si="4"/>
        <v>0.21837728876196874</v>
      </c>
      <c r="M27" s="156">
        <f t="shared" si="4"/>
        <v>51.97379472534857</v>
      </c>
      <c r="N27" s="156">
        <f t="shared" si="4"/>
        <v>36.56979674113892</v>
      </c>
      <c r="O27" s="156">
        <f t="shared" si="4"/>
        <v>9.558205946581555</v>
      </c>
      <c r="P27" s="156">
        <f t="shared" si="4"/>
        <v>1.6294305392239208</v>
      </c>
      <c r="Q27" s="166">
        <f t="shared" si="4"/>
        <v>100</v>
      </c>
      <c r="R27" s="165">
        <f aca="true" t="shared" si="5" ref="R27:X27">R9/$X9*100</f>
        <v>0.03405994550408719</v>
      </c>
      <c r="S27" s="156">
        <f t="shared" si="5"/>
        <v>0.255449591280654</v>
      </c>
      <c r="T27" s="156">
        <f t="shared" si="5"/>
        <v>50.70674386920982</v>
      </c>
      <c r="U27" s="156">
        <f t="shared" si="5"/>
        <v>37.04870572207085</v>
      </c>
      <c r="V27" s="156">
        <f t="shared" si="5"/>
        <v>10.396798365122615</v>
      </c>
      <c r="W27" s="156">
        <f t="shared" si="5"/>
        <v>1.558242506811989</v>
      </c>
      <c r="X27" s="155">
        <f t="shared" si="5"/>
        <v>100</v>
      </c>
    </row>
    <row r="28" spans="1:24" ht="14.25">
      <c r="A28" s="94" t="s">
        <v>72</v>
      </c>
      <c r="B28" s="85" t="s">
        <v>73</v>
      </c>
      <c r="C28" s="91" t="s">
        <v>72</v>
      </c>
      <c r="D28" s="154">
        <f aca="true" t="shared" si="6" ref="D28:J28">D10/$J10*100</f>
        <v>0</v>
      </c>
      <c r="E28" s="155">
        <f t="shared" si="6"/>
        <v>0.5756776205325018</v>
      </c>
      <c r="F28" s="156">
        <f t="shared" si="6"/>
        <v>69.41712640921084</v>
      </c>
      <c r="G28" s="156">
        <f t="shared" si="6"/>
        <v>25.809546653873834</v>
      </c>
      <c r="H28" s="156">
        <f t="shared" si="6"/>
        <v>4.005756776205325</v>
      </c>
      <c r="I28" s="157">
        <f t="shared" si="6"/>
        <v>0.1918925401775006</v>
      </c>
      <c r="J28" s="154">
        <f t="shared" si="6"/>
        <v>100</v>
      </c>
      <c r="K28" s="165">
        <f aca="true" t="shared" si="7" ref="K28:Q28">K10/$Q10*100</f>
        <v>0</v>
      </c>
      <c r="L28" s="156">
        <f t="shared" si="7"/>
        <v>0.7508212106992023</v>
      </c>
      <c r="M28" s="156">
        <f t="shared" si="7"/>
        <v>72.07883622712342</v>
      </c>
      <c r="N28" s="156">
        <f t="shared" si="7"/>
        <v>23.369310183012672</v>
      </c>
      <c r="O28" s="156">
        <f t="shared" si="7"/>
        <v>3.707179727827311</v>
      </c>
      <c r="P28" s="156">
        <f t="shared" si="7"/>
        <v>0.09385265133740028</v>
      </c>
      <c r="Q28" s="166">
        <f t="shared" si="7"/>
        <v>100</v>
      </c>
      <c r="R28" s="165">
        <f aca="true" t="shared" si="8" ref="R28:X28">R10/$X10*100</f>
        <v>0</v>
      </c>
      <c r="S28" s="156">
        <f t="shared" si="8"/>
        <v>0.66421539556399</v>
      </c>
      <c r="T28" s="156">
        <f t="shared" si="8"/>
        <v>70.76266160597794</v>
      </c>
      <c r="U28" s="156">
        <f t="shared" si="8"/>
        <v>24.57596963586763</v>
      </c>
      <c r="V28" s="156">
        <f t="shared" si="8"/>
        <v>3.8548214921124426</v>
      </c>
      <c r="W28" s="156">
        <f t="shared" si="8"/>
        <v>0.14233187047799786</v>
      </c>
      <c r="X28" s="155">
        <f t="shared" si="8"/>
        <v>100</v>
      </c>
    </row>
    <row r="29" spans="1:24" ht="14.25">
      <c r="A29" s="94" t="s">
        <v>73</v>
      </c>
      <c r="B29" s="85" t="s">
        <v>72</v>
      </c>
      <c r="C29" s="91" t="s">
        <v>72</v>
      </c>
      <c r="D29" s="154">
        <f aca="true" t="shared" si="9" ref="D29:J29">D11/$J11*100</f>
        <v>0.009457159069415548</v>
      </c>
      <c r="E29" s="155">
        <f t="shared" si="9"/>
        <v>0.1796860223188954</v>
      </c>
      <c r="F29" s="156">
        <f t="shared" si="9"/>
        <v>64.86665405712124</v>
      </c>
      <c r="G29" s="156">
        <f t="shared" si="9"/>
        <v>30.849252884433515</v>
      </c>
      <c r="H29" s="156">
        <f t="shared" si="9"/>
        <v>3.9625496500851143</v>
      </c>
      <c r="I29" s="157">
        <f t="shared" si="9"/>
        <v>0.13240022697181766</v>
      </c>
      <c r="J29" s="154">
        <f t="shared" si="9"/>
        <v>100</v>
      </c>
      <c r="K29" s="165">
        <f aca="true" t="shared" si="10" ref="K29:Q29">K11/$Q11*100</f>
        <v>0</v>
      </c>
      <c r="L29" s="156">
        <f t="shared" si="10"/>
        <v>0.215034495116925</v>
      </c>
      <c r="M29" s="156">
        <f t="shared" si="10"/>
        <v>65.9797509183765</v>
      </c>
      <c r="N29" s="156">
        <f t="shared" si="10"/>
        <v>29.952513215661682</v>
      </c>
      <c r="O29" s="156">
        <f t="shared" si="10"/>
        <v>3.6555864169877252</v>
      </c>
      <c r="P29" s="156">
        <f t="shared" si="10"/>
        <v>0.19711495385718128</v>
      </c>
      <c r="Q29" s="166">
        <f t="shared" si="10"/>
        <v>100</v>
      </c>
      <c r="R29" s="165">
        <f aca="true" t="shared" si="11" ref="R29:X29">R11/$X11*100</f>
        <v>0.004600874166091558</v>
      </c>
      <c r="S29" s="156">
        <f t="shared" si="11"/>
        <v>0.197837589141937</v>
      </c>
      <c r="T29" s="156">
        <f t="shared" si="11"/>
        <v>65.43823326432022</v>
      </c>
      <c r="U29" s="156">
        <f t="shared" si="11"/>
        <v>30.388773867034736</v>
      </c>
      <c r="V29" s="156">
        <f t="shared" si="11"/>
        <v>3.804922935357718</v>
      </c>
      <c r="W29" s="156">
        <f t="shared" si="11"/>
        <v>0.16563146997929606</v>
      </c>
      <c r="X29" s="155">
        <f t="shared" si="11"/>
        <v>100</v>
      </c>
    </row>
    <row r="30" spans="1:24" ht="14.25">
      <c r="A30" s="94" t="s">
        <v>72</v>
      </c>
      <c r="B30" s="85" t="s">
        <v>73</v>
      </c>
      <c r="C30" s="91" t="s">
        <v>73</v>
      </c>
      <c r="D30" s="154">
        <f aca="true" t="shared" si="12" ref="D30:J30">D12/$J12*100</f>
        <v>0.03551136363636364</v>
      </c>
      <c r="E30" s="155">
        <f t="shared" si="12"/>
        <v>1.2665719696969697</v>
      </c>
      <c r="F30" s="156">
        <f t="shared" si="12"/>
        <v>78.66950757575758</v>
      </c>
      <c r="G30" s="156">
        <f t="shared" si="12"/>
        <v>17.057291666666664</v>
      </c>
      <c r="H30" s="156">
        <f t="shared" si="12"/>
        <v>2.734375</v>
      </c>
      <c r="I30" s="157">
        <f t="shared" si="12"/>
        <v>0.23674242424242425</v>
      </c>
      <c r="J30" s="154">
        <f t="shared" si="12"/>
        <v>100</v>
      </c>
      <c r="K30" s="165">
        <f aca="true" t="shared" si="13" ref="K30:Q30">K12/$Q12*100</f>
        <v>0.012189176011701608</v>
      </c>
      <c r="L30" s="156">
        <f t="shared" si="13"/>
        <v>1.3529985372988784</v>
      </c>
      <c r="M30" s="156">
        <f t="shared" si="13"/>
        <v>81.24085811799122</v>
      </c>
      <c r="N30" s="156">
        <f t="shared" si="13"/>
        <v>15.078010726474892</v>
      </c>
      <c r="O30" s="156">
        <f t="shared" si="13"/>
        <v>2.181862506094588</v>
      </c>
      <c r="P30" s="156">
        <f t="shared" si="13"/>
        <v>0.1340809361287177</v>
      </c>
      <c r="Q30" s="166">
        <f t="shared" si="13"/>
        <v>100</v>
      </c>
      <c r="R30" s="165">
        <f aca="true" t="shared" si="14" ref="R30:X30">R12/$X12*100</f>
        <v>0.024021138601969732</v>
      </c>
      <c r="S30" s="156">
        <f t="shared" si="14"/>
        <v>1.3091520538073504</v>
      </c>
      <c r="T30" s="156">
        <f t="shared" si="14"/>
        <v>79.93634398270478</v>
      </c>
      <c r="U30" s="156">
        <f t="shared" si="14"/>
        <v>16.082152294018737</v>
      </c>
      <c r="V30" s="156">
        <f t="shared" si="14"/>
        <v>2.4621667067018977</v>
      </c>
      <c r="W30" s="156">
        <f t="shared" si="14"/>
        <v>0.18616382416526545</v>
      </c>
      <c r="X30" s="155">
        <f t="shared" si="14"/>
        <v>100</v>
      </c>
    </row>
    <row r="31" spans="1:24" ht="14.25">
      <c r="A31" s="94" t="s">
        <v>73</v>
      </c>
      <c r="B31" s="85" t="s">
        <v>72</v>
      </c>
      <c r="C31" s="91" t="s">
        <v>73</v>
      </c>
      <c r="D31" s="154">
        <f aca="true" t="shared" si="15" ref="D31:J31">D13/$J13*100</f>
        <v>0</v>
      </c>
      <c r="E31" s="155">
        <f t="shared" si="15"/>
        <v>0.3302146395156852</v>
      </c>
      <c r="F31" s="156">
        <f t="shared" si="15"/>
        <v>71.95927352779307</v>
      </c>
      <c r="G31" s="156">
        <f t="shared" si="15"/>
        <v>25.31645569620253</v>
      </c>
      <c r="H31" s="156">
        <f t="shared" si="15"/>
        <v>2.297743533296643</v>
      </c>
      <c r="I31" s="157">
        <f t="shared" si="15"/>
        <v>0.09631260319207485</v>
      </c>
      <c r="J31" s="154">
        <f t="shared" si="15"/>
        <v>100</v>
      </c>
      <c r="K31" s="165">
        <f aca="true" t="shared" si="16" ref="K31:Q31">K13/$Q13*100</f>
        <v>0</v>
      </c>
      <c r="L31" s="156">
        <f t="shared" si="16"/>
        <v>0.3538377789874796</v>
      </c>
      <c r="M31" s="156">
        <f t="shared" si="16"/>
        <v>73.46897114861187</v>
      </c>
      <c r="N31" s="156">
        <f t="shared" si="16"/>
        <v>23.843222645617857</v>
      </c>
      <c r="O31" s="156">
        <f t="shared" si="16"/>
        <v>2.265922700054437</v>
      </c>
      <c r="P31" s="156">
        <f t="shared" si="16"/>
        <v>0.06804572672836146</v>
      </c>
      <c r="Q31" s="166">
        <f t="shared" si="16"/>
        <v>100</v>
      </c>
      <c r="R31" s="165">
        <f aca="true" t="shared" si="17" ref="R31:X31">R13/$X13*100</f>
        <v>0</v>
      </c>
      <c r="S31" s="156">
        <f t="shared" si="17"/>
        <v>0.34209085933223865</v>
      </c>
      <c r="T31" s="156">
        <f t="shared" si="17"/>
        <v>72.71825396825396</v>
      </c>
      <c r="U31" s="156">
        <f t="shared" si="17"/>
        <v>24.575807334428024</v>
      </c>
      <c r="V31" s="156">
        <f t="shared" si="17"/>
        <v>2.2817460317460316</v>
      </c>
      <c r="W31" s="156">
        <f t="shared" si="17"/>
        <v>0.08210180623973727</v>
      </c>
      <c r="X31" s="155">
        <f t="shared" si="17"/>
        <v>100</v>
      </c>
    </row>
    <row r="32" spans="1:24" ht="14.25">
      <c r="A32" s="94" t="s">
        <v>73</v>
      </c>
      <c r="B32" s="85" t="s">
        <v>73</v>
      </c>
      <c r="C32" s="91" t="s">
        <v>72</v>
      </c>
      <c r="D32" s="154">
        <f aca="true" t="shared" si="18" ref="D32:J32">D14/$J14*100</f>
        <v>0.01540436456996149</v>
      </c>
      <c r="E32" s="155">
        <f t="shared" si="18"/>
        <v>0.8061617458279846</v>
      </c>
      <c r="F32" s="156">
        <f t="shared" si="18"/>
        <v>80.98587933247754</v>
      </c>
      <c r="G32" s="156">
        <f t="shared" si="18"/>
        <v>17.01155327342747</v>
      </c>
      <c r="H32" s="156">
        <f t="shared" si="18"/>
        <v>1.1450577663671373</v>
      </c>
      <c r="I32" s="157">
        <f t="shared" si="18"/>
        <v>0.03594351732991014</v>
      </c>
      <c r="J32" s="154">
        <f t="shared" si="18"/>
        <v>100</v>
      </c>
      <c r="K32" s="165">
        <f aca="true" t="shared" si="19" ref="K32:Q32">K14/$Q14*100</f>
        <v>0</v>
      </c>
      <c r="L32" s="156">
        <f t="shared" si="19"/>
        <v>0.9630239983520444</v>
      </c>
      <c r="M32" s="156">
        <f t="shared" si="19"/>
        <v>82.7788649706458</v>
      </c>
      <c r="N32" s="156">
        <f t="shared" si="19"/>
        <v>15.269337727881346</v>
      </c>
      <c r="O32" s="156">
        <f t="shared" si="19"/>
        <v>0.9681738593057987</v>
      </c>
      <c r="P32" s="156">
        <f t="shared" si="19"/>
        <v>0.020599443815016993</v>
      </c>
      <c r="Q32" s="166">
        <f t="shared" si="19"/>
        <v>100</v>
      </c>
      <c r="R32" s="165">
        <f aca="true" t="shared" si="20" ref="R32:X32">R14/$X14*100</f>
        <v>0.007713470290283599</v>
      </c>
      <c r="S32" s="156">
        <f t="shared" si="20"/>
        <v>0.8844779266191859</v>
      </c>
      <c r="T32" s="156">
        <f t="shared" si="20"/>
        <v>81.88105828812382</v>
      </c>
      <c r="U32" s="156">
        <f t="shared" si="20"/>
        <v>16.141722160800143</v>
      </c>
      <c r="V32" s="156">
        <f t="shared" si="20"/>
        <v>1.056745429768853</v>
      </c>
      <c r="W32" s="156">
        <f t="shared" si="20"/>
        <v>0.028282724397706526</v>
      </c>
      <c r="X32" s="155">
        <f t="shared" si="20"/>
        <v>100</v>
      </c>
    </row>
    <row r="33" spans="1:24" ht="14.25">
      <c r="A33" s="94" t="s">
        <v>73</v>
      </c>
      <c r="B33" s="85" t="s">
        <v>73</v>
      </c>
      <c r="C33" s="91" t="s">
        <v>73</v>
      </c>
      <c r="D33" s="154">
        <f aca="true" t="shared" si="21" ref="D33:J33">D15/$J15*100</f>
        <v>0.021786872102346012</v>
      </c>
      <c r="E33" s="155">
        <f t="shared" si="21"/>
        <v>1.6139714853417926</v>
      </c>
      <c r="F33" s="156">
        <f t="shared" si="21"/>
        <v>89.77759960957926</v>
      </c>
      <c r="G33" s="156">
        <f t="shared" si="21"/>
        <v>8.28511172308014</v>
      </c>
      <c r="H33" s="156">
        <f t="shared" si="21"/>
        <v>0.2884581866350612</v>
      </c>
      <c r="I33" s="157">
        <f t="shared" si="21"/>
        <v>0.013072123261407607</v>
      </c>
      <c r="J33" s="154">
        <f t="shared" si="21"/>
        <v>100</v>
      </c>
      <c r="K33" s="165">
        <f aca="true" t="shared" si="22" ref="K33:Q33">K15/$Q15*100</f>
        <v>0.013311089024563396</v>
      </c>
      <c r="L33" s="156">
        <f t="shared" si="22"/>
        <v>1.6159662075819963</v>
      </c>
      <c r="M33" s="156">
        <f t="shared" si="22"/>
        <v>91.17563538264943</v>
      </c>
      <c r="N33" s="156">
        <f t="shared" si="22"/>
        <v>6.92531591651285</v>
      </c>
      <c r="O33" s="156">
        <f t="shared" si="22"/>
        <v>0.2555729092716172</v>
      </c>
      <c r="P33" s="156">
        <f t="shared" si="22"/>
        <v>0.01419849495953429</v>
      </c>
      <c r="Q33" s="166">
        <f t="shared" si="22"/>
        <v>100</v>
      </c>
      <c r="R33" s="165">
        <f aca="true" t="shared" si="23" ref="R33:X33">R15/$X15*100</f>
        <v>0.017587365236813875</v>
      </c>
      <c r="S33" s="156">
        <f t="shared" si="23"/>
        <v>1.6149598128704339</v>
      </c>
      <c r="T33" s="156">
        <f t="shared" si="23"/>
        <v>90.4702861464324</v>
      </c>
      <c r="U33" s="156">
        <f t="shared" si="23"/>
        <v>7.611371990362124</v>
      </c>
      <c r="V33" s="156">
        <f t="shared" si="23"/>
        <v>0.2721644770396947</v>
      </c>
      <c r="W33" s="156">
        <f t="shared" si="23"/>
        <v>0.013630208058530751</v>
      </c>
      <c r="X33" s="155">
        <f t="shared" si="23"/>
        <v>100</v>
      </c>
    </row>
    <row r="34" spans="3:24" s="27" customFormat="1" ht="14.25">
      <c r="C34" s="111" t="s">
        <v>0</v>
      </c>
      <c r="D34" s="158">
        <f aca="true" t="shared" si="24" ref="D34:J34">D16/$J16*100</f>
        <v>0.01772316417557748</v>
      </c>
      <c r="E34" s="159">
        <f t="shared" si="24"/>
        <v>1.2046380983581906</v>
      </c>
      <c r="F34" s="160">
        <f t="shared" si="24"/>
        <v>82.25535320117939</v>
      </c>
      <c r="G34" s="160">
        <f t="shared" si="24"/>
        <v>14.740301938269681</v>
      </c>
      <c r="H34" s="160">
        <f t="shared" si="24"/>
        <v>1.6681256948285954</v>
      </c>
      <c r="I34" s="161">
        <f t="shared" si="24"/>
        <v>0.11385790318855836</v>
      </c>
      <c r="J34" s="158">
        <f t="shared" si="24"/>
        <v>100</v>
      </c>
      <c r="K34" s="167">
        <f aca="true" t="shared" si="25" ref="K34:Q34">K16/$Q16*100</f>
        <v>0.010257628436305526</v>
      </c>
      <c r="L34" s="160">
        <f t="shared" si="25"/>
        <v>1.2222774094629323</v>
      </c>
      <c r="M34" s="160">
        <f t="shared" si="25"/>
        <v>83.64556114626298</v>
      </c>
      <c r="N34" s="160">
        <f t="shared" si="25"/>
        <v>13.477983890124603</v>
      </c>
      <c r="O34" s="160">
        <f t="shared" si="25"/>
        <v>1.5175891333923597</v>
      </c>
      <c r="P34" s="160">
        <f t="shared" si="25"/>
        <v>0.12633079232081543</v>
      </c>
      <c r="Q34" s="168">
        <f t="shared" si="25"/>
        <v>100</v>
      </c>
      <c r="R34" s="167">
        <f aca="true" t="shared" si="26" ref="R34:X34">R16/$X16*100</f>
        <v>0.014000134616679006</v>
      </c>
      <c r="S34" s="160">
        <f t="shared" si="26"/>
        <v>1.2134347445648517</v>
      </c>
      <c r="T34" s="160">
        <f t="shared" si="26"/>
        <v>82.948643736959</v>
      </c>
      <c r="U34" s="160">
        <f t="shared" si="26"/>
        <v>14.110789526822373</v>
      </c>
      <c r="V34" s="160">
        <f t="shared" si="26"/>
        <v>1.593053779363263</v>
      </c>
      <c r="W34" s="160">
        <f t="shared" si="26"/>
        <v>0.12007807767382378</v>
      </c>
      <c r="X34" s="159">
        <f t="shared" si="26"/>
        <v>100</v>
      </c>
    </row>
    <row r="36" spans="4:24" ht="14.25">
      <c r="D36" s="162"/>
      <c r="E36" s="162"/>
      <c r="F36" s="162"/>
      <c r="G36" s="162"/>
      <c r="H36" s="162"/>
      <c r="I36" s="162"/>
      <c r="J36" s="162"/>
      <c r="K36" s="162"/>
      <c r="L36" s="162"/>
      <c r="M36" s="162"/>
      <c r="N36" s="162"/>
      <c r="O36" s="162"/>
      <c r="P36" s="162"/>
      <c r="Q36" s="162"/>
      <c r="R36" s="162"/>
      <c r="S36" s="162"/>
      <c r="T36" s="162"/>
      <c r="U36" s="162"/>
      <c r="V36" s="162"/>
      <c r="W36" s="162"/>
      <c r="X36" s="162"/>
    </row>
    <row r="37" spans="4:24" ht="14.25">
      <c r="D37" s="162"/>
      <c r="E37" s="162"/>
      <c r="F37" s="162"/>
      <c r="G37" s="162"/>
      <c r="H37" s="162"/>
      <c r="I37" s="162"/>
      <c r="J37" s="162"/>
      <c r="K37" s="162"/>
      <c r="L37" s="162"/>
      <c r="M37" s="162"/>
      <c r="N37" s="162"/>
      <c r="O37" s="162"/>
      <c r="P37" s="162"/>
      <c r="Q37" s="162"/>
      <c r="R37" s="162"/>
      <c r="S37" s="162"/>
      <c r="T37" s="162"/>
      <c r="U37" s="162"/>
      <c r="V37" s="162"/>
      <c r="W37" s="162"/>
      <c r="X37" s="162"/>
    </row>
    <row r="38" spans="4:24" ht="14.25">
      <c r="D38" s="162"/>
      <c r="E38" s="162"/>
      <c r="F38" s="162"/>
      <c r="G38" s="162"/>
      <c r="H38" s="162"/>
      <c r="I38" s="162"/>
      <c r="J38" s="162"/>
      <c r="K38" s="162"/>
      <c r="L38" s="162"/>
      <c r="M38" s="162"/>
      <c r="N38" s="162"/>
      <c r="O38" s="162"/>
      <c r="P38" s="162"/>
      <c r="Q38" s="162"/>
      <c r="R38" s="162"/>
      <c r="S38" s="162"/>
      <c r="T38" s="162"/>
      <c r="U38" s="162"/>
      <c r="V38" s="162"/>
      <c r="W38" s="162"/>
      <c r="X38" s="162"/>
    </row>
    <row r="39" spans="4:24" ht="14.25">
      <c r="D39" s="162"/>
      <c r="E39" s="162"/>
      <c r="F39" s="162"/>
      <c r="G39" s="162"/>
      <c r="H39" s="162"/>
      <c r="I39" s="162"/>
      <c r="J39" s="162"/>
      <c r="K39" s="162"/>
      <c r="L39" s="162"/>
      <c r="M39" s="162"/>
      <c r="N39" s="162"/>
      <c r="O39" s="162"/>
      <c r="P39" s="162"/>
      <c r="Q39" s="162"/>
      <c r="R39" s="162"/>
      <c r="S39" s="162"/>
      <c r="T39" s="162"/>
      <c r="U39" s="162"/>
      <c r="V39" s="162"/>
      <c r="W39" s="162"/>
      <c r="X39" s="162"/>
    </row>
    <row r="40" spans="4:24" ht="14.25">
      <c r="D40" s="162"/>
      <c r="E40" s="162"/>
      <c r="F40" s="162"/>
      <c r="G40" s="162"/>
      <c r="H40" s="162"/>
      <c r="I40" s="162"/>
      <c r="J40" s="162"/>
      <c r="K40" s="162"/>
      <c r="L40" s="162"/>
      <c r="M40" s="162"/>
      <c r="N40" s="162"/>
      <c r="O40" s="162"/>
      <c r="P40" s="162"/>
      <c r="Q40" s="162"/>
      <c r="R40" s="162"/>
      <c r="S40" s="162"/>
      <c r="T40" s="162"/>
      <c r="U40" s="162"/>
      <c r="V40" s="162"/>
      <c r="W40" s="162"/>
      <c r="X40" s="162"/>
    </row>
    <row r="41" spans="4:24" ht="14.25">
      <c r="D41" s="162"/>
      <c r="E41" s="162"/>
      <c r="F41" s="162"/>
      <c r="G41" s="162"/>
      <c r="H41" s="162"/>
      <c r="I41" s="162"/>
      <c r="J41" s="162"/>
      <c r="K41" s="162"/>
      <c r="L41" s="162"/>
      <c r="M41" s="162"/>
      <c r="N41" s="162"/>
      <c r="O41" s="162"/>
      <c r="P41" s="162"/>
      <c r="Q41" s="162"/>
      <c r="R41" s="162"/>
      <c r="S41" s="162"/>
      <c r="T41" s="162"/>
      <c r="U41" s="162"/>
      <c r="V41" s="162"/>
      <c r="W41" s="162"/>
      <c r="X41" s="162"/>
    </row>
    <row r="42" spans="4:24" ht="14.25">
      <c r="D42" s="162"/>
      <c r="E42" s="162"/>
      <c r="F42" s="162"/>
      <c r="G42" s="162"/>
      <c r="H42" s="162"/>
      <c r="I42" s="162"/>
      <c r="J42" s="162"/>
      <c r="K42" s="162"/>
      <c r="L42" s="162"/>
      <c r="M42" s="162"/>
      <c r="N42" s="162"/>
      <c r="O42" s="162"/>
      <c r="P42" s="162"/>
      <c r="Q42" s="162"/>
      <c r="R42" s="162"/>
      <c r="S42" s="162"/>
      <c r="T42" s="162"/>
      <c r="U42" s="162"/>
      <c r="V42" s="162"/>
      <c r="W42" s="162"/>
      <c r="X42" s="162"/>
    </row>
    <row r="43" spans="4:24" ht="14.25">
      <c r="D43" s="162"/>
      <c r="E43" s="162"/>
      <c r="F43" s="162"/>
      <c r="G43" s="162"/>
      <c r="H43" s="162"/>
      <c r="I43" s="162"/>
      <c r="J43" s="162"/>
      <c r="K43" s="162"/>
      <c r="L43" s="162"/>
      <c r="M43" s="162"/>
      <c r="N43" s="162"/>
      <c r="O43" s="162"/>
      <c r="P43" s="162"/>
      <c r="Q43" s="162"/>
      <c r="R43" s="162"/>
      <c r="S43" s="162"/>
      <c r="T43" s="162"/>
      <c r="U43" s="162"/>
      <c r="V43" s="162"/>
      <c r="W43" s="162"/>
      <c r="X43" s="162"/>
    </row>
    <row r="44" spans="4:24" ht="14.25">
      <c r="D44" s="162"/>
      <c r="E44" s="162"/>
      <c r="F44" s="162"/>
      <c r="G44" s="162"/>
      <c r="H44" s="162"/>
      <c r="I44" s="162"/>
      <c r="J44" s="162"/>
      <c r="K44" s="162"/>
      <c r="L44" s="162"/>
      <c r="M44" s="162"/>
      <c r="N44" s="162"/>
      <c r="O44" s="162"/>
      <c r="P44" s="162"/>
      <c r="Q44" s="162"/>
      <c r="R44" s="162"/>
      <c r="S44" s="162"/>
      <c r="T44" s="162"/>
      <c r="U44" s="162"/>
      <c r="V44" s="162"/>
      <c r="W44" s="162"/>
      <c r="X44" s="162"/>
    </row>
    <row r="45" spans="4:24" ht="14.25">
      <c r="D45" s="162"/>
      <c r="E45" s="162"/>
      <c r="F45" s="162"/>
      <c r="G45" s="162"/>
      <c r="H45" s="162"/>
      <c r="I45" s="162"/>
      <c r="J45" s="162"/>
      <c r="K45" s="162"/>
      <c r="L45" s="162"/>
      <c r="M45" s="162"/>
      <c r="N45" s="162"/>
      <c r="O45" s="162"/>
      <c r="P45" s="162"/>
      <c r="Q45" s="162"/>
      <c r="R45" s="162"/>
      <c r="S45" s="162"/>
      <c r="T45" s="162"/>
      <c r="U45" s="162"/>
      <c r="V45" s="162"/>
      <c r="W45" s="162"/>
      <c r="X45" s="162"/>
    </row>
    <row r="46" spans="4:24" ht="14.25">
      <c r="D46" s="162"/>
      <c r="E46" s="162"/>
      <c r="F46" s="162"/>
      <c r="G46" s="162"/>
      <c r="H46" s="162"/>
      <c r="I46" s="162"/>
      <c r="J46" s="162"/>
      <c r="K46" s="162"/>
      <c r="L46" s="162"/>
      <c r="M46" s="162"/>
      <c r="N46" s="162"/>
      <c r="O46" s="162"/>
      <c r="P46" s="162"/>
      <c r="Q46" s="162"/>
      <c r="R46" s="162"/>
      <c r="S46" s="162"/>
      <c r="T46" s="162"/>
      <c r="U46" s="162"/>
      <c r="V46" s="162"/>
      <c r="W46" s="162"/>
      <c r="X46" s="162"/>
    </row>
    <row r="47" spans="4:24" ht="14.25">
      <c r="D47" s="162"/>
      <c r="E47" s="162"/>
      <c r="F47" s="162"/>
      <c r="G47" s="162"/>
      <c r="H47" s="162"/>
      <c r="I47" s="162"/>
      <c r="J47" s="162"/>
      <c r="K47" s="162"/>
      <c r="L47" s="162"/>
      <c r="M47" s="162"/>
      <c r="N47" s="162"/>
      <c r="O47" s="162"/>
      <c r="P47" s="162"/>
      <c r="Q47" s="162"/>
      <c r="R47" s="162"/>
      <c r="S47" s="162"/>
      <c r="T47" s="162"/>
      <c r="U47" s="162"/>
      <c r="V47" s="162"/>
      <c r="W47" s="162"/>
      <c r="X47" s="162"/>
    </row>
  </sheetData>
  <sheetProtection/>
  <mergeCells count="24">
    <mergeCell ref="A21:X21"/>
    <mergeCell ref="A3:X3"/>
    <mergeCell ref="A2:X2"/>
    <mergeCell ref="A5:C5"/>
    <mergeCell ref="D6:E6"/>
    <mergeCell ref="G6:I6"/>
    <mergeCell ref="K6:L6"/>
    <mergeCell ref="N6:P6"/>
    <mergeCell ref="R6:S6"/>
    <mergeCell ref="U6:W6"/>
    <mergeCell ref="D5:J5"/>
    <mergeCell ref="K5:Q5"/>
    <mergeCell ref="R5:X5"/>
    <mergeCell ref="A20:X20"/>
    <mergeCell ref="A23:C23"/>
    <mergeCell ref="D23:J23"/>
    <mergeCell ref="D24:E24"/>
    <mergeCell ref="G24:I24"/>
    <mergeCell ref="R23:X23"/>
    <mergeCell ref="R24:S24"/>
    <mergeCell ref="U24:W24"/>
    <mergeCell ref="K23:Q23"/>
    <mergeCell ref="K24:L24"/>
    <mergeCell ref="N24:P24"/>
  </mergeCells>
  <printOptions/>
  <pageMargins left="0.11811023622047245" right="0.11811023622047245" top="0.15748031496062992" bottom="0.15748031496062992" header="0.31496062992125984" footer="0.31496062992125984"/>
  <pageSetup horizontalDpi="600" verticalDpi="600" orientation="landscape" paperSize="9" scale="90" r:id="rId1"/>
  <headerFooter>
    <oddFooter>&amp;R&amp;A</oddFooter>
  </headerFooter>
</worksheet>
</file>

<file path=xl/worksheets/sheet9.xml><?xml version="1.0" encoding="utf-8"?>
<worksheet xmlns="http://schemas.openxmlformats.org/spreadsheetml/2006/main" xmlns:r="http://schemas.openxmlformats.org/officeDocument/2006/relationships">
  <dimension ref="A1:R48"/>
  <sheetViews>
    <sheetView zoomScalePageLayoutView="0" workbookViewId="0" topLeftCell="A1">
      <selection activeCell="G23" sqref="G23"/>
    </sheetView>
  </sheetViews>
  <sheetFormatPr defaultColWidth="9.140625" defaultRowHeight="15"/>
  <cols>
    <col min="1" max="1" width="17.00390625" style="2" customWidth="1"/>
    <col min="2" max="3" width="17.00390625" style="0" customWidth="1"/>
    <col min="4" max="18" width="12.00390625" style="0" customWidth="1"/>
  </cols>
  <sheetData>
    <row r="1" ht="15">
      <c r="A1" s="112" t="s">
        <v>17</v>
      </c>
    </row>
    <row r="2" spans="1:18" ht="15">
      <c r="A2" s="187" t="s">
        <v>24</v>
      </c>
      <c r="B2" s="187"/>
      <c r="C2" s="187"/>
      <c r="D2" s="187"/>
      <c r="E2" s="187"/>
      <c r="F2" s="187"/>
      <c r="G2" s="187"/>
      <c r="H2" s="187"/>
      <c r="I2" s="187"/>
      <c r="J2" s="187"/>
      <c r="K2" s="187"/>
      <c r="L2" s="187"/>
      <c r="M2" s="187"/>
      <c r="N2" s="187"/>
      <c r="O2" s="187"/>
      <c r="P2" s="72"/>
      <c r="Q2" s="72"/>
      <c r="R2" s="72"/>
    </row>
    <row r="3" spans="1:18" ht="15">
      <c r="A3" s="203" t="s">
        <v>81</v>
      </c>
      <c r="B3" s="203"/>
      <c r="C3" s="203"/>
      <c r="D3" s="203"/>
      <c r="E3" s="203"/>
      <c r="F3" s="203"/>
      <c r="G3" s="203"/>
      <c r="H3" s="203"/>
      <c r="I3" s="203"/>
      <c r="J3" s="203"/>
      <c r="K3" s="203"/>
      <c r="L3" s="203"/>
      <c r="M3" s="203"/>
      <c r="N3" s="203"/>
      <c r="O3" s="203"/>
      <c r="P3" s="128"/>
      <c r="Q3" s="128"/>
      <c r="R3" s="128"/>
    </row>
    <row r="4" ht="15.75" thickBot="1"/>
    <row r="5" spans="1:15" ht="15.75" thickTop="1">
      <c r="A5" s="194" t="s">
        <v>57</v>
      </c>
      <c r="B5" s="194"/>
      <c r="C5" s="195"/>
      <c r="D5" s="196" t="s">
        <v>1</v>
      </c>
      <c r="E5" s="196"/>
      <c r="F5" s="196"/>
      <c r="G5" s="196"/>
      <c r="H5" s="200" t="s">
        <v>2</v>
      </c>
      <c r="I5" s="196"/>
      <c r="J5" s="196"/>
      <c r="K5" s="202"/>
      <c r="L5" s="200" t="s">
        <v>0</v>
      </c>
      <c r="M5" s="196"/>
      <c r="N5" s="196"/>
      <c r="O5" s="196"/>
    </row>
    <row r="6" spans="1:15" ht="45">
      <c r="A6" s="92" t="s">
        <v>46</v>
      </c>
      <c r="B6" s="55" t="s">
        <v>77</v>
      </c>
      <c r="C6" s="89" t="s">
        <v>45</v>
      </c>
      <c r="D6" s="92" t="s">
        <v>21</v>
      </c>
      <c r="E6" s="55" t="s">
        <v>22</v>
      </c>
      <c r="F6" s="55" t="s">
        <v>47</v>
      </c>
      <c r="G6" s="96" t="s">
        <v>0</v>
      </c>
      <c r="H6" s="116" t="s">
        <v>21</v>
      </c>
      <c r="I6" s="55" t="s">
        <v>22</v>
      </c>
      <c r="J6" s="55" t="s">
        <v>47</v>
      </c>
      <c r="K6" s="89" t="s">
        <v>0</v>
      </c>
      <c r="L6" s="116" t="s">
        <v>21</v>
      </c>
      <c r="M6" s="55" t="s">
        <v>22</v>
      </c>
      <c r="N6" s="55" t="s">
        <v>47</v>
      </c>
      <c r="O6" s="142" t="s">
        <v>0</v>
      </c>
    </row>
    <row r="7" spans="1:15" ht="14.25">
      <c r="A7" s="94" t="s">
        <v>72</v>
      </c>
      <c r="B7" s="85" t="s">
        <v>72</v>
      </c>
      <c r="C7" s="91" t="s">
        <v>72</v>
      </c>
      <c r="D7" s="93">
        <v>802</v>
      </c>
      <c r="E7" s="54">
        <v>7474</v>
      </c>
      <c r="F7" s="53">
        <v>180</v>
      </c>
      <c r="G7" s="95">
        <v>8456</v>
      </c>
      <c r="H7" s="99">
        <v>829</v>
      </c>
      <c r="I7" s="54">
        <v>7870</v>
      </c>
      <c r="J7" s="53">
        <v>147</v>
      </c>
      <c r="K7" s="100">
        <v>8846</v>
      </c>
      <c r="L7" s="118">
        <v>1631</v>
      </c>
      <c r="M7" s="54">
        <v>15344</v>
      </c>
      <c r="N7" s="54">
        <v>327</v>
      </c>
      <c r="O7" s="115">
        <v>17302</v>
      </c>
    </row>
    <row r="8" spans="1:15" ht="14.25">
      <c r="A8" s="94" t="s">
        <v>72</v>
      </c>
      <c r="B8" s="85" t="s">
        <v>72</v>
      </c>
      <c r="C8" s="91" t="s">
        <v>73</v>
      </c>
      <c r="D8" s="97">
        <v>531</v>
      </c>
      <c r="E8" s="54">
        <v>4450</v>
      </c>
      <c r="F8" s="53">
        <v>810</v>
      </c>
      <c r="G8" s="95">
        <v>5791</v>
      </c>
      <c r="H8" s="117">
        <v>494</v>
      </c>
      <c r="I8" s="54">
        <v>4657</v>
      </c>
      <c r="J8" s="53">
        <v>802</v>
      </c>
      <c r="K8" s="100">
        <v>5953</v>
      </c>
      <c r="L8" s="118">
        <v>1025</v>
      </c>
      <c r="M8" s="54">
        <v>9107</v>
      </c>
      <c r="N8" s="54">
        <v>1612</v>
      </c>
      <c r="O8" s="115">
        <v>11744</v>
      </c>
    </row>
    <row r="9" spans="1:15" ht="14.25">
      <c r="A9" s="94" t="s">
        <v>72</v>
      </c>
      <c r="B9" s="85" t="s">
        <v>73</v>
      </c>
      <c r="C9" s="91" t="s">
        <v>72</v>
      </c>
      <c r="D9" s="93">
        <v>237</v>
      </c>
      <c r="E9" s="54">
        <v>3851</v>
      </c>
      <c r="F9" s="53">
        <v>81</v>
      </c>
      <c r="G9" s="95">
        <v>4169</v>
      </c>
      <c r="H9" s="99">
        <v>226</v>
      </c>
      <c r="I9" s="54">
        <v>3974</v>
      </c>
      <c r="J9" s="53">
        <v>62</v>
      </c>
      <c r="K9" s="100">
        <v>4262</v>
      </c>
      <c r="L9" s="118">
        <v>463</v>
      </c>
      <c r="M9" s="54">
        <v>7825</v>
      </c>
      <c r="N9" s="54">
        <v>143</v>
      </c>
      <c r="O9" s="115">
        <v>8431</v>
      </c>
    </row>
    <row r="10" spans="1:15" ht="14.25">
      <c r="A10" s="94" t="s">
        <v>73</v>
      </c>
      <c r="B10" s="85" t="s">
        <v>72</v>
      </c>
      <c r="C10" s="91" t="s">
        <v>72</v>
      </c>
      <c r="D10" s="93">
        <v>709</v>
      </c>
      <c r="E10" s="54">
        <v>9786</v>
      </c>
      <c r="F10" s="53">
        <v>79</v>
      </c>
      <c r="G10" s="95">
        <v>10574</v>
      </c>
      <c r="H10" s="99">
        <v>775</v>
      </c>
      <c r="I10" s="54">
        <v>10318</v>
      </c>
      <c r="J10" s="53">
        <v>68</v>
      </c>
      <c r="K10" s="100">
        <v>11161</v>
      </c>
      <c r="L10" s="118">
        <v>1484</v>
      </c>
      <c r="M10" s="54">
        <v>20104</v>
      </c>
      <c r="N10" s="54">
        <v>147</v>
      </c>
      <c r="O10" s="115">
        <v>21735</v>
      </c>
    </row>
    <row r="11" spans="1:15" ht="14.25">
      <c r="A11" s="94" t="s">
        <v>72</v>
      </c>
      <c r="B11" s="85" t="s">
        <v>73</v>
      </c>
      <c r="C11" s="91" t="s">
        <v>73</v>
      </c>
      <c r="D11" s="93">
        <v>269</v>
      </c>
      <c r="E11" s="54">
        <v>7682</v>
      </c>
      <c r="F11" s="53">
        <v>497</v>
      </c>
      <c r="G11" s="95">
        <v>8448</v>
      </c>
      <c r="H11" s="99">
        <v>231</v>
      </c>
      <c r="I11" s="54">
        <v>7521</v>
      </c>
      <c r="J11" s="53">
        <v>452</v>
      </c>
      <c r="K11" s="100">
        <v>8204</v>
      </c>
      <c r="L11" s="118">
        <v>500</v>
      </c>
      <c r="M11" s="54">
        <v>15203</v>
      </c>
      <c r="N11" s="54">
        <v>949</v>
      </c>
      <c r="O11" s="115">
        <v>16652</v>
      </c>
    </row>
    <row r="12" spans="1:15" ht="14.25">
      <c r="A12" s="94" t="s">
        <v>73</v>
      </c>
      <c r="B12" s="85" t="s">
        <v>72</v>
      </c>
      <c r="C12" s="91" t="s">
        <v>73</v>
      </c>
      <c r="D12" s="97">
        <v>711</v>
      </c>
      <c r="E12" s="54">
        <v>13618</v>
      </c>
      <c r="F12" s="53">
        <v>207</v>
      </c>
      <c r="G12" s="95">
        <v>14536</v>
      </c>
      <c r="H12" s="117">
        <v>794</v>
      </c>
      <c r="I12" s="54">
        <v>13707</v>
      </c>
      <c r="J12" s="53">
        <v>195</v>
      </c>
      <c r="K12" s="100">
        <v>14696</v>
      </c>
      <c r="L12" s="118">
        <v>1505</v>
      </c>
      <c r="M12" s="54">
        <v>27325</v>
      </c>
      <c r="N12" s="54">
        <v>402</v>
      </c>
      <c r="O12" s="115">
        <v>29232</v>
      </c>
    </row>
    <row r="13" spans="1:15" ht="14.25">
      <c r="A13" s="94" t="s">
        <v>73</v>
      </c>
      <c r="B13" s="85" t="s">
        <v>73</v>
      </c>
      <c r="C13" s="91" t="s">
        <v>72</v>
      </c>
      <c r="D13" s="93">
        <v>602</v>
      </c>
      <c r="E13" s="54">
        <v>18755</v>
      </c>
      <c r="F13" s="53">
        <v>118</v>
      </c>
      <c r="G13" s="95">
        <v>19475</v>
      </c>
      <c r="H13" s="99">
        <v>610</v>
      </c>
      <c r="I13" s="54">
        <v>18698</v>
      </c>
      <c r="J13" s="53">
        <v>110</v>
      </c>
      <c r="K13" s="100">
        <v>19418</v>
      </c>
      <c r="L13" s="118">
        <v>1212</v>
      </c>
      <c r="M13" s="54">
        <v>37453</v>
      </c>
      <c r="N13" s="54">
        <v>228</v>
      </c>
      <c r="O13" s="115">
        <v>38893</v>
      </c>
    </row>
    <row r="14" spans="1:15" ht="14.25">
      <c r="A14" s="94" t="s">
        <v>73</v>
      </c>
      <c r="B14" s="85" t="s">
        <v>73</v>
      </c>
      <c r="C14" s="91" t="s">
        <v>73</v>
      </c>
      <c r="D14" s="97">
        <v>1598</v>
      </c>
      <c r="E14" s="54">
        <v>112424</v>
      </c>
      <c r="F14" s="53">
        <v>726</v>
      </c>
      <c r="G14" s="95">
        <v>114748</v>
      </c>
      <c r="H14" s="117">
        <v>1558</v>
      </c>
      <c r="I14" s="54">
        <v>110441</v>
      </c>
      <c r="J14" s="53">
        <v>689</v>
      </c>
      <c r="K14" s="100">
        <v>112688</v>
      </c>
      <c r="L14" s="118">
        <v>3156</v>
      </c>
      <c r="M14" s="54">
        <v>222865</v>
      </c>
      <c r="N14" s="54">
        <v>1415</v>
      </c>
      <c r="O14" s="115">
        <v>227436</v>
      </c>
    </row>
    <row r="15" spans="1:15" s="27" customFormat="1" ht="14.25">
      <c r="A15" s="126"/>
      <c r="B15" s="126"/>
      <c r="C15" s="127" t="s">
        <v>0</v>
      </c>
      <c r="D15" s="119">
        <v>5459</v>
      </c>
      <c r="E15" s="120">
        <v>178040</v>
      </c>
      <c r="F15" s="120">
        <v>2698</v>
      </c>
      <c r="G15" s="121">
        <v>186197</v>
      </c>
      <c r="H15" s="122">
        <v>5517</v>
      </c>
      <c r="I15" s="120">
        <v>177186</v>
      </c>
      <c r="J15" s="120">
        <v>2525</v>
      </c>
      <c r="K15" s="123">
        <v>185228</v>
      </c>
      <c r="L15" s="124">
        <v>10976</v>
      </c>
      <c r="M15" s="120">
        <v>355226</v>
      </c>
      <c r="N15" s="120">
        <v>5223</v>
      </c>
      <c r="O15" s="125">
        <v>371425</v>
      </c>
    </row>
    <row r="19" spans="1:18" ht="15">
      <c r="A19" s="187" t="s">
        <v>24</v>
      </c>
      <c r="B19" s="187"/>
      <c r="C19" s="187"/>
      <c r="D19" s="187"/>
      <c r="E19" s="187"/>
      <c r="F19" s="187"/>
      <c r="G19" s="187"/>
      <c r="H19" s="187"/>
      <c r="I19" s="187"/>
      <c r="J19" s="187"/>
      <c r="K19" s="187"/>
      <c r="L19" s="187"/>
      <c r="M19" s="72"/>
      <c r="N19" s="72"/>
      <c r="O19" s="72"/>
      <c r="P19" s="72"/>
      <c r="Q19" s="72"/>
      <c r="R19" s="72"/>
    </row>
    <row r="20" spans="1:18" ht="15">
      <c r="A20" s="203" t="s">
        <v>80</v>
      </c>
      <c r="B20" s="203"/>
      <c r="C20" s="203"/>
      <c r="D20" s="203"/>
      <c r="E20" s="203"/>
      <c r="F20" s="203"/>
      <c r="G20" s="203"/>
      <c r="H20" s="203"/>
      <c r="I20" s="203"/>
      <c r="J20" s="203"/>
      <c r="K20" s="203"/>
      <c r="L20" s="203"/>
      <c r="M20" s="128"/>
      <c r="N20" s="128"/>
      <c r="O20" s="128"/>
      <c r="P20" s="128"/>
      <c r="Q20" s="128"/>
      <c r="R20" s="128"/>
    </row>
    <row r="21" ht="15.75" thickBot="1"/>
    <row r="22" spans="1:12" ht="15.75" thickTop="1">
      <c r="A22" s="194" t="s">
        <v>57</v>
      </c>
      <c r="B22" s="194"/>
      <c r="C22" s="195"/>
      <c r="D22" s="200" t="s">
        <v>1</v>
      </c>
      <c r="E22" s="196"/>
      <c r="F22" s="196"/>
      <c r="G22" s="200" t="s">
        <v>2</v>
      </c>
      <c r="H22" s="196"/>
      <c r="I22" s="196"/>
      <c r="J22" s="200" t="s">
        <v>0</v>
      </c>
      <c r="K22" s="196"/>
      <c r="L22" s="196"/>
    </row>
    <row r="23" spans="1:12" ht="45">
      <c r="A23" s="92" t="s">
        <v>46</v>
      </c>
      <c r="B23" s="55" t="s">
        <v>77</v>
      </c>
      <c r="C23" s="89" t="s">
        <v>45</v>
      </c>
      <c r="D23" s="116" t="s">
        <v>21</v>
      </c>
      <c r="E23" s="55" t="s">
        <v>22</v>
      </c>
      <c r="F23" s="142" t="s">
        <v>0</v>
      </c>
      <c r="G23" s="116" t="s">
        <v>21</v>
      </c>
      <c r="H23" s="55" t="s">
        <v>22</v>
      </c>
      <c r="I23" s="114" t="s">
        <v>0</v>
      </c>
      <c r="J23" s="116" t="s">
        <v>21</v>
      </c>
      <c r="K23" s="55" t="s">
        <v>22</v>
      </c>
      <c r="L23" s="142" t="s">
        <v>0</v>
      </c>
    </row>
    <row r="24" spans="1:12" ht="14.25">
      <c r="A24" s="94" t="s">
        <v>72</v>
      </c>
      <c r="B24" s="85" t="s">
        <v>72</v>
      </c>
      <c r="C24" s="91" t="s">
        <v>72</v>
      </c>
      <c r="D24" s="163">
        <f>D7/(D7+E7)*100</f>
        <v>9.690671822136297</v>
      </c>
      <c r="E24" s="156">
        <f>E7/(E7+D7)*100</f>
        <v>90.3093281778637</v>
      </c>
      <c r="F24" s="155">
        <f>SUM(D24:E24)</f>
        <v>100</v>
      </c>
      <c r="G24" s="163">
        <f>H7/(H7+I7)*100</f>
        <v>9.529831015059202</v>
      </c>
      <c r="H24" s="156">
        <f>I7/(H7+I7)*100</f>
        <v>90.4701689849408</v>
      </c>
      <c r="I24" s="155">
        <f>SUM(G24:H24)</f>
        <v>100</v>
      </c>
      <c r="J24" s="163">
        <f>L7/(L7+M7)*100</f>
        <v>9.608247422680412</v>
      </c>
      <c r="K24" s="156">
        <f>M7/(M7+L7)*100</f>
        <v>90.39175257731958</v>
      </c>
      <c r="L24" s="155">
        <f>SUM(J24:K24)</f>
        <v>99.99999999999999</v>
      </c>
    </row>
    <row r="25" spans="1:12" ht="14.25">
      <c r="A25" s="94" t="s">
        <v>72</v>
      </c>
      <c r="B25" s="85" t="s">
        <v>72</v>
      </c>
      <c r="C25" s="91" t="s">
        <v>73</v>
      </c>
      <c r="D25" s="163">
        <f aca="true" t="shared" si="0" ref="D25:D32">D8/(D8+E8)*100</f>
        <v>10.660509937763502</v>
      </c>
      <c r="E25" s="156">
        <f aca="true" t="shared" si="1" ref="E25:E32">E8/(E8+D8)*100</f>
        <v>89.33949006223651</v>
      </c>
      <c r="F25" s="155">
        <f aca="true" t="shared" si="2" ref="F25:F32">SUM(D25:E25)</f>
        <v>100.00000000000001</v>
      </c>
      <c r="G25" s="163">
        <f aca="true" t="shared" si="3" ref="G25:G32">H8/(H8+I8)*100</f>
        <v>9.59037080178606</v>
      </c>
      <c r="H25" s="156">
        <f aca="true" t="shared" si="4" ref="H25:H32">I8/(H8+I8)*100</f>
        <v>90.40962919821393</v>
      </c>
      <c r="I25" s="155">
        <f aca="true" t="shared" si="5" ref="I25:I32">SUM(G25:H25)</f>
        <v>100</v>
      </c>
      <c r="J25" s="163">
        <f aca="true" t="shared" si="6" ref="J25:J32">L8/(L8+M8)*100</f>
        <v>10.116462692459534</v>
      </c>
      <c r="K25" s="156">
        <f aca="true" t="shared" si="7" ref="K25:K32">M8/(M8+L8)*100</f>
        <v>89.88353730754046</v>
      </c>
      <c r="L25" s="155">
        <f aca="true" t="shared" si="8" ref="L25:L32">SUM(J25:K25)</f>
        <v>100</v>
      </c>
    </row>
    <row r="26" spans="1:12" ht="14.25">
      <c r="A26" s="94" t="s">
        <v>72</v>
      </c>
      <c r="B26" s="85" t="s">
        <v>73</v>
      </c>
      <c r="C26" s="91" t="s">
        <v>72</v>
      </c>
      <c r="D26" s="163">
        <f t="shared" si="0"/>
        <v>5.797455968688845</v>
      </c>
      <c r="E26" s="156">
        <f t="shared" si="1"/>
        <v>94.20254403131115</v>
      </c>
      <c r="F26" s="155">
        <f t="shared" si="2"/>
        <v>100</v>
      </c>
      <c r="G26" s="163">
        <f t="shared" si="3"/>
        <v>5.3809523809523805</v>
      </c>
      <c r="H26" s="156">
        <f t="shared" si="4"/>
        <v>94.61904761904762</v>
      </c>
      <c r="I26" s="155">
        <f t="shared" si="5"/>
        <v>100</v>
      </c>
      <c r="J26" s="163">
        <f t="shared" si="6"/>
        <v>5.586389961389961</v>
      </c>
      <c r="K26" s="156">
        <f t="shared" si="7"/>
        <v>94.41361003861005</v>
      </c>
      <c r="L26" s="155">
        <f t="shared" si="8"/>
        <v>100</v>
      </c>
    </row>
    <row r="27" spans="1:12" ht="14.25">
      <c r="A27" s="94" t="s">
        <v>73</v>
      </c>
      <c r="B27" s="85" t="s">
        <v>72</v>
      </c>
      <c r="C27" s="91" t="s">
        <v>72</v>
      </c>
      <c r="D27" s="163">
        <f t="shared" si="0"/>
        <v>6.755597903763697</v>
      </c>
      <c r="E27" s="156">
        <f t="shared" si="1"/>
        <v>93.2444020962363</v>
      </c>
      <c r="F27" s="155">
        <f t="shared" si="2"/>
        <v>100</v>
      </c>
      <c r="G27" s="163">
        <f t="shared" si="3"/>
        <v>6.986387812133778</v>
      </c>
      <c r="H27" s="156">
        <f t="shared" si="4"/>
        <v>93.01361218786623</v>
      </c>
      <c r="I27" s="155">
        <f t="shared" si="5"/>
        <v>100</v>
      </c>
      <c r="J27" s="163">
        <f t="shared" si="6"/>
        <v>6.8741893644617384</v>
      </c>
      <c r="K27" s="156">
        <f t="shared" si="7"/>
        <v>93.12581063553826</v>
      </c>
      <c r="L27" s="155">
        <f t="shared" si="8"/>
        <v>100</v>
      </c>
    </row>
    <row r="28" spans="1:12" ht="14.25">
      <c r="A28" s="94" t="s">
        <v>72</v>
      </c>
      <c r="B28" s="85" t="s">
        <v>73</v>
      </c>
      <c r="C28" s="91" t="s">
        <v>73</v>
      </c>
      <c r="D28" s="163">
        <f t="shared" si="0"/>
        <v>3.383222236196705</v>
      </c>
      <c r="E28" s="156">
        <f t="shared" si="1"/>
        <v>96.6167777638033</v>
      </c>
      <c r="F28" s="155">
        <f t="shared" si="2"/>
        <v>100</v>
      </c>
      <c r="G28" s="163">
        <f t="shared" si="3"/>
        <v>2.9798761609907123</v>
      </c>
      <c r="H28" s="156">
        <f t="shared" si="4"/>
        <v>97.02012383900929</v>
      </c>
      <c r="I28" s="155">
        <f t="shared" si="5"/>
        <v>100</v>
      </c>
      <c r="J28" s="163">
        <f t="shared" si="6"/>
        <v>3.1841049480990895</v>
      </c>
      <c r="K28" s="156">
        <f t="shared" si="7"/>
        <v>96.81589505190091</v>
      </c>
      <c r="L28" s="155">
        <f t="shared" si="8"/>
        <v>100</v>
      </c>
    </row>
    <row r="29" spans="1:12" ht="14.25">
      <c r="A29" s="94" t="s">
        <v>73</v>
      </c>
      <c r="B29" s="85" t="s">
        <v>72</v>
      </c>
      <c r="C29" s="91" t="s">
        <v>73</v>
      </c>
      <c r="D29" s="163">
        <f t="shared" si="0"/>
        <v>4.961965245306721</v>
      </c>
      <c r="E29" s="156">
        <f t="shared" si="1"/>
        <v>95.03803475469329</v>
      </c>
      <c r="F29" s="155">
        <f t="shared" si="2"/>
        <v>100</v>
      </c>
      <c r="G29" s="163">
        <f t="shared" si="3"/>
        <v>5.475484449348321</v>
      </c>
      <c r="H29" s="156">
        <f t="shared" si="4"/>
        <v>94.52451555065167</v>
      </c>
      <c r="I29" s="155">
        <f t="shared" si="5"/>
        <v>99.99999999999999</v>
      </c>
      <c r="J29" s="163">
        <f t="shared" si="6"/>
        <v>5.220256677072494</v>
      </c>
      <c r="K29" s="156">
        <f t="shared" si="7"/>
        <v>94.7797433229275</v>
      </c>
      <c r="L29" s="155">
        <f t="shared" si="8"/>
        <v>100</v>
      </c>
    </row>
    <row r="30" spans="1:12" ht="14.25">
      <c r="A30" s="94" t="s">
        <v>73</v>
      </c>
      <c r="B30" s="85" t="s">
        <v>73</v>
      </c>
      <c r="C30" s="91" t="s">
        <v>72</v>
      </c>
      <c r="D30" s="163">
        <f t="shared" si="0"/>
        <v>3.109986051557576</v>
      </c>
      <c r="E30" s="156">
        <f t="shared" si="1"/>
        <v>96.89001394844242</v>
      </c>
      <c r="F30" s="155">
        <f t="shared" si="2"/>
        <v>99.99999999999999</v>
      </c>
      <c r="G30" s="163">
        <f t="shared" si="3"/>
        <v>3.159312202195981</v>
      </c>
      <c r="H30" s="156">
        <f t="shared" si="4"/>
        <v>96.84068779780401</v>
      </c>
      <c r="I30" s="155">
        <f t="shared" si="5"/>
        <v>99.99999999999999</v>
      </c>
      <c r="J30" s="163">
        <f t="shared" si="6"/>
        <v>3.134617871459977</v>
      </c>
      <c r="K30" s="156">
        <f t="shared" si="7"/>
        <v>96.86538212854002</v>
      </c>
      <c r="L30" s="155">
        <f t="shared" si="8"/>
        <v>100</v>
      </c>
    </row>
    <row r="31" spans="1:12" ht="14.25">
      <c r="A31" s="94" t="s">
        <v>73</v>
      </c>
      <c r="B31" s="85" t="s">
        <v>73</v>
      </c>
      <c r="C31" s="91" t="s">
        <v>73</v>
      </c>
      <c r="D31" s="163">
        <f t="shared" si="0"/>
        <v>1.4014839241549877</v>
      </c>
      <c r="E31" s="156">
        <f t="shared" si="1"/>
        <v>98.59851607584501</v>
      </c>
      <c r="F31" s="155">
        <f t="shared" si="2"/>
        <v>100</v>
      </c>
      <c r="G31" s="163">
        <f t="shared" si="3"/>
        <v>1.3910838489629371</v>
      </c>
      <c r="H31" s="156">
        <f t="shared" si="4"/>
        <v>98.60891615103706</v>
      </c>
      <c r="I31" s="155">
        <f t="shared" si="5"/>
        <v>100</v>
      </c>
      <c r="J31" s="163">
        <f t="shared" si="6"/>
        <v>1.3963304294733676</v>
      </c>
      <c r="K31" s="156">
        <f t="shared" si="7"/>
        <v>98.60366957052663</v>
      </c>
      <c r="L31" s="155">
        <f t="shared" si="8"/>
        <v>100</v>
      </c>
    </row>
    <row r="32" spans="1:12" s="27" customFormat="1" ht="14.25">
      <c r="A32" s="126"/>
      <c r="B32" s="126"/>
      <c r="C32" s="127" t="s">
        <v>0</v>
      </c>
      <c r="D32" s="169">
        <f t="shared" si="0"/>
        <v>2.9749480923601763</v>
      </c>
      <c r="E32" s="160">
        <f t="shared" si="1"/>
        <v>97.02505190763982</v>
      </c>
      <c r="F32" s="159">
        <f t="shared" si="2"/>
        <v>100</v>
      </c>
      <c r="G32" s="169">
        <f t="shared" si="3"/>
        <v>3.019654849674061</v>
      </c>
      <c r="H32" s="160">
        <f t="shared" si="4"/>
        <v>96.98034515032595</v>
      </c>
      <c r="I32" s="159">
        <f t="shared" si="5"/>
        <v>100</v>
      </c>
      <c r="J32" s="169">
        <f t="shared" si="6"/>
        <v>2.99725288228901</v>
      </c>
      <c r="K32" s="160">
        <f t="shared" si="7"/>
        <v>97.00274711771098</v>
      </c>
      <c r="L32" s="159">
        <f t="shared" si="8"/>
        <v>99.99999999999999</v>
      </c>
    </row>
    <row r="34" spans="4:12" ht="14.25">
      <c r="D34" s="162"/>
      <c r="E34" s="162"/>
      <c r="F34" s="162"/>
      <c r="G34" s="162"/>
      <c r="H34" s="162"/>
      <c r="I34" s="162"/>
      <c r="J34" s="162"/>
      <c r="K34" s="162"/>
      <c r="L34" s="162"/>
    </row>
    <row r="35" spans="4:12" ht="14.25">
      <c r="D35" s="162"/>
      <c r="E35" s="162"/>
      <c r="F35" s="162"/>
      <c r="G35" s="162"/>
      <c r="H35" s="162"/>
      <c r="I35" s="162"/>
      <c r="J35" s="162"/>
      <c r="K35" s="162"/>
      <c r="L35" s="162"/>
    </row>
    <row r="36" spans="4:12" ht="14.25">
      <c r="D36" s="162"/>
      <c r="E36" s="162"/>
      <c r="F36" s="162"/>
      <c r="G36" s="162"/>
      <c r="H36" s="162"/>
      <c r="I36" s="162"/>
      <c r="J36" s="162"/>
      <c r="K36" s="162"/>
      <c r="L36" s="162"/>
    </row>
    <row r="37" spans="4:12" ht="14.25">
      <c r="D37" s="162"/>
      <c r="E37" s="162"/>
      <c r="F37" s="162"/>
      <c r="G37" s="162"/>
      <c r="H37" s="162"/>
      <c r="I37" s="162"/>
      <c r="J37" s="162"/>
      <c r="K37" s="162"/>
      <c r="L37" s="162"/>
    </row>
    <row r="38" spans="4:12" ht="14.25">
      <c r="D38" s="162"/>
      <c r="E38" s="162"/>
      <c r="F38" s="162"/>
      <c r="G38" s="162"/>
      <c r="H38" s="162"/>
      <c r="I38" s="162"/>
      <c r="J38" s="162"/>
      <c r="K38" s="162"/>
      <c r="L38" s="162"/>
    </row>
    <row r="39" spans="4:12" ht="14.25">
      <c r="D39" s="162"/>
      <c r="E39" s="162"/>
      <c r="F39" s="162"/>
      <c r="G39" s="162"/>
      <c r="H39" s="162"/>
      <c r="I39" s="162"/>
      <c r="J39" s="162"/>
      <c r="K39" s="162"/>
      <c r="L39" s="162"/>
    </row>
    <row r="40" spans="4:12" ht="14.25">
      <c r="D40" s="162"/>
      <c r="E40" s="162"/>
      <c r="F40" s="162"/>
      <c r="G40" s="162"/>
      <c r="H40" s="162"/>
      <c r="I40" s="162"/>
      <c r="J40" s="162"/>
      <c r="K40" s="162"/>
      <c r="L40" s="162"/>
    </row>
    <row r="41" spans="4:12" ht="14.25">
      <c r="D41" s="162"/>
      <c r="E41" s="162"/>
      <c r="F41" s="162"/>
      <c r="G41" s="162"/>
      <c r="H41" s="162"/>
      <c r="I41" s="162"/>
      <c r="J41" s="162"/>
      <c r="K41" s="162"/>
      <c r="L41" s="162"/>
    </row>
    <row r="42" spans="4:12" ht="14.25">
      <c r="D42" s="162"/>
      <c r="E42" s="162"/>
      <c r="F42" s="162"/>
      <c r="G42" s="162"/>
      <c r="H42" s="162"/>
      <c r="I42" s="162"/>
      <c r="J42" s="162"/>
      <c r="K42" s="162"/>
      <c r="L42" s="162"/>
    </row>
    <row r="43" spans="4:12" ht="14.25">
      <c r="D43" s="162"/>
      <c r="E43" s="162"/>
      <c r="F43" s="162"/>
      <c r="G43" s="162"/>
      <c r="H43" s="162"/>
      <c r="I43" s="162"/>
      <c r="J43" s="162"/>
      <c r="K43" s="162"/>
      <c r="L43" s="162"/>
    </row>
    <row r="44" spans="4:12" ht="14.25">
      <c r="D44" s="162"/>
      <c r="E44" s="162"/>
      <c r="F44" s="162"/>
      <c r="G44" s="162"/>
      <c r="H44" s="162"/>
      <c r="I44" s="162"/>
      <c r="J44" s="162"/>
      <c r="K44" s="162"/>
      <c r="L44" s="162"/>
    </row>
    <row r="45" spans="4:12" ht="14.25">
      <c r="D45" s="162"/>
      <c r="E45" s="162"/>
      <c r="F45" s="162"/>
      <c r="G45" s="162"/>
      <c r="H45" s="162"/>
      <c r="I45" s="162"/>
      <c r="J45" s="162"/>
      <c r="K45" s="162"/>
      <c r="L45" s="162"/>
    </row>
    <row r="46" spans="4:12" ht="14.25">
      <c r="D46" s="162"/>
      <c r="E46" s="162"/>
      <c r="F46" s="162"/>
      <c r="G46" s="162"/>
      <c r="H46" s="162"/>
      <c r="I46" s="162"/>
      <c r="J46" s="162"/>
      <c r="K46" s="162"/>
      <c r="L46" s="162"/>
    </row>
    <row r="47" spans="4:12" ht="14.25">
      <c r="D47" s="162"/>
      <c r="E47" s="162"/>
      <c r="F47" s="162"/>
      <c r="G47" s="162"/>
      <c r="H47" s="162"/>
      <c r="I47" s="162"/>
      <c r="J47" s="162"/>
      <c r="K47" s="162"/>
      <c r="L47" s="162"/>
    </row>
    <row r="48" spans="4:12" ht="14.25">
      <c r="D48" s="162"/>
      <c r="E48" s="162"/>
      <c r="F48" s="162"/>
      <c r="G48" s="162"/>
      <c r="H48" s="162"/>
      <c r="I48" s="162"/>
      <c r="J48" s="162"/>
      <c r="K48" s="162"/>
      <c r="L48" s="162"/>
    </row>
  </sheetData>
  <sheetProtection/>
  <mergeCells count="12">
    <mergeCell ref="J22:L22"/>
    <mergeCell ref="A22:C22"/>
    <mergeCell ref="G22:I22"/>
    <mergeCell ref="D22:F22"/>
    <mergeCell ref="A19:L19"/>
    <mergeCell ref="A20:L20"/>
    <mergeCell ref="A3:O3"/>
    <mergeCell ref="A2:O2"/>
    <mergeCell ref="A5:C5"/>
    <mergeCell ref="D5:G5"/>
    <mergeCell ref="H5:K5"/>
    <mergeCell ref="L5:O5"/>
  </mergeCells>
  <printOptions/>
  <pageMargins left="0.7086614173228347" right="0.7086614173228347" top="0.7480314960629921" bottom="0.7480314960629921" header="0.31496062992125984" footer="0.31496062992125984"/>
  <pageSetup horizontalDpi="600" verticalDpi="600" orientation="landscape" paperSize="9" scale="90" r:id="rId1"/>
  <headerFoot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Vlaamse Overheid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Unknown</cp:lastModifiedBy>
  <cp:lastPrinted>2013-02-13T14:06:28Z</cp:lastPrinted>
  <dcterms:created xsi:type="dcterms:W3CDTF">2012-06-27T12:37:12Z</dcterms:created>
  <dcterms:modified xsi:type="dcterms:W3CDTF">2013-02-18T08:49:05Z</dcterms:modified>
  <cp:category/>
  <cp:version/>
  <cp:contentType/>
  <cp:contentStatus/>
</cp:coreProperties>
</file>