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600" windowHeight="12012" tabRatio="709" activeTab="0"/>
  </bookViews>
  <sheets>
    <sheet name="INHOUD" sheetId="1" r:id="rId1"/>
    <sheet name="SV_SO_1112_1a" sheetId="2" r:id="rId2"/>
    <sheet name="SV_SO_1112_1b" sheetId="3" r:id="rId3"/>
    <sheet name="SV_SO_1112_2a" sheetId="4" r:id="rId4"/>
    <sheet name="SV_SO_1112_2b" sheetId="5" r:id="rId5"/>
    <sheet name="ZBL_SO_1112_1" sheetId="6" r:id="rId6"/>
    <sheet name="ZBL_SO_1112_2" sheetId="7" r:id="rId7"/>
  </sheets>
  <definedNames>
    <definedName name="_p412">#REF!</definedName>
    <definedName name="_p413">#REF!</definedName>
    <definedName name="_xlnm.Print_Area" localSheetId="5">'ZBL_SO_1112_1'!$A$1:$Q$181</definedName>
    <definedName name="_xlnm.Print_Area" localSheetId="6">'ZBL_SO_1112_2'!$A$1:$Q$132</definedName>
    <definedName name="eentabel">#REF!</definedName>
    <definedName name="jaarboek_per_land">#REF!</definedName>
  </definedNames>
  <calcPr fullCalcOnLoad="1"/>
</workbook>
</file>

<file path=xl/sharedStrings.xml><?xml version="1.0" encoding="utf-8"?>
<sst xmlns="http://schemas.openxmlformats.org/spreadsheetml/2006/main" count="1114" uniqueCount="73">
  <si>
    <t>M</t>
  </si>
  <si>
    <t>Totaal</t>
  </si>
  <si>
    <t>Zittenblijver</t>
  </si>
  <si>
    <t>Geen zittenblijver</t>
  </si>
  <si>
    <t>2e graad</t>
  </si>
  <si>
    <t>ASO</t>
  </si>
  <si>
    <t>KSO</t>
  </si>
  <si>
    <t>TSO</t>
  </si>
  <si>
    <t>BSO</t>
  </si>
  <si>
    <t>GEWOON SECUNDAIR ONDERWIJS</t>
  </si>
  <si>
    <t>Leerlingen met Belgische nationaliteit</t>
  </si>
  <si>
    <t>Onbekend of NVT</t>
  </si>
  <si>
    <t>J</t>
  </si>
  <si>
    <t>T</t>
  </si>
  <si>
    <t>1ste graad</t>
  </si>
  <si>
    <t>1ste leerjaar A</t>
  </si>
  <si>
    <t>1ste leerjaar B</t>
  </si>
  <si>
    <t>1ste leerjaar</t>
  </si>
  <si>
    <t>2de leerjaar</t>
  </si>
  <si>
    <t>Totaal 1ste graad</t>
  </si>
  <si>
    <t>2de graad</t>
  </si>
  <si>
    <t>Totaal 2de graad</t>
  </si>
  <si>
    <t>3de graad</t>
  </si>
  <si>
    <t>Totaal 3de graad</t>
  </si>
  <si>
    <t>Algemeen totaal</t>
  </si>
  <si>
    <t>Leerlingen met vreemde nationaliteit</t>
  </si>
  <si>
    <t>Totaal aantal leerlingen</t>
  </si>
  <si>
    <t>Totaal 1ste leerjaar</t>
  </si>
  <si>
    <t>Totaal 2de leerjaar</t>
  </si>
  <si>
    <t>Zittenblijven per graad, leerjaar, onderwijsvorm en geslacht</t>
  </si>
  <si>
    <t>(modulair onderwijs, derde leerjaar van de derde graad en Se-n-Se zijn niet inbegrepen in de cijfers)</t>
  </si>
  <si>
    <t>(anderstalige nieuwkomers, modulair onderwijs, derde leerjaar van de derde graad, Se-n-Se en vierde graad zijn niet inbegrepen in de cijfers)</t>
  </si>
  <si>
    <t>Samenvatting zittenblijven tweede en derde graad, per graad, onderwijsvorm en geslacht</t>
  </si>
  <si>
    <t>Totaal 2de + 3de graad</t>
  </si>
  <si>
    <t>Jongens</t>
  </si>
  <si>
    <t>Meisjes</t>
  </si>
  <si>
    <t>voorsprong</t>
  </si>
  <si>
    <t>op leeftijd</t>
  </si>
  <si>
    <t>achterstand</t>
  </si>
  <si>
    <t>aantal jaar</t>
  </si>
  <si>
    <t>&gt;1</t>
  </si>
  <si>
    <t xml:space="preserve">  0</t>
  </si>
  <si>
    <t xml:space="preserve">  1</t>
  </si>
  <si>
    <t xml:space="preserve">  2</t>
  </si>
  <si>
    <t>&gt;2</t>
  </si>
  <si>
    <t xml:space="preserve">   1ste leerjaar A</t>
  </si>
  <si>
    <t xml:space="preserve">   1ste leerjaar B</t>
  </si>
  <si>
    <t xml:space="preserve">   Beroepsvoorbereidend leerjaar</t>
  </si>
  <si>
    <t xml:space="preserve">   ASO</t>
  </si>
  <si>
    <t xml:space="preserve">   TSO</t>
  </si>
  <si>
    <t xml:space="preserve">   KSO</t>
  </si>
  <si>
    <t xml:space="preserve">   BSO</t>
  </si>
  <si>
    <t>Schoolse vorderingen per graad, leerjaar, onderwijsvorm en geslacht</t>
  </si>
  <si>
    <t>Schoolse vorderingen per graad, leerjaar, onderwijsvorm en geslacht - procentueel</t>
  </si>
  <si>
    <t>Samenvatting schoolse vorderingen in de tweede en derde graad, per onderwijsvorm en geslacht</t>
  </si>
  <si>
    <t>Samenvatting schoolse vorderingen in de tweede en derde graad, per onderwijsvorm en geslacht - procentueel</t>
  </si>
  <si>
    <t xml:space="preserve">   2de leerjaar</t>
  </si>
  <si>
    <t>Percentage zittenblijven</t>
  </si>
  <si>
    <t>Leerlingenaantallen</t>
  </si>
  <si>
    <t>Percentages</t>
  </si>
  <si>
    <t>Leerlingenaantallen en percentages</t>
  </si>
  <si>
    <t>Schoolse vorderingen</t>
  </si>
  <si>
    <t>Zittenblijven</t>
  </si>
  <si>
    <t>Samenvatting zittenblijven in de 2de en 3de graad, per graad, onderwijsvorm en geslacht</t>
  </si>
  <si>
    <t>Samenvatting schoolse vorderingen in de 2de en 3de graad, per graad, onderwijsvorm en geslacht</t>
  </si>
  <si>
    <t>SCHOOLSE VORDERINGEN EN ZITTENBLIJVEN IN HET VOLTIJDS GEWOON SECUNDAIR ONDERWIJS - SCHOOLJAAR  2011-2012</t>
  </si>
  <si>
    <t>SV_SO_1112_1a</t>
  </si>
  <si>
    <t>SV_SO_1112_1b</t>
  </si>
  <si>
    <t>SV_SO_1112_2a</t>
  </si>
  <si>
    <t>SV_SO_1112_2b</t>
  </si>
  <si>
    <t>ZBL_SO_1112_1</t>
  </si>
  <si>
    <t>ZBL_SO_1112_2</t>
  </si>
  <si>
    <t>Schooljaar 2011-2012</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</si>
</sst>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quot;-&quot;"/>
    <numFmt numFmtId="166" formatCode="0.000000"/>
    <numFmt numFmtId="167" formatCode="0.0"/>
    <numFmt numFmtId="168" formatCode="0.0%"/>
    <numFmt numFmtId="169" formatCode="#,##0.0"/>
    <numFmt numFmtId="170" formatCode="0.000%"/>
    <numFmt numFmtId="171" formatCode="0.0000%"/>
  </numFmts>
  <fonts count="44">
    <font>
      <sz val="10"/>
      <name val="Arial"/>
      <family val="0"/>
    </font>
    <font>
      <sz val="11"/>
      <color indexed="8"/>
      <name val="Calibri"/>
      <family val="2"/>
    </font>
    <font>
      <b/>
      <sz val="10"/>
      <name val="Arial"/>
      <family val="2"/>
    </font>
    <font>
      <sz val="10"/>
      <color indexed="8"/>
      <name val="Arial"/>
      <family val="2"/>
    </font>
    <font>
      <b/>
      <sz val="10"/>
      <color indexed="8"/>
      <name val="Arial"/>
      <family val="2"/>
    </font>
    <font>
      <sz val="8"/>
      <name val="Arial"/>
      <family val="0"/>
    </font>
    <font>
      <sz val="10"/>
      <name val="Helv"/>
      <family val="0"/>
    </font>
    <font>
      <sz val="10"/>
      <name val="Optimum"/>
      <family val="0"/>
    </font>
    <font>
      <sz val="10"/>
      <name val="MS Sans Serif"/>
      <family val="0"/>
    </font>
    <font>
      <b/>
      <sz val="8"/>
      <name val="Arial Narrow"/>
      <family val="0"/>
    </font>
    <font>
      <b/>
      <i/>
      <sz val="8"/>
      <name val="Arial"/>
      <family val="0"/>
    </font>
    <font>
      <b/>
      <i/>
      <sz val="8"/>
      <color indexed="8"/>
      <name val="Arial Narrow"/>
      <family val="0"/>
    </font>
    <font>
      <b/>
      <sz val="12"/>
      <name val="Arial"/>
      <family val="0"/>
    </font>
    <font>
      <sz val="7"/>
      <color indexed="9"/>
      <name val="Arial"/>
      <family val="0"/>
    </font>
    <font>
      <b/>
      <u val="single"/>
      <sz val="11"/>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medium">
        <color indexed="22"/>
      </left>
      <right/>
      <top/>
      <bottom/>
    </border>
    <border>
      <left style="thin"/>
      <right/>
      <top/>
      <bottom style="thin">
        <color indexed="8"/>
      </bottom>
    </border>
    <border>
      <left/>
      <right/>
      <top/>
      <bottom style="thin">
        <color indexed="8"/>
      </bottom>
    </border>
    <border>
      <left/>
      <right style="thin"/>
      <top/>
      <bottom style="thin">
        <color indexed="8"/>
      </bottom>
    </border>
    <border>
      <left style="thin"/>
      <right/>
      <top style="thin">
        <color indexed="8"/>
      </top>
      <bottom/>
    </border>
    <border>
      <left/>
      <right/>
      <top style="thin">
        <color indexed="8"/>
      </top>
      <bottom/>
    </border>
    <border>
      <left/>
      <right style="thin"/>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right style="thin"/>
      <top style="medium"/>
      <bottom/>
    </border>
    <border>
      <left style="thin"/>
      <right style="thin"/>
      <top/>
      <bottom/>
    </border>
    <border>
      <left style="thin">
        <color indexed="8"/>
      </left>
      <right style="thin">
        <color indexed="8"/>
      </right>
      <top/>
      <bottom/>
    </border>
    <border>
      <left style="thin">
        <color indexed="8"/>
      </left>
      <right/>
      <top/>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style="thin"/>
      <bottom/>
    </border>
    <border>
      <left/>
      <right style="thin">
        <color indexed="8"/>
      </right>
      <top style="thin">
        <color indexed="8"/>
      </top>
      <bottom/>
    </border>
    <border>
      <left/>
      <right style="thin">
        <color indexed="8"/>
      </right>
      <top/>
      <bottom/>
    </border>
    <border>
      <left style="thin">
        <color indexed="8"/>
      </left>
      <right/>
      <top style="thin"/>
      <bottom style="thin"/>
    </border>
    <border>
      <left style="thin">
        <color indexed="8"/>
      </left>
      <right style="thin">
        <color indexed="8"/>
      </right>
      <top style="thin"/>
      <bottom style="thin"/>
    </border>
    <border>
      <left style="thin">
        <color indexed="8"/>
      </left>
      <right/>
      <top/>
      <bottom style="thin"/>
    </border>
    <border>
      <left style="thin">
        <color indexed="8"/>
      </left>
      <right style="thin">
        <color indexed="8"/>
      </right>
      <top style="thin"/>
      <bottom/>
    </border>
    <border>
      <left/>
      <right style="thin">
        <color indexed="8"/>
      </right>
      <top style="thin"/>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6"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3" fontId="8" fillId="0" borderId="0" applyFont="0" applyFill="0" applyBorder="0" applyAlignment="0" applyProtection="0"/>
    <xf numFmtId="4" fontId="6"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3" fontId="5" fillId="1" borderId="4" applyBorder="0">
      <alignment/>
      <protection/>
    </xf>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8" fillId="0" borderId="0" applyFont="0" applyFill="0" applyBorder="0" applyAlignment="0" applyProtection="0"/>
    <xf numFmtId="2" fontId="8"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9" fillId="1" borderId="8">
      <alignment horizontal="center" vertical="top" textRotation="90"/>
      <protection/>
    </xf>
    <xf numFmtId="0" fontId="39" fillId="30" borderId="0" applyNumberFormat="0" applyBorder="0" applyAlignment="0" applyProtection="0"/>
    <xf numFmtId="4" fontId="6" fillId="0" borderId="0" applyFont="0" applyFill="0" applyBorder="0" applyAlignment="0" applyProtection="0"/>
    <xf numFmtId="0" fontId="10" fillId="0" borderId="9">
      <alignment/>
      <protection/>
    </xf>
    <xf numFmtId="0" fontId="0" fillId="31" borderId="10" applyNumberFormat="0" applyFont="0" applyAlignment="0" applyProtection="0"/>
    <xf numFmtId="0" fontId="40" fillId="32" borderId="0" applyNumberFormat="0" applyBorder="0" applyAlignment="0" applyProtection="0"/>
    <xf numFmtId="168" fontId="8" fillId="0" borderId="0" applyFont="0" applyFill="0" applyBorder="0" applyAlignment="0" applyProtection="0"/>
    <xf numFmtId="10" fontId="8" fillId="0" borderId="0">
      <alignment/>
      <protection/>
    </xf>
    <xf numFmtId="170" fontId="8" fillId="0" borderId="0" applyFont="0" applyFill="0" applyBorder="0" applyAlignment="0" applyProtection="0"/>
    <xf numFmtId="171" fontId="7" fillId="0" borderId="0" applyFont="0" applyFill="0" applyBorder="0" applyAlignment="0" applyProtection="0"/>
    <xf numFmtId="9" fontId="0" fillId="0" borderId="0" applyFont="0" applyFill="0" applyBorder="0" applyAlignment="0" applyProtection="0"/>
    <xf numFmtId="0" fontId="11" fillId="0" borderId="9" applyBorder="0" applyAlignment="0">
      <protection/>
    </xf>
    <xf numFmtId="0" fontId="12" fillId="0" borderId="0">
      <alignment/>
      <protection/>
    </xf>
    <xf numFmtId="0" fontId="13" fillId="33" borderId="9" applyBorder="0">
      <alignment/>
      <protection/>
    </xf>
    <xf numFmtId="0" fontId="41"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42">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4" fillId="0" borderId="17" xfId="0" applyFont="1" applyFill="1" applyBorder="1" applyAlignment="1">
      <alignment vertical="top" wrapText="1"/>
    </xf>
    <xf numFmtId="164" fontId="4" fillId="0" borderId="17" xfId="0" applyNumberFormat="1" applyFont="1" applyFill="1" applyBorder="1" applyAlignment="1">
      <alignment horizontal="center" vertical="top" wrapText="1"/>
    </xf>
    <xf numFmtId="164" fontId="3" fillId="0" borderId="18"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4" fillId="0" borderId="0" xfId="0" applyFont="1" applyFill="1" applyBorder="1" applyAlignment="1">
      <alignment vertical="top" wrapText="1"/>
    </xf>
    <xf numFmtId="164" fontId="4" fillId="0" borderId="4" xfId="0" applyNumberFormat="1" applyFont="1" applyFill="1" applyBorder="1" applyAlignment="1">
      <alignment horizontal="right" vertical="top"/>
    </xf>
    <xf numFmtId="164" fontId="4" fillId="0" borderId="17" xfId="0" applyNumberFormat="1" applyFont="1" applyFill="1" applyBorder="1" applyAlignment="1">
      <alignment horizontal="right" vertical="top"/>
    </xf>
    <xf numFmtId="164" fontId="4" fillId="0" borderId="22" xfId="0" applyNumberFormat="1" applyFont="1" applyFill="1" applyBorder="1" applyAlignment="1">
      <alignment horizontal="right" vertical="top"/>
    </xf>
    <xf numFmtId="164" fontId="4" fillId="0" borderId="14" xfId="0" applyNumberFormat="1" applyFont="1" applyFill="1" applyBorder="1" applyAlignment="1">
      <alignment horizontal="right" vertical="top"/>
    </xf>
    <xf numFmtId="164" fontId="4" fillId="0" borderId="15" xfId="0" applyNumberFormat="1" applyFont="1" applyFill="1" applyBorder="1" applyAlignment="1">
      <alignment horizontal="right" vertical="top"/>
    </xf>
    <xf numFmtId="164" fontId="4" fillId="0" borderId="16" xfId="0" applyNumberFormat="1" applyFont="1" applyFill="1" applyBorder="1" applyAlignment="1">
      <alignment horizontal="right" vertical="top"/>
    </xf>
    <xf numFmtId="0" fontId="4" fillId="0" borderId="0" xfId="0" applyFont="1" applyFill="1" applyBorder="1" applyAlignment="1">
      <alignment horizontal="right" vertical="top" wrapText="1"/>
    </xf>
    <xf numFmtId="164" fontId="4" fillId="0" borderId="18" xfId="0" applyNumberFormat="1" applyFont="1" applyFill="1" applyBorder="1" applyAlignment="1">
      <alignment horizontal="right" vertical="top"/>
    </xf>
    <xf numFmtId="164" fontId="4" fillId="0" borderId="0" xfId="0" applyNumberFormat="1" applyFont="1" applyFill="1" applyBorder="1" applyAlignment="1">
      <alignment horizontal="right" vertical="top"/>
    </xf>
    <xf numFmtId="164" fontId="4" fillId="0" borderId="19" xfId="0" applyNumberFormat="1" applyFont="1" applyFill="1" applyBorder="1" applyAlignment="1">
      <alignment horizontal="right" vertical="top"/>
    </xf>
    <xf numFmtId="0" fontId="4" fillId="0" borderId="0" xfId="0" applyFont="1" applyFill="1" applyBorder="1" applyAlignment="1">
      <alignment horizontal="left" vertical="top" wrapText="1"/>
    </xf>
    <xf numFmtId="0" fontId="2"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4" fillId="0" borderId="23" xfId="0" applyFont="1" applyFill="1" applyBorder="1" applyAlignment="1">
      <alignment vertical="top" wrapText="1"/>
    </xf>
    <xf numFmtId="164" fontId="3" fillId="0" borderId="24"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164" fontId="3" fillId="0" borderId="26" xfId="0" applyNumberFormat="1" applyFont="1" applyFill="1" applyBorder="1" applyAlignment="1">
      <alignment horizontal="right" vertical="top"/>
    </xf>
    <xf numFmtId="164" fontId="4" fillId="0" borderId="27" xfId="0" applyNumberFormat="1" applyFont="1" applyFill="1" applyBorder="1" applyAlignment="1">
      <alignment horizontal="right" vertical="top"/>
    </xf>
    <xf numFmtId="164" fontId="4" fillId="0" borderId="28" xfId="0" applyNumberFormat="1" applyFont="1" applyFill="1" applyBorder="1" applyAlignment="1">
      <alignment horizontal="right" vertical="top"/>
    </xf>
    <xf numFmtId="164" fontId="4" fillId="0" borderId="29" xfId="0" applyNumberFormat="1" applyFont="1" applyFill="1" applyBorder="1" applyAlignment="1">
      <alignment horizontal="right" vertical="top"/>
    </xf>
    <xf numFmtId="164" fontId="4" fillId="0" borderId="30" xfId="0" applyNumberFormat="1" applyFont="1" applyFill="1" applyBorder="1" applyAlignment="1">
      <alignment horizontal="right" vertical="top"/>
    </xf>
    <xf numFmtId="164" fontId="4" fillId="0" borderId="31" xfId="0" applyNumberFormat="1" applyFont="1" applyFill="1" applyBorder="1" applyAlignment="1">
      <alignment horizontal="right" vertical="top"/>
    </xf>
    <xf numFmtId="164" fontId="4" fillId="0" borderId="32" xfId="0" applyNumberFormat="1" applyFont="1" applyFill="1" applyBorder="1" applyAlignment="1">
      <alignment horizontal="right" vertical="top"/>
    </xf>
    <xf numFmtId="3" fontId="4" fillId="0" borderId="0" xfId="0" applyNumberFormat="1" applyFont="1" applyFill="1" applyBorder="1" applyAlignment="1">
      <alignment horizontal="right" vertical="top"/>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2" fillId="0" borderId="0" xfId="0" applyFont="1" applyFill="1" applyBorder="1" applyAlignment="1">
      <alignment horizontal="center"/>
    </xf>
    <xf numFmtId="165" fontId="3" fillId="0" borderId="0" xfId="0" applyNumberFormat="1" applyFont="1" applyFill="1" applyBorder="1" applyAlignment="1">
      <alignment horizontal="right" vertical="top"/>
    </xf>
    <xf numFmtId="165" fontId="3" fillId="0" borderId="13" xfId="0" applyNumberFormat="1" applyFont="1" applyFill="1" applyBorder="1" applyAlignment="1">
      <alignment horizontal="right" vertical="top"/>
    </xf>
    <xf numFmtId="165" fontId="4" fillId="0" borderId="0" xfId="0" applyNumberFormat="1" applyFont="1" applyFill="1" applyBorder="1" applyAlignment="1">
      <alignment horizontal="right" vertical="top"/>
    </xf>
    <xf numFmtId="0" fontId="0" fillId="0" borderId="33" xfId="0" applyFont="1" applyFill="1" applyBorder="1" applyAlignment="1">
      <alignment/>
    </xf>
    <xf numFmtId="0" fontId="0" fillId="0" borderId="34" xfId="0" applyFont="1" applyFill="1" applyBorder="1" applyAlignment="1">
      <alignment/>
    </xf>
    <xf numFmtId="0" fontId="2" fillId="0" borderId="34" xfId="0" applyFont="1" applyFill="1" applyBorder="1" applyAlignment="1">
      <alignment/>
    </xf>
    <xf numFmtId="165" fontId="4" fillId="0" borderId="17" xfId="0" applyNumberFormat="1" applyFont="1" applyFill="1" applyBorder="1" applyAlignment="1">
      <alignment horizontal="right" vertical="top"/>
    </xf>
    <xf numFmtId="165" fontId="4" fillId="0" borderId="15" xfId="0" applyNumberFormat="1" applyFont="1" applyFill="1" applyBorder="1" applyAlignment="1">
      <alignment horizontal="right" vertical="top"/>
    </xf>
    <xf numFmtId="0" fontId="2" fillId="0" borderId="34" xfId="0" applyFont="1" applyFill="1" applyBorder="1" applyAlignment="1">
      <alignment horizontal="right"/>
    </xf>
    <xf numFmtId="0" fontId="2" fillId="0" borderId="0" xfId="0" applyFont="1" applyFill="1" applyAlignment="1">
      <alignment horizontal="right"/>
    </xf>
    <xf numFmtId="0" fontId="0" fillId="0" borderId="34" xfId="0" applyFont="1" applyFill="1" applyBorder="1" applyAlignment="1">
      <alignment horizontal="right"/>
    </xf>
    <xf numFmtId="0" fontId="0" fillId="0" borderId="0" xfId="0" applyFont="1" applyFill="1" applyAlignment="1">
      <alignment horizontal="right"/>
    </xf>
    <xf numFmtId="165" fontId="4" fillId="0" borderId="4" xfId="0" applyNumberFormat="1" applyFont="1" applyFill="1" applyBorder="1" applyAlignment="1">
      <alignment horizontal="right" vertical="top"/>
    </xf>
    <xf numFmtId="0" fontId="4" fillId="0" borderId="23" xfId="0" applyFont="1" applyFill="1" applyBorder="1" applyAlignment="1">
      <alignment horizontal="right" vertical="top" wrapText="1"/>
    </xf>
    <xf numFmtId="0" fontId="0" fillId="0" borderId="18" xfId="0" applyFont="1" applyFill="1" applyBorder="1" applyAlignment="1">
      <alignment/>
    </xf>
    <xf numFmtId="0" fontId="0" fillId="0" borderId="19" xfId="0" applyFont="1" applyFill="1" applyBorder="1" applyAlignment="1">
      <alignment/>
    </xf>
    <xf numFmtId="164" fontId="3" fillId="0" borderId="4"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22" xfId="0" applyNumberFormat="1" applyFont="1" applyFill="1" applyBorder="1" applyAlignment="1">
      <alignment horizontal="right" vertical="top"/>
    </xf>
    <xf numFmtId="165" fontId="3" fillId="0" borderId="17" xfId="0" applyNumberFormat="1" applyFont="1" applyFill="1" applyBorder="1" applyAlignment="1">
      <alignment horizontal="right" vertical="top"/>
    </xf>
    <xf numFmtId="0" fontId="3" fillId="0" borderId="0" xfId="0" applyFont="1" applyFill="1" applyBorder="1" applyAlignment="1">
      <alignment horizontal="left" vertical="top" wrapText="1" indent="1"/>
    </xf>
    <xf numFmtId="0" fontId="0" fillId="0" borderId="0" xfId="0" applyFont="1" applyFill="1" applyAlignment="1">
      <alignment horizontal="left" indent="1"/>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2" xfId="0" applyFill="1" applyBorder="1" applyAlignment="1">
      <alignment/>
    </xf>
    <xf numFmtId="0" fontId="0" fillId="0" borderId="35" xfId="0" applyFill="1" applyBorder="1" applyAlignment="1">
      <alignment/>
    </xf>
    <xf numFmtId="0" fontId="0" fillId="0" borderId="36" xfId="0" applyFill="1" applyBorder="1" applyAlignment="1">
      <alignment horizontal="right"/>
    </xf>
    <xf numFmtId="0" fontId="0" fillId="0" borderId="28" xfId="0" applyFill="1" applyBorder="1" applyAlignment="1">
      <alignment horizontal="right"/>
    </xf>
    <xf numFmtId="0" fontId="0" fillId="0" borderId="37" xfId="0" applyFill="1" applyBorder="1" applyAlignment="1">
      <alignment horizontal="right"/>
    </xf>
    <xf numFmtId="0" fontId="0" fillId="0" borderId="38" xfId="0" applyFill="1" applyBorder="1" applyAlignment="1">
      <alignment horizontal="right"/>
    </xf>
    <xf numFmtId="0" fontId="0" fillId="0" borderId="39" xfId="0" applyFill="1" applyBorder="1" applyAlignment="1">
      <alignment horizontal="right"/>
    </xf>
    <xf numFmtId="0" fontId="2" fillId="0" borderId="28" xfId="0" applyFont="1" applyFill="1" applyBorder="1" applyAlignment="1">
      <alignment/>
    </xf>
    <xf numFmtId="0" fontId="0" fillId="0" borderId="40" xfId="0" applyFill="1" applyBorder="1" applyAlignment="1">
      <alignment horizontal="right"/>
    </xf>
    <xf numFmtId="0" fontId="0" fillId="0" borderId="0" xfId="0" applyFill="1" applyBorder="1" applyAlignment="1">
      <alignment horizontal="right"/>
    </xf>
    <xf numFmtId="0" fontId="0" fillId="0" borderId="35" xfId="0" applyFill="1" applyBorder="1" applyAlignment="1">
      <alignment horizontal="right"/>
    </xf>
    <xf numFmtId="0" fontId="0" fillId="0" borderId="18" xfId="0" applyFill="1" applyBorder="1" applyAlignment="1">
      <alignment horizontal="right"/>
    </xf>
    <xf numFmtId="0" fontId="0" fillId="0" borderId="41" xfId="0" applyFill="1" applyBorder="1" applyAlignment="1">
      <alignment horizontal="right"/>
    </xf>
    <xf numFmtId="164" fontId="0" fillId="0" borderId="36" xfId="0" applyNumberFormat="1" applyFill="1" applyBorder="1" applyAlignment="1">
      <alignment/>
    </xf>
    <xf numFmtId="164" fontId="0" fillId="0" borderId="0" xfId="0" applyNumberFormat="1" applyFill="1" applyBorder="1" applyAlignment="1">
      <alignment/>
    </xf>
    <xf numFmtId="164" fontId="0" fillId="0" borderId="35" xfId="0" applyNumberFormat="1" applyFill="1" applyBorder="1" applyAlignment="1">
      <alignment/>
    </xf>
    <xf numFmtId="164" fontId="0" fillId="0" borderId="41" xfId="0" applyNumberFormat="1" applyFill="1" applyBorder="1" applyAlignment="1">
      <alignment/>
    </xf>
    <xf numFmtId="164" fontId="2" fillId="0" borderId="37" xfId="0" applyNumberFormat="1" applyFont="1" applyFill="1" applyBorder="1" applyAlignment="1">
      <alignment horizontal="right"/>
    </xf>
    <xf numFmtId="164" fontId="2" fillId="0" borderId="28" xfId="0" applyNumberFormat="1" applyFont="1" applyFill="1" applyBorder="1" applyAlignment="1">
      <alignment horizontal="right"/>
    </xf>
    <xf numFmtId="164" fontId="2" fillId="0" borderId="38" xfId="0" applyNumberFormat="1" applyFont="1" applyFill="1" applyBorder="1" applyAlignment="1">
      <alignment horizontal="right"/>
    </xf>
    <xf numFmtId="164" fontId="2" fillId="0" borderId="40" xfId="0" applyNumberFormat="1" applyFont="1" applyFill="1" applyBorder="1" applyAlignment="1">
      <alignment horizontal="right"/>
    </xf>
    <xf numFmtId="0" fontId="2" fillId="0" borderId="41" xfId="0" applyFont="1" applyFill="1" applyBorder="1" applyAlignment="1">
      <alignment horizontal="right"/>
    </xf>
    <xf numFmtId="164" fontId="2" fillId="0" borderId="37" xfId="0" applyNumberFormat="1" applyFont="1" applyFill="1" applyBorder="1" applyAlignment="1">
      <alignment/>
    </xf>
    <xf numFmtId="164" fontId="2" fillId="0" borderId="28" xfId="0" applyNumberFormat="1" applyFont="1" applyFill="1" applyBorder="1" applyAlignment="1">
      <alignment/>
    </xf>
    <xf numFmtId="164" fontId="2" fillId="0" borderId="38" xfId="0" applyNumberFormat="1" applyFont="1" applyFill="1" applyBorder="1" applyAlignment="1">
      <alignment/>
    </xf>
    <xf numFmtId="164" fontId="2" fillId="0" borderId="40" xfId="0" applyNumberFormat="1" applyFont="1" applyFill="1" applyBorder="1" applyAlignment="1">
      <alignment/>
    </xf>
    <xf numFmtId="0" fontId="2" fillId="0" borderId="0" xfId="0" applyFont="1" applyFill="1" applyBorder="1" applyAlignment="1">
      <alignment horizontal="left"/>
    </xf>
    <xf numFmtId="164" fontId="0" fillId="0" borderId="0" xfId="0" applyNumberFormat="1" applyFill="1" applyAlignment="1">
      <alignment/>
    </xf>
    <xf numFmtId="164" fontId="2" fillId="0" borderId="36" xfId="0" applyNumberFormat="1" applyFont="1" applyFill="1" applyBorder="1" applyAlignment="1">
      <alignment/>
    </xf>
    <xf numFmtId="164" fontId="2" fillId="0" borderId="0" xfId="0" applyNumberFormat="1" applyFont="1" applyFill="1" applyBorder="1" applyAlignment="1">
      <alignment/>
    </xf>
    <xf numFmtId="164" fontId="2" fillId="0" borderId="35" xfId="0" applyNumberFormat="1" applyFont="1" applyFill="1" applyBorder="1" applyAlignment="1">
      <alignment/>
    </xf>
    <xf numFmtId="164" fontId="2" fillId="0" borderId="41" xfId="0" applyNumberFormat="1" applyFont="1" applyFill="1" applyBorder="1" applyAlignment="1">
      <alignment/>
    </xf>
    <xf numFmtId="164" fontId="0" fillId="0" borderId="36" xfId="0" applyNumberFormat="1" applyFill="1" applyBorder="1" applyAlignment="1">
      <alignment horizontal="right"/>
    </xf>
    <xf numFmtId="164" fontId="0" fillId="0" borderId="0" xfId="0" applyNumberFormat="1" applyFill="1" applyBorder="1" applyAlignment="1">
      <alignment horizontal="right"/>
    </xf>
    <xf numFmtId="164" fontId="0" fillId="0" borderId="35" xfId="0" applyNumberFormat="1" applyFill="1" applyBorder="1" applyAlignment="1">
      <alignment horizontal="right"/>
    </xf>
    <xf numFmtId="0" fontId="0" fillId="0" borderId="0" xfId="0" applyFill="1" applyAlignment="1">
      <alignment horizontal="righ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Border="1" applyAlignment="1">
      <alignment/>
    </xf>
    <xf numFmtId="0" fontId="0" fillId="0" borderId="35" xfId="0" applyBorder="1" applyAlignment="1">
      <alignment/>
    </xf>
    <xf numFmtId="0" fontId="0" fillId="0" borderId="36" xfId="0" applyBorder="1" applyAlignment="1">
      <alignment horizontal="right"/>
    </xf>
    <xf numFmtId="0" fontId="0" fillId="0" borderId="28"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39" xfId="0" applyBorder="1" applyAlignment="1">
      <alignment horizontal="right"/>
    </xf>
    <xf numFmtId="0" fontId="2" fillId="0" borderId="28" xfId="0" applyFont="1" applyBorder="1" applyAlignment="1">
      <alignment/>
    </xf>
    <xf numFmtId="0" fontId="0" fillId="0" borderId="40" xfId="0" applyBorder="1" applyAlignment="1">
      <alignment horizontal="right"/>
    </xf>
    <xf numFmtId="0" fontId="0" fillId="0" borderId="0" xfId="0" applyBorder="1" applyAlignment="1">
      <alignment horizontal="right"/>
    </xf>
    <xf numFmtId="0" fontId="0" fillId="0" borderId="35" xfId="0" applyBorder="1" applyAlignment="1">
      <alignment horizontal="right"/>
    </xf>
    <xf numFmtId="0" fontId="0" fillId="0" borderId="18" xfId="0" applyBorder="1" applyAlignment="1">
      <alignment horizontal="right"/>
    </xf>
    <xf numFmtId="0" fontId="0" fillId="0" borderId="41" xfId="0" applyBorder="1" applyAlignment="1">
      <alignment horizontal="right"/>
    </xf>
    <xf numFmtId="165" fontId="0" fillId="0" borderId="36" xfId="0" applyNumberFormat="1" applyBorder="1" applyAlignment="1">
      <alignment/>
    </xf>
    <xf numFmtId="165" fontId="0" fillId="0" borderId="0" xfId="0" applyNumberFormat="1" applyBorder="1" applyAlignment="1">
      <alignment/>
    </xf>
    <xf numFmtId="165" fontId="0" fillId="0" borderId="35" xfId="0" applyNumberFormat="1" applyBorder="1" applyAlignment="1">
      <alignment/>
    </xf>
    <xf numFmtId="165" fontId="0" fillId="0" borderId="41" xfId="0" applyNumberFormat="1" applyBorder="1" applyAlignment="1">
      <alignment/>
    </xf>
    <xf numFmtId="165" fontId="2" fillId="0" borderId="37" xfId="0" applyNumberFormat="1" applyFont="1" applyBorder="1" applyAlignment="1">
      <alignment horizontal="right"/>
    </xf>
    <xf numFmtId="165" fontId="2" fillId="0" borderId="28" xfId="0" applyNumberFormat="1" applyFont="1" applyBorder="1" applyAlignment="1">
      <alignment horizontal="right"/>
    </xf>
    <xf numFmtId="165" fontId="2" fillId="0" borderId="38" xfId="0" applyNumberFormat="1" applyFont="1" applyBorder="1" applyAlignment="1">
      <alignment horizontal="right"/>
    </xf>
    <xf numFmtId="165" fontId="2" fillId="0" borderId="40" xfId="0" applyNumberFormat="1" applyFont="1" applyBorder="1" applyAlignment="1">
      <alignment horizontal="right"/>
    </xf>
    <xf numFmtId="0" fontId="2" fillId="0" borderId="0" xfId="0" applyFont="1" applyAlignment="1">
      <alignment horizontal="right"/>
    </xf>
    <xf numFmtId="164" fontId="0" fillId="0" borderId="36" xfId="0" applyNumberFormat="1" applyBorder="1" applyAlignment="1">
      <alignment/>
    </xf>
    <xf numFmtId="164" fontId="0" fillId="0" borderId="0" xfId="0" applyNumberFormat="1" applyBorder="1" applyAlignment="1">
      <alignment/>
    </xf>
    <xf numFmtId="164" fontId="0" fillId="0" borderId="35" xfId="0" applyNumberFormat="1" applyBorder="1" applyAlignment="1">
      <alignment/>
    </xf>
    <xf numFmtId="164" fontId="0" fillId="0" borderId="41" xfId="0" applyNumberFormat="1" applyBorder="1" applyAlignment="1">
      <alignment/>
    </xf>
    <xf numFmtId="0" fontId="2" fillId="0" borderId="41" xfId="0" applyFont="1" applyBorder="1" applyAlignment="1">
      <alignment horizontal="right"/>
    </xf>
    <xf numFmtId="165" fontId="2" fillId="0" borderId="37" xfId="0" applyNumberFormat="1" applyFont="1" applyBorder="1" applyAlignment="1">
      <alignment/>
    </xf>
    <xf numFmtId="165" fontId="2" fillId="0" borderId="28" xfId="0" applyNumberFormat="1" applyFont="1" applyBorder="1" applyAlignment="1">
      <alignment/>
    </xf>
    <xf numFmtId="165" fontId="2" fillId="0" borderId="38" xfId="0" applyNumberFormat="1" applyFont="1" applyBorder="1" applyAlignment="1">
      <alignment/>
    </xf>
    <xf numFmtId="165" fontId="2" fillId="0" borderId="40" xfId="0" applyNumberFormat="1" applyFont="1" applyBorder="1" applyAlignment="1">
      <alignment/>
    </xf>
    <xf numFmtId="165" fontId="0" fillId="0" borderId="0" xfId="0" applyNumberFormat="1" applyAlignment="1">
      <alignment/>
    </xf>
    <xf numFmtId="165" fontId="2" fillId="0" borderId="37" xfId="0" applyNumberFormat="1" applyFont="1" applyFill="1" applyBorder="1" applyAlignment="1">
      <alignment horizontal="right"/>
    </xf>
    <xf numFmtId="165" fontId="2" fillId="0" borderId="28" xfId="0" applyNumberFormat="1" applyFont="1" applyFill="1" applyBorder="1" applyAlignment="1">
      <alignment horizontal="right"/>
    </xf>
    <xf numFmtId="165" fontId="2" fillId="0" borderId="38" xfId="0" applyNumberFormat="1" applyFont="1" applyFill="1" applyBorder="1" applyAlignment="1">
      <alignment horizontal="right"/>
    </xf>
    <xf numFmtId="165" fontId="0" fillId="0" borderId="36" xfId="0" applyNumberFormat="1" applyFill="1" applyBorder="1" applyAlignment="1">
      <alignment/>
    </xf>
    <xf numFmtId="165" fontId="0" fillId="0" borderId="0" xfId="0" applyNumberFormat="1" applyFill="1" applyBorder="1" applyAlignment="1">
      <alignment/>
    </xf>
    <xf numFmtId="165" fontId="0" fillId="0" borderId="35" xfId="0" applyNumberFormat="1" applyFill="1" applyBorder="1" applyAlignment="1">
      <alignment/>
    </xf>
    <xf numFmtId="165" fontId="0" fillId="0" borderId="0" xfId="0" applyNumberFormat="1" applyFill="1" applyAlignment="1">
      <alignment/>
    </xf>
    <xf numFmtId="165" fontId="2" fillId="0" borderId="37" xfId="0" applyNumberFormat="1" applyFont="1" applyFill="1" applyBorder="1" applyAlignment="1">
      <alignment/>
    </xf>
    <xf numFmtId="165" fontId="2" fillId="0" borderId="28" xfId="0" applyNumberFormat="1" applyFont="1" applyFill="1" applyBorder="1" applyAlignment="1">
      <alignment/>
    </xf>
    <xf numFmtId="165" fontId="2" fillId="0" borderId="38" xfId="0" applyNumberFormat="1" applyFont="1" applyFill="1" applyBorder="1" applyAlignment="1">
      <alignment/>
    </xf>
    <xf numFmtId="0" fontId="2" fillId="0" borderId="0" xfId="0" applyFont="1" applyAlignment="1">
      <alignment/>
    </xf>
    <xf numFmtId="0" fontId="2" fillId="0" borderId="0" xfId="0" applyFont="1" applyBorder="1" applyAlignment="1">
      <alignment horizontal="right"/>
    </xf>
    <xf numFmtId="165" fontId="2" fillId="0" borderId="36" xfId="0" applyNumberFormat="1" applyFont="1" applyBorder="1" applyAlignment="1">
      <alignment/>
    </xf>
    <xf numFmtId="165" fontId="2" fillId="0" borderId="0" xfId="0" applyNumberFormat="1" applyFont="1" applyBorder="1" applyAlignment="1">
      <alignment/>
    </xf>
    <xf numFmtId="165" fontId="2" fillId="0" borderId="35" xfId="0" applyNumberFormat="1" applyFont="1" applyBorder="1" applyAlignment="1">
      <alignment/>
    </xf>
    <xf numFmtId="165" fontId="2" fillId="0" borderId="41" xfId="0" applyNumberFormat="1" applyFont="1" applyBorder="1" applyAlignment="1">
      <alignment/>
    </xf>
    <xf numFmtId="2" fontId="2" fillId="0" borderId="0" xfId="0" applyNumberFormat="1" applyFont="1" applyFill="1" applyBorder="1" applyAlignment="1">
      <alignment/>
    </xf>
    <xf numFmtId="0" fontId="2" fillId="0" borderId="0" xfId="0" applyFont="1" applyBorder="1" applyAlignment="1">
      <alignment horizontal="center"/>
    </xf>
    <xf numFmtId="165" fontId="2" fillId="0" borderId="36" xfId="0" applyNumberFormat="1" applyFont="1" applyFill="1" applyBorder="1" applyAlignment="1">
      <alignment/>
    </xf>
    <xf numFmtId="165" fontId="2" fillId="0" borderId="0" xfId="0" applyNumberFormat="1" applyFont="1" applyFill="1" applyBorder="1" applyAlignment="1">
      <alignment/>
    </xf>
    <xf numFmtId="165" fontId="2" fillId="0" borderId="35" xfId="0" applyNumberFormat="1" applyFont="1" applyFill="1" applyBorder="1" applyAlignment="1">
      <alignment/>
    </xf>
    <xf numFmtId="0" fontId="0" fillId="0" borderId="15" xfId="0" applyFill="1" applyBorder="1" applyAlignment="1">
      <alignment horizontal="right"/>
    </xf>
    <xf numFmtId="0" fontId="0" fillId="0" borderId="42" xfId="0" applyFill="1" applyBorder="1" applyAlignment="1">
      <alignment horizontal="right"/>
    </xf>
    <xf numFmtId="0" fontId="0" fillId="0" borderId="43" xfId="0" applyFill="1" applyBorder="1" applyAlignment="1">
      <alignment horizontal="right"/>
    </xf>
    <xf numFmtId="0" fontId="0" fillId="0" borderId="44" xfId="0" applyFill="1" applyBorder="1" applyAlignment="1">
      <alignment horizontal="right"/>
    </xf>
    <xf numFmtId="0" fontId="2" fillId="0" borderId="40" xfId="0" applyFont="1" applyFill="1" applyBorder="1" applyAlignment="1">
      <alignment horizontal="left"/>
    </xf>
    <xf numFmtId="164" fontId="0" fillId="0" borderId="36" xfId="0" applyNumberFormat="1" applyFont="1" applyFill="1" applyBorder="1" applyAlignment="1">
      <alignment/>
    </xf>
    <xf numFmtId="164" fontId="0" fillId="0" borderId="0" xfId="0" applyNumberFormat="1" applyFont="1" applyFill="1" applyBorder="1" applyAlignment="1">
      <alignment/>
    </xf>
    <xf numFmtId="164" fontId="0" fillId="0" borderId="35" xfId="0" applyNumberFormat="1" applyFont="1" applyFill="1" applyBorder="1" applyAlignment="1">
      <alignment/>
    </xf>
    <xf numFmtId="164" fontId="0" fillId="0" borderId="41" xfId="0" applyNumberFormat="1" applyFont="1" applyFill="1" applyBorder="1" applyAlignment="1">
      <alignment/>
    </xf>
    <xf numFmtId="0" fontId="2" fillId="0" borderId="17" xfId="0" applyFont="1" applyFill="1" applyBorder="1" applyAlignment="1">
      <alignment/>
    </xf>
    <xf numFmtId="164" fontId="0" fillId="0" borderId="39" xfId="0" applyNumberFormat="1" applyFill="1" applyBorder="1" applyAlignment="1">
      <alignment/>
    </xf>
    <xf numFmtId="164" fontId="0" fillId="0" borderId="17" xfId="0" applyNumberFormat="1" applyFill="1" applyBorder="1" applyAlignment="1">
      <alignment/>
    </xf>
    <xf numFmtId="164" fontId="0" fillId="0" borderId="45" xfId="0" applyNumberFormat="1" applyFill="1" applyBorder="1" applyAlignment="1">
      <alignment/>
    </xf>
    <xf numFmtId="164" fontId="0" fillId="0" borderId="46" xfId="0" applyNumberFormat="1" applyFill="1" applyBorder="1" applyAlignment="1">
      <alignment/>
    </xf>
    <xf numFmtId="0" fontId="0" fillId="0" borderId="15" xfId="0" applyBorder="1" applyAlignment="1">
      <alignment horizontal="right"/>
    </xf>
    <xf numFmtId="0" fontId="0" fillId="0" borderId="42"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165" fontId="0" fillId="0" borderId="41" xfId="0" applyNumberFormat="1" applyFill="1" applyBorder="1" applyAlignment="1">
      <alignment/>
    </xf>
    <xf numFmtId="165" fontId="2" fillId="0" borderId="40" xfId="0" applyNumberFormat="1" applyFont="1" applyFill="1" applyBorder="1" applyAlignment="1">
      <alignment horizontal="right"/>
    </xf>
    <xf numFmtId="165" fontId="2" fillId="0" borderId="40" xfId="0" applyNumberFormat="1" applyFont="1" applyFill="1" applyBorder="1" applyAlignment="1">
      <alignment/>
    </xf>
    <xf numFmtId="165" fontId="0" fillId="0" borderId="36" xfId="0" applyNumberFormat="1" applyFont="1" applyFill="1" applyBorder="1" applyAlignment="1">
      <alignment/>
    </xf>
    <xf numFmtId="165" fontId="0" fillId="0" borderId="0" xfId="0" applyNumberFormat="1" applyFont="1" applyFill="1" applyBorder="1" applyAlignment="1">
      <alignment/>
    </xf>
    <xf numFmtId="165" fontId="0" fillId="0" borderId="35" xfId="0" applyNumberFormat="1" applyFont="1" applyFill="1" applyBorder="1" applyAlignment="1">
      <alignment/>
    </xf>
    <xf numFmtId="165" fontId="0" fillId="0" borderId="41" xfId="0" applyNumberFormat="1" applyFont="1" applyFill="1" applyBorder="1" applyAlignment="1">
      <alignment/>
    </xf>
    <xf numFmtId="0" fontId="3" fillId="0" borderId="4"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164" fontId="4" fillId="0" borderId="18"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4" fontId="4" fillId="0" borderId="19" xfId="0" applyNumberFormat="1" applyFont="1" applyFill="1" applyBorder="1" applyAlignment="1">
      <alignment horizontal="center" vertical="top" wrapText="1"/>
    </xf>
    <xf numFmtId="164" fontId="0" fillId="0" borderId="0" xfId="0" applyNumberFormat="1" applyFont="1" applyFill="1" applyAlignment="1">
      <alignment/>
    </xf>
    <xf numFmtId="0" fontId="0" fillId="0" borderId="4" xfId="0" applyFont="1" applyFill="1" applyBorder="1" applyAlignment="1">
      <alignment/>
    </xf>
    <xf numFmtId="0" fontId="0" fillId="0" borderId="17" xfId="0" applyFont="1" applyFill="1" applyBorder="1" applyAlignment="1">
      <alignment/>
    </xf>
    <xf numFmtId="0" fontId="0" fillId="0" borderId="22" xfId="0" applyFont="1" applyFill="1" applyBorder="1" applyAlignment="1">
      <alignment/>
    </xf>
    <xf numFmtId="0" fontId="12" fillId="0" borderId="0" xfId="0" applyFont="1" applyAlignment="1">
      <alignment/>
    </xf>
    <xf numFmtId="0" fontId="14" fillId="0" borderId="0" xfId="0" applyFont="1" applyAlignment="1">
      <alignment/>
    </xf>
    <xf numFmtId="0" fontId="4" fillId="0" borderId="0" xfId="0" applyFont="1" applyFill="1" applyBorder="1" applyAlignment="1">
      <alignment horizontal="right" wrapText="1"/>
    </xf>
    <xf numFmtId="164" fontId="4" fillId="0" borderId="18"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19" xfId="0" applyNumberFormat="1" applyFont="1" applyFill="1" applyBorder="1" applyAlignment="1">
      <alignment horizontal="right"/>
    </xf>
    <xf numFmtId="0" fontId="2" fillId="0" borderId="34" xfId="0" applyFont="1" applyFill="1" applyBorder="1" applyAlignment="1">
      <alignment/>
    </xf>
    <xf numFmtId="165" fontId="4"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horizontal="center"/>
    </xf>
    <xf numFmtId="0" fontId="0" fillId="0" borderId="0" xfId="0" applyFont="1"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21" xfId="0" applyFill="1" applyBorder="1" applyAlignment="1">
      <alignment horizontal="center"/>
    </xf>
    <xf numFmtId="0" fontId="2" fillId="0" borderId="0" xfId="0" applyFont="1" applyAlignment="1">
      <alignment horizontal="center"/>
    </xf>
    <xf numFmtId="0" fontId="0" fillId="0" borderId="0" xfId="0"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0" xfId="0" applyFont="1" applyFill="1" applyAlignment="1">
      <alignment horizontal="center"/>
    </xf>
    <xf numFmtId="0" fontId="3" fillId="0" borderId="12"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3" fillId="0" borderId="49" xfId="0" applyFont="1" applyFill="1" applyBorder="1" applyAlignment="1">
      <alignment horizontal="center" vertical="top" wrapText="1"/>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85725</xdr:rowOff>
    </xdr:from>
    <xdr:to>
      <xdr:col>21</xdr:col>
      <xdr:colOff>400050</xdr:colOff>
      <xdr:row>61</xdr:row>
      <xdr:rowOff>0</xdr:rowOff>
    </xdr:to>
    <xdr:sp>
      <xdr:nvSpPr>
        <xdr:cNvPr id="1" name="Text Box 1"/>
        <xdr:cNvSpPr txBox="1">
          <a:spLocks noChangeArrowheads="1"/>
        </xdr:cNvSpPr>
      </xdr:nvSpPr>
      <xdr:spPr>
        <a:xfrm>
          <a:off x="28575" y="8248650"/>
          <a:ext cx="120110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114</xdr:row>
      <xdr:rowOff>142875</xdr:rowOff>
    </xdr:from>
    <xdr:to>
      <xdr:col>21</xdr:col>
      <xdr:colOff>419100</xdr:colOff>
      <xdr:row>122</xdr:row>
      <xdr:rowOff>133350</xdr:rowOff>
    </xdr:to>
    <xdr:sp>
      <xdr:nvSpPr>
        <xdr:cNvPr id="2" name="Text Box 2"/>
        <xdr:cNvSpPr txBox="1">
          <a:spLocks noChangeArrowheads="1"/>
        </xdr:cNvSpPr>
      </xdr:nvSpPr>
      <xdr:spPr>
        <a:xfrm>
          <a:off x="38100" y="18468975"/>
          <a:ext cx="12020550" cy="1514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177</xdr:row>
      <xdr:rowOff>0</xdr:rowOff>
    </xdr:from>
    <xdr:to>
      <xdr:col>21</xdr:col>
      <xdr:colOff>419100</xdr:colOff>
      <xdr:row>186</xdr:row>
      <xdr:rowOff>66675</xdr:rowOff>
    </xdr:to>
    <xdr:sp>
      <xdr:nvSpPr>
        <xdr:cNvPr id="3" name="Text Box 3"/>
        <xdr:cNvSpPr txBox="1">
          <a:spLocks noChangeArrowheads="1"/>
        </xdr:cNvSpPr>
      </xdr:nvSpPr>
      <xdr:spPr>
        <a:xfrm>
          <a:off x="38100" y="28765500"/>
          <a:ext cx="12020550" cy="1524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21</xdr:col>
      <xdr:colOff>419100</xdr:colOff>
      <xdr:row>61</xdr:row>
      <xdr:rowOff>76200</xdr:rowOff>
    </xdr:to>
    <xdr:sp>
      <xdr:nvSpPr>
        <xdr:cNvPr id="1" name="Text Box 1"/>
        <xdr:cNvSpPr txBox="1">
          <a:spLocks noChangeArrowheads="1"/>
        </xdr:cNvSpPr>
      </xdr:nvSpPr>
      <xdr:spPr>
        <a:xfrm>
          <a:off x="0" y="8324850"/>
          <a:ext cx="12058650"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114</xdr:row>
      <xdr:rowOff>104775</xdr:rowOff>
    </xdr:from>
    <xdr:to>
      <xdr:col>21</xdr:col>
      <xdr:colOff>428625</xdr:colOff>
      <xdr:row>122</xdr:row>
      <xdr:rowOff>142875</xdr:rowOff>
    </xdr:to>
    <xdr:sp>
      <xdr:nvSpPr>
        <xdr:cNvPr id="2" name="Text Box 2"/>
        <xdr:cNvSpPr txBox="1">
          <a:spLocks noChangeArrowheads="1"/>
        </xdr:cNvSpPr>
      </xdr:nvSpPr>
      <xdr:spPr>
        <a:xfrm>
          <a:off x="19050" y="18488025"/>
          <a:ext cx="120491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176</xdr:row>
      <xdr:rowOff>133350</xdr:rowOff>
    </xdr:from>
    <xdr:to>
      <xdr:col>21</xdr:col>
      <xdr:colOff>400050</xdr:colOff>
      <xdr:row>186</xdr:row>
      <xdr:rowOff>76200</xdr:rowOff>
    </xdr:to>
    <xdr:sp>
      <xdr:nvSpPr>
        <xdr:cNvPr id="3" name="Text Box 3"/>
        <xdr:cNvSpPr txBox="1">
          <a:spLocks noChangeArrowheads="1"/>
        </xdr:cNvSpPr>
      </xdr:nvSpPr>
      <xdr:spPr>
        <a:xfrm>
          <a:off x="38100" y="28708350"/>
          <a:ext cx="12001500"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85725</xdr:rowOff>
    </xdr:from>
    <xdr:to>
      <xdr:col>21</xdr:col>
      <xdr:colOff>409575</xdr:colOff>
      <xdr:row>39</xdr:row>
      <xdr:rowOff>38100</xdr:rowOff>
    </xdr:to>
    <xdr:sp>
      <xdr:nvSpPr>
        <xdr:cNvPr id="1" name="Text Box 1"/>
        <xdr:cNvSpPr txBox="1">
          <a:spLocks noChangeArrowheads="1"/>
        </xdr:cNvSpPr>
      </xdr:nvSpPr>
      <xdr:spPr>
        <a:xfrm>
          <a:off x="28575" y="4581525"/>
          <a:ext cx="11334750"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71</xdr:row>
      <xdr:rowOff>142875</xdr:rowOff>
    </xdr:from>
    <xdr:to>
      <xdr:col>21</xdr:col>
      <xdr:colOff>428625</xdr:colOff>
      <xdr:row>79</xdr:row>
      <xdr:rowOff>171450</xdr:rowOff>
    </xdr:to>
    <xdr:sp>
      <xdr:nvSpPr>
        <xdr:cNvPr id="2" name="Text Box 2"/>
        <xdr:cNvSpPr txBox="1">
          <a:spLocks noChangeArrowheads="1"/>
        </xdr:cNvSpPr>
      </xdr:nvSpPr>
      <xdr:spPr>
        <a:xfrm>
          <a:off x="38100" y="11334750"/>
          <a:ext cx="11344275"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112</xdr:row>
      <xdr:rowOff>0</xdr:rowOff>
    </xdr:from>
    <xdr:to>
      <xdr:col>21</xdr:col>
      <xdr:colOff>428625</xdr:colOff>
      <xdr:row>121</xdr:row>
      <xdr:rowOff>95250</xdr:rowOff>
    </xdr:to>
    <xdr:sp>
      <xdr:nvSpPr>
        <xdr:cNvPr id="3" name="Text Box 3"/>
        <xdr:cNvSpPr txBox="1">
          <a:spLocks noChangeArrowheads="1"/>
        </xdr:cNvSpPr>
      </xdr:nvSpPr>
      <xdr:spPr>
        <a:xfrm>
          <a:off x="38100" y="18011775"/>
          <a:ext cx="11344275" cy="15525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21</xdr:col>
      <xdr:colOff>419100</xdr:colOff>
      <xdr:row>39</xdr:row>
      <xdr:rowOff>85725</xdr:rowOff>
    </xdr:to>
    <xdr:sp>
      <xdr:nvSpPr>
        <xdr:cNvPr id="1" name="Text Box 1"/>
        <xdr:cNvSpPr txBox="1">
          <a:spLocks noChangeArrowheads="1"/>
        </xdr:cNvSpPr>
      </xdr:nvSpPr>
      <xdr:spPr>
        <a:xfrm>
          <a:off x="0" y="4714875"/>
          <a:ext cx="11344275" cy="1562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19050</xdr:colOff>
      <xdr:row>71</xdr:row>
      <xdr:rowOff>104775</xdr:rowOff>
    </xdr:from>
    <xdr:to>
      <xdr:col>21</xdr:col>
      <xdr:colOff>428625</xdr:colOff>
      <xdr:row>80</xdr:row>
      <xdr:rowOff>19050</xdr:rowOff>
    </xdr:to>
    <xdr:sp>
      <xdr:nvSpPr>
        <xdr:cNvPr id="2" name="Text Box 2"/>
        <xdr:cNvSpPr txBox="1">
          <a:spLocks noChangeArrowheads="1"/>
        </xdr:cNvSpPr>
      </xdr:nvSpPr>
      <xdr:spPr>
        <a:xfrm>
          <a:off x="19050" y="11382375"/>
          <a:ext cx="11334750" cy="1571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twoCellAnchor>
    <xdr:from>
      <xdr:col>0</xdr:col>
      <xdr:colOff>38100</xdr:colOff>
      <xdr:row>111</xdr:row>
      <xdr:rowOff>133350</xdr:rowOff>
    </xdr:from>
    <xdr:to>
      <xdr:col>21</xdr:col>
      <xdr:colOff>438150</xdr:colOff>
      <xdr:row>121</xdr:row>
      <xdr:rowOff>47625</xdr:rowOff>
    </xdr:to>
    <xdr:sp>
      <xdr:nvSpPr>
        <xdr:cNvPr id="3" name="Text Box 3"/>
        <xdr:cNvSpPr txBox="1">
          <a:spLocks noChangeArrowheads="1"/>
        </xdr:cNvSpPr>
      </xdr:nvSpPr>
      <xdr:spPr>
        <a:xfrm>
          <a:off x="38100" y="17973675"/>
          <a:ext cx="11325225" cy="1533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en/of secundair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Door atypische studieovergangen kan een leerling in het verleden schoolse vertraging opgelopen hebben die niet blijkt uit deze tabel (bv. overgang van 5de leerjaar naar 1B op basis van het leeftijdscriterium).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173</xdr:row>
      <xdr:rowOff>0</xdr:rowOff>
    </xdr:from>
    <xdr:to>
      <xdr:col>16</xdr:col>
      <xdr:colOff>552450</xdr:colOff>
      <xdr:row>183</xdr:row>
      <xdr:rowOff>85725</xdr:rowOff>
    </xdr:to>
    <xdr:sp>
      <xdr:nvSpPr>
        <xdr:cNvPr id="1" name="Text Box 1"/>
        <xdr:cNvSpPr txBox="1">
          <a:spLocks noChangeArrowheads="1"/>
        </xdr:cNvSpPr>
      </xdr:nvSpPr>
      <xdr:spPr>
        <a:xfrm>
          <a:off x="66675" y="28108275"/>
          <a:ext cx="12325350" cy="1704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0</xdr:colOff>
      <xdr:row>111</xdr:row>
      <xdr:rowOff>66675</xdr:rowOff>
    </xdr:from>
    <xdr:to>
      <xdr:col>16</xdr:col>
      <xdr:colOff>571500</xdr:colOff>
      <xdr:row>121</xdr:row>
      <xdr:rowOff>114300</xdr:rowOff>
    </xdr:to>
    <xdr:sp>
      <xdr:nvSpPr>
        <xdr:cNvPr id="2" name="Text Box 2"/>
        <xdr:cNvSpPr txBox="1">
          <a:spLocks noChangeArrowheads="1"/>
        </xdr:cNvSpPr>
      </xdr:nvSpPr>
      <xdr:spPr>
        <a:xfrm>
          <a:off x="0" y="18087975"/>
          <a:ext cx="12411075"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50</xdr:row>
      <xdr:rowOff>66675</xdr:rowOff>
    </xdr:from>
    <xdr:to>
      <xdr:col>16</xdr:col>
      <xdr:colOff>552450</xdr:colOff>
      <xdr:row>60</xdr:row>
      <xdr:rowOff>114300</xdr:rowOff>
    </xdr:to>
    <xdr:sp>
      <xdr:nvSpPr>
        <xdr:cNvPr id="3" name="Text Box 3"/>
        <xdr:cNvSpPr txBox="1">
          <a:spLocks noChangeArrowheads="1"/>
        </xdr:cNvSpPr>
      </xdr:nvSpPr>
      <xdr:spPr>
        <a:xfrm>
          <a:off x="9525" y="8181975"/>
          <a:ext cx="12382500"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113</xdr:row>
      <xdr:rowOff>0</xdr:rowOff>
    </xdr:from>
    <xdr:to>
      <xdr:col>16</xdr:col>
      <xdr:colOff>552450</xdr:colOff>
      <xdr:row>124</xdr:row>
      <xdr:rowOff>47625</xdr:rowOff>
    </xdr:to>
    <xdr:sp>
      <xdr:nvSpPr>
        <xdr:cNvPr id="1" name="Text Box 1"/>
        <xdr:cNvSpPr txBox="1">
          <a:spLocks noChangeArrowheads="1"/>
        </xdr:cNvSpPr>
      </xdr:nvSpPr>
      <xdr:spPr>
        <a:xfrm>
          <a:off x="66675" y="18068925"/>
          <a:ext cx="10839450" cy="1828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19050</xdr:colOff>
      <xdr:row>70</xdr:row>
      <xdr:rowOff>104775</xdr:rowOff>
    </xdr:from>
    <xdr:to>
      <xdr:col>16</xdr:col>
      <xdr:colOff>561975</xdr:colOff>
      <xdr:row>82</xdr:row>
      <xdr:rowOff>0</xdr:rowOff>
    </xdr:to>
    <xdr:sp>
      <xdr:nvSpPr>
        <xdr:cNvPr id="2" name="Text Box 2"/>
        <xdr:cNvSpPr txBox="1">
          <a:spLocks noChangeArrowheads="1"/>
        </xdr:cNvSpPr>
      </xdr:nvSpPr>
      <xdr:spPr>
        <a:xfrm>
          <a:off x="19050" y="11239500"/>
          <a:ext cx="10896600" cy="1838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28</xdr:row>
      <xdr:rowOff>76200</xdr:rowOff>
    </xdr:from>
    <xdr:to>
      <xdr:col>16</xdr:col>
      <xdr:colOff>571500</xdr:colOff>
      <xdr:row>39</xdr:row>
      <xdr:rowOff>114300</xdr:rowOff>
    </xdr:to>
    <xdr:sp>
      <xdr:nvSpPr>
        <xdr:cNvPr id="3" name="Text Box 3"/>
        <xdr:cNvSpPr txBox="1">
          <a:spLocks noChangeArrowheads="1"/>
        </xdr:cNvSpPr>
      </xdr:nvSpPr>
      <xdr:spPr>
        <a:xfrm>
          <a:off x="9525" y="4514850"/>
          <a:ext cx="10915650"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in hetzelfde leerjaar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opleidingsvorm 1, 2 of 3 van het buitengewoon secundair onderwijs;
</a:t>
          </a:r>
          <a:r>
            <a:rPr lang="en-US" cap="none" sz="1000" b="0" i="0" u="none" baseline="0">
              <a:solidFill>
                <a:srgbClr val="000000"/>
              </a:solidFill>
              <a:latin typeface="Arial"/>
              <a:ea typeface="Arial"/>
              <a:cs typeface="Arial"/>
            </a:rPr>
            <a:t>- ingeschreven waren in het deeltijds beroepssecundair onderwijs;
</a:t>
          </a:r>
          <a:r>
            <a:rPr lang="en-US" cap="none" sz="1000" b="0" i="0" u="none" baseline="0">
              <a:solidFill>
                <a:srgbClr val="000000"/>
              </a:solidFill>
              <a:latin typeface="Arial"/>
              <a:ea typeface="Arial"/>
              <a:cs typeface="Arial"/>
            </a:rPr>
            <a:t>- ingeschreven zijn (of waren) in de onthaalklas voor anderstalige nieuwkomers (OKAN) of in het modulair onderwijs, die beide buiten de graden- en leerjarenstructuur vallen.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A18" sqref="A18"/>
    </sheetView>
  </sheetViews>
  <sheetFormatPr defaultColWidth="9.140625" defaultRowHeight="12.75"/>
  <cols>
    <col min="1" max="1" width="19.140625" style="0" customWidth="1"/>
  </cols>
  <sheetData>
    <row r="1" ht="15">
      <c r="A1" s="204" t="s">
        <v>65</v>
      </c>
    </row>
    <row r="3" ht="13.5">
      <c r="A3" s="205" t="s">
        <v>61</v>
      </c>
    </row>
    <row r="4" ht="12.75">
      <c r="A4" s="158" t="s">
        <v>52</v>
      </c>
    </row>
    <row r="5" spans="1:2" ht="12.75">
      <c r="A5" t="s">
        <v>66</v>
      </c>
      <c r="B5" t="s">
        <v>58</v>
      </c>
    </row>
    <row r="6" spans="1:2" ht="12.75">
      <c r="A6" t="s">
        <v>67</v>
      </c>
      <c r="B6" t="s">
        <v>59</v>
      </c>
    </row>
    <row r="7" ht="12.75">
      <c r="A7" s="158" t="s">
        <v>64</v>
      </c>
    </row>
    <row r="8" spans="1:2" ht="12.75">
      <c r="A8" t="s">
        <v>68</v>
      </c>
      <c r="B8" t="s">
        <v>58</v>
      </c>
    </row>
    <row r="9" spans="1:2" ht="12.75">
      <c r="A9" t="s">
        <v>69</v>
      </c>
      <c r="B9" t="s">
        <v>59</v>
      </c>
    </row>
    <row r="12" ht="13.5">
      <c r="A12" s="205" t="s">
        <v>62</v>
      </c>
    </row>
    <row r="13" ht="12.75">
      <c r="A13" s="158" t="s">
        <v>29</v>
      </c>
    </row>
    <row r="14" spans="1:2" ht="12.75">
      <c r="A14" t="s">
        <v>70</v>
      </c>
      <c r="B14" t="s">
        <v>60</v>
      </c>
    </row>
    <row r="15" ht="12.75">
      <c r="A15" s="158" t="s">
        <v>63</v>
      </c>
    </row>
    <row r="16" spans="1:2" ht="12.75">
      <c r="A16" t="s">
        <v>71</v>
      </c>
      <c r="B16" t="s">
        <v>60</v>
      </c>
    </row>
  </sheetData>
  <sheetProtection/>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76"/>
  <sheetViews>
    <sheetView zoomScalePageLayoutView="0" workbookViewId="0" topLeftCell="A1">
      <selection activeCell="A21" sqref="A21"/>
    </sheetView>
  </sheetViews>
  <sheetFormatPr defaultColWidth="22.7109375" defaultRowHeight="12.75"/>
  <cols>
    <col min="1" max="1" width="27.28125" style="74" customWidth="1"/>
    <col min="2" max="2" width="6.421875" style="74" customWidth="1"/>
    <col min="3" max="3" width="7.28125" style="74" customWidth="1"/>
    <col min="4" max="4" width="8.57421875" style="75" customWidth="1"/>
    <col min="5" max="8" width="7.28125" style="75" customWidth="1"/>
    <col min="9" max="9" width="6.421875" style="75" customWidth="1"/>
    <col min="10" max="10" width="7.28125" style="75" customWidth="1"/>
    <col min="11" max="11" width="8.7109375" style="75" customWidth="1"/>
    <col min="12" max="15" width="7.28125" style="75" customWidth="1"/>
    <col min="16" max="16" width="6.7109375" style="75" customWidth="1"/>
    <col min="17" max="17" width="7.28125" style="74" customWidth="1"/>
    <col min="18" max="18" width="8.421875" style="75" customWidth="1"/>
    <col min="19" max="19" width="7.28125" style="74" customWidth="1"/>
    <col min="20" max="21" width="7.28125" style="75" customWidth="1"/>
    <col min="22" max="22" width="7.28125" style="74" customWidth="1"/>
    <col min="23" max="16384" width="22.7109375" style="75" customWidth="1"/>
  </cols>
  <sheetData>
    <row r="1" spans="1:3" ht="12.75">
      <c r="A1" s="30" t="s">
        <v>72</v>
      </c>
      <c r="C1" s="75"/>
    </row>
    <row r="2" spans="1:22" ht="12.75">
      <c r="A2" s="213" t="s">
        <v>9</v>
      </c>
      <c r="B2" s="213"/>
      <c r="C2" s="213"/>
      <c r="D2" s="213"/>
      <c r="E2" s="213"/>
      <c r="F2" s="213"/>
      <c r="G2" s="213"/>
      <c r="H2" s="213"/>
      <c r="I2" s="213"/>
      <c r="J2" s="213"/>
      <c r="K2" s="213"/>
      <c r="L2" s="213"/>
      <c r="M2" s="213"/>
      <c r="N2" s="213"/>
      <c r="O2" s="213"/>
      <c r="P2" s="213"/>
      <c r="Q2" s="213"/>
      <c r="R2" s="213"/>
      <c r="S2" s="213"/>
      <c r="T2" s="213"/>
      <c r="U2" s="213"/>
      <c r="V2" s="213"/>
    </row>
    <row r="3" spans="1:22" ht="12.75">
      <c r="A3" s="213" t="s">
        <v>52</v>
      </c>
      <c r="B3" s="213"/>
      <c r="C3" s="213"/>
      <c r="D3" s="213"/>
      <c r="E3" s="213"/>
      <c r="F3" s="213"/>
      <c r="G3" s="213"/>
      <c r="H3" s="213"/>
      <c r="I3" s="213"/>
      <c r="J3" s="213"/>
      <c r="K3" s="213"/>
      <c r="L3" s="213"/>
      <c r="M3" s="213"/>
      <c r="N3" s="213"/>
      <c r="O3" s="213"/>
      <c r="P3" s="213"/>
      <c r="Q3" s="213"/>
      <c r="R3" s="213"/>
      <c r="S3" s="213"/>
      <c r="T3" s="213"/>
      <c r="U3" s="213"/>
      <c r="V3" s="213"/>
    </row>
    <row r="4" spans="1:22" s="2" customFormat="1" ht="12.75">
      <c r="A4" s="214" t="s">
        <v>31</v>
      </c>
      <c r="B4" s="214"/>
      <c r="C4" s="214"/>
      <c r="D4" s="214"/>
      <c r="E4" s="214"/>
      <c r="F4" s="214"/>
      <c r="G4" s="214"/>
      <c r="H4" s="214"/>
      <c r="I4" s="214"/>
      <c r="J4" s="214"/>
      <c r="K4" s="214"/>
      <c r="L4" s="214"/>
      <c r="M4" s="214"/>
      <c r="N4" s="214"/>
      <c r="O4" s="214"/>
      <c r="P4" s="214"/>
      <c r="Q4" s="214"/>
      <c r="R4" s="214"/>
      <c r="S4" s="214"/>
      <c r="T4" s="214"/>
      <c r="U4" s="214"/>
      <c r="V4" s="214"/>
    </row>
    <row r="5" spans="1:22" s="2" customFormat="1" ht="8.25" customHeight="1">
      <c r="A5" s="73"/>
      <c r="B5" s="73"/>
      <c r="C5" s="73"/>
      <c r="D5" s="73"/>
      <c r="E5" s="73"/>
      <c r="F5" s="73"/>
      <c r="G5" s="73"/>
      <c r="H5" s="73"/>
      <c r="I5" s="73"/>
      <c r="J5" s="73"/>
      <c r="K5" s="73"/>
      <c r="L5" s="73"/>
      <c r="M5" s="73"/>
      <c r="N5" s="73"/>
      <c r="O5" s="73"/>
      <c r="P5" s="73"/>
      <c r="Q5" s="73"/>
      <c r="R5" s="73"/>
      <c r="S5" s="73"/>
      <c r="T5" s="73"/>
      <c r="U5" s="73"/>
      <c r="V5" s="73"/>
    </row>
    <row r="6" spans="1:22" ht="12.75">
      <c r="A6" s="213" t="s">
        <v>10</v>
      </c>
      <c r="B6" s="213"/>
      <c r="C6" s="213"/>
      <c r="D6" s="213"/>
      <c r="E6" s="213"/>
      <c r="F6" s="213"/>
      <c r="G6" s="213"/>
      <c r="H6" s="213"/>
      <c r="I6" s="213"/>
      <c r="J6" s="213"/>
      <c r="K6" s="213"/>
      <c r="L6" s="213"/>
      <c r="M6" s="213"/>
      <c r="N6" s="213"/>
      <c r="O6" s="213"/>
      <c r="P6" s="213"/>
      <c r="Q6" s="213"/>
      <c r="R6" s="213"/>
      <c r="S6" s="213"/>
      <c r="T6" s="213"/>
      <c r="U6" s="213"/>
      <c r="V6" s="213"/>
    </row>
    <row r="7" ht="5.25" customHeight="1" thickBot="1">
      <c r="C7" s="75"/>
    </row>
    <row r="8" spans="1:22" ht="12.75">
      <c r="A8" s="76"/>
      <c r="B8" s="215" t="s">
        <v>34</v>
      </c>
      <c r="C8" s="216"/>
      <c r="D8" s="216"/>
      <c r="E8" s="216"/>
      <c r="F8" s="216"/>
      <c r="G8" s="216"/>
      <c r="H8" s="217"/>
      <c r="I8" s="215" t="s">
        <v>35</v>
      </c>
      <c r="J8" s="216"/>
      <c r="K8" s="216"/>
      <c r="L8" s="216"/>
      <c r="M8" s="216"/>
      <c r="N8" s="216"/>
      <c r="O8" s="217"/>
      <c r="P8" s="215" t="s">
        <v>1</v>
      </c>
      <c r="Q8" s="216"/>
      <c r="R8" s="216"/>
      <c r="S8" s="216"/>
      <c r="T8" s="216"/>
      <c r="U8" s="216"/>
      <c r="V8" s="216"/>
    </row>
    <row r="9" spans="2:22" ht="12.75">
      <c r="B9" s="218" t="s">
        <v>36</v>
      </c>
      <c r="C9" s="219"/>
      <c r="D9" s="77" t="s">
        <v>37</v>
      </c>
      <c r="E9" s="219" t="s">
        <v>38</v>
      </c>
      <c r="F9" s="219"/>
      <c r="G9" s="219"/>
      <c r="H9" s="78" t="s">
        <v>1</v>
      </c>
      <c r="I9" s="218" t="s">
        <v>36</v>
      </c>
      <c r="J9" s="220"/>
      <c r="K9" s="74" t="s">
        <v>37</v>
      </c>
      <c r="L9" s="218" t="s">
        <v>38</v>
      </c>
      <c r="M9" s="219"/>
      <c r="N9" s="219"/>
      <c r="O9" s="78" t="s">
        <v>1</v>
      </c>
      <c r="P9" s="218" t="s">
        <v>36</v>
      </c>
      <c r="Q9" s="220"/>
      <c r="R9" s="74" t="s">
        <v>37</v>
      </c>
      <c r="S9" s="218" t="s">
        <v>38</v>
      </c>
      <c r="T9" s="219"/>
      <c r="U9" s="219"/>
      <c r="V9" s="78" t="s">
        <v>1</v>
      </c>
    </row>
    <row r="10" spans="1:22" ht="12.75">
      <c r="A10" s="79" t="s">
        <v>39</v>
      </c>
      <c r="B10" s="80" t="s">
        <v>40</v>
      </c>
      <c r="C10" s="79">
        <v>1</v>
      </c>
      <c r="D10" s="81" t="s">
        <v>41</v>
      </c>
      <c r="E10" s="79" t="s">
        <v>42</v>
      </c>
      <c r="F10" s="79" t="s">
        <v>43</v>
      </c>
      <c r="G10" s="79" t="s">
        <v>44</v>
      </c>
      <c r="H10" s="82"/>
      <c r="I10" s="80" t="s">
        <v>40</v>
      </c>
      <c r="J10" s="79">
        <v>1</v>
      </c>
      <c r="K10" s="81" t="s">
        <v>41</v>
      </c>
      <c r="L10" s="79" t="s">
        <v>42</v>
      </c>
      <c r="M10" s="79" t="s">
        <v>43</v>
      </c>
      <c r="N10" s="79" t="s">
        <v>44</v>
      </c>
      <c r="O10" s="82"/>
      <c r="P10" s="80" t="s">
        <v>40</v>
      </c>
      <c r="Q10" s="79">
        <v>1</v>
      </c>
      <c r="R10" s="81" t="s">
        <v>41</v>
      </c>
      <c r="S10" s="79" t="s">
        <v>42</v>
      </c>
      <c r="T10" s="79" t="s">
        <v>43</v>
      </c>
      <c r="U10" s="79" t="s">
        <v>44</v>
      </c>
      <c r="V10" s="82"/>
    </row>
    <row r="11" spans="1:22" ht="12.75">
      <c r="A11" s="83" t="s">
        <v>14</v>
      </c>
      <c r="B11" s="80"/>
      <c r="C11" s="79"/>
      <c r="D11" s="81"/>
      <c r="E11" s="79"/>
      <c r="F11" s="79"/>
      <c r="G11" s="79"/>
      <c r="H11" s="80"/>
      <c r="I11" s="80"/>
      <c r="J11" s="79"/>
      <c r="K11" s="81"/>
      <c r="L11" s="79"/>
      <c r="M11" s="79"/>
      <c r="N11" s="79"/>
      <c r="O11" s="80"/>
      <c r="P11" s="80"/>
      <c r="Q11" s="79"/>
      <c r="R11" s="81"/>
      <c r="S11" s="79"/>
      <c r="T11" s="79"/>
      <c r="U11" s="84"/>
      <c r="V11" s="80"/>
    </row>
    <row r="12" spans="1:22" ht="12.75">
      <c r="A12" s="30" t="s">
        <v>17</v>
      </c>
      <c r="B12" s="78"/>
      <c r="C12" s="85"/>
      <c r="D12" s="86"/>
      <c r="E12" s="85"/>
      <c r="F12" s="85"/>
      <c r="G12" s="85"/>
      <c r="H12" s="78"/>
      <c r="I12" s="78"/>
      <c r="J12" s="85"/>
      <c r="K12" s="86"/>
      <c r="L12" s="85"/>
      <c r="M12" s="85"/>
      <c r="N12" s="85"/>
      <c r="O12" s="78"/>
      <c r="P12" s="78"/>
      <c r="Q12" s="85"/>
      <c r="R12" s="78"/>
      <c r="S12" s="87"/>
      <c r="T12" s="85"/>
      <c r="U12" s="88"/>
      <c r="V12" s="78"/>
    </row>
    <row r="13" spans="1:22" s="74" customFormat="1" ht="12.75">
      <c r="A13" s="74" t="s">
        <v>45</v>
      </c>
      <c r="B13" s="89">
        <v>13</v>
      </c>
      <c r="C13" s="90">
        <v>469</v>
      </c>
      <c r="D13" s="91">
        <v>22464</v>
      </c>
      <c r="E13" s="90">
        <v>3799</v>
      </c>
      <c r="F13" s="90">
        <v>399</v>
      </c>
      <c r="G13" s="90">
        <v>13</v>
      </c>
      <c r="H13" s="89">
        <v>27157</v>
      </c>
      <c r="I13" s="89">
        <v>5</v>
      </c>
      <c r="J13" s="90">
        <v>465</v>
      </c>
      <c r="K13" s="91">
        <v>23049</v>
      </c>
      <c r="L13" s="90">
        <v>3365</v>
      </c>
      <c r="M13" s="90">
        <v>293</v>
      </c>
      <c r="N13" s="90">
        <v>15</v>
      </c>
      <c r="O13" s="89">
        <v>27192</v>
      </c>
      <c r="P13" s="89">
        <f>SUM(B13,I13)</f>
        <v>18</v>
      </c>
      <c r="Q13" s="90">
        <f aca="true" t="shared" si="0" ref="Q13:V15">SUM(C13,J13)</f>
        <v>934</v>
      </c>
      <c r="R13" s="89">
        <f t="shared" si="0"/>
        <v>45513</v>
      </c>
      <c r="S13" s="89">
        <f t="shared" si="0"/>
        <v>7164</v>
      </c>
      <c r="T13" s="90">
        <f t="shared" si="0"/>
        <v>692</v>
      </c>
      <c r="U13" s="92">
        <f t="shared" si="0"/>
        <v>28</v>
      </c>
      <c r="V13" s="89">
        <f t="shared" si="0"/>
        <v>54349</v>
      </c>
    </row>
    <row r="14" spans="1:22" ht="12.75">
      <c r="A14" s="74" t="s">
        <v>46</v>
      </c>
      <c r="B14" s="89">
        <v>0</v>
      </c>
      <c r="C14" s="90">
        <v>0</v>
      </c>
      <c r="D14" s="91">
        <v>1895</v>
      </c>
      <c r="E14" s="90">
        <v>1937</v>
      </c>
      <c r="F14" s="90">
        <v>117</v>
      </c>
      <c r="G14" s="90">
        <v>1</v>
      </c>
      <c r="H14" s="89">
        <v>3950</v>
      </c>
      <c r="I14" s="89">
        <v>0</v>
      </c>
      <c r="J14" s="90">
        <v>0</v>
      </c>
      <c r="K14" s="91">
        <v>1726</v>
      </c>
      <c r="L14" s="90">
        <v>1610</v>
      </c>
      <c r="M14" s="90">
        <v>90</v>
      </c>
      <c r="N14" s="90">
        <v>4</v>
      </c>
      <c r="O14" s="89">
        <v>3430</v>
      </c>
      <c r="P14" s="89">
        <f>SUM(B14,I14)</f>
        <v>0</v>
      </c>
      <c r="Q14" s="90">
        <f t="shared" si="0"/>
        <v>0</v>
      </c>
      <c r="R14" s="89">
        <f t="shared" si="0"/>
        <v>3621</v>
      </c>
      <c r="S14" s="89">
        <f t="shared" si="0"/>
        <v>3547</v>
      </c>
      <c r="T14" s="90">
        <f t="shared" si="0"/>
        <v>207</v>
      </c>
      <c r="U14" s="92">
        <f t="shared" si="0"/>
        <v>5</v>
      </c>
      <c r="V14" s="89">
        <f t="shared" si="0"/>
        <v>7380</v>
      </c>
    </row>
    <row r="15" spans="1:22" s="60" customFormat="1" ht="12.75">
      <c r="A15" s="29" t="s">
        <v>27</v>
      </c>
      <c r="B15" s="93">
        <v>13</v>
      </c>
      <c r="C15" s="94">
        <v>469</v>
      </c>
      <c r="D15" s="95">
        <v>24359</v>
      </c>
      <c r="E15" s="94">
        <v>5736</v>
      </c>
      <c r="F15" s="94">
        <v>516</v>
      </c>
      <c r="G15" s="94">
        <v>14</v>
      </c>
      <c r="H15" s="93">
        <v>31107</v>
      </c>
      <c r="I15" s="93">
        <v>5</v>
      </c>
      <c r="J15" s="94">
        <v>465</v>
      </c>
      <c r="K15" s="95">
        <v>24775</v>
      </c>
      <c r="L15" s="94">
        <v>4975</v>
      </c>
      <c r="M15" s="94">
        <v>383</v>
      </c>
      <c r="N15" s="94">
        <v>19</v>
      </c>
      <c r="O15" s="93">
        <v>30622</v>
      </c>
      <c r="P15" s="93">
        <f>SUM(B15,I15)</f>
        <v>18</v>
      </c>
      <c r="Q15" s="94">
        <f t="shared" si="0"/>
        <v>934</v>
      </c>
      <c r="R15" s="93">
        <f t="shared" si="0"/>
        <v>49134</v>
      </c>
      <c r="S15" s="93">
        <f t="shared" si="0"/>
        <v>10711</v>
      </c>
      <c r="T15" s="94">
        <f t="shared" si="0"/>
        <v>899</v>
      </c>
      <c r="U15" s="96">
        <f t="shared" si="0"/>
        <v>33</v>
      </c>
      <c r="V15" s="93">
        <f t="shared" si="0"/>
        <v>61729</v>
      </c>
    </row>
    <row r="16" spans="1:22" ht="12.75">
      <c r="A16" s="30" t="s">
        <v>18</v>
      </c>
      <c r="B16" s="89"/>
      <c r="C16" s="90"/>
      <c r="D16" s="91"/>
      <c r="E16" s="90"/>
      <c r="F16" s="90"/>
      <c r="G16" s="90"/>
      <c r="H16" s="89"/>
      <c r="I16" s="89"/>
      <c r="J16" s="90"/>
      <c r="K16" s="91"/>
      <c r="L16" s="90"/>
      <c r="M16" s="90"/>
      <c r="N16" s="90"/>
      <c r="O16" s="89"/>
      <c r="P16" s="89"/>
      <c r="Q16" s="90"/>
      <c r="R16" s="89"/>
      <c r="S16" s="89"/>
      <c r="T16" s="90"/>
      <c r="U16" s="92"/>
      <c r="V16" s="89"/>
    </row>
    <row r="17" spans="1:22" ht="12.75">
      <c r="A17" s="74" t="s">
        <v>56</v>
      </c>
      <c r="B17" s="89">
        <v>7</v>
      </c>
      <c r="C17" s="90">
        <v>391</v>
      </c>
      <c r="D17" s="91">
        <v>21650</v>
      </c>
      <c r="E17" s="90">
        <v>3916</v>
      </c>
      <c r="F17" s="90">
        <v>474</v>
      </c>
      <c r="G17" s="90">
        <v>31</v>
      </c>
      <c r="H17" s="89">
        <v>26469</v>
      </c>
      <c r="I17" s="89">
        <v>5</v>
      </c>
      <c r="J17" s="90">
        <v>390</v>
      </c>
      <c r="K17" s="91">
        <v>22391</v>
      </c>
      <c r="L17" s="90">
        <v>3212</v>
      </c>
      <c r="M17" s="90">
        <v>389</v>
      </c>
      <c r="N17" s="90">
        <v>27</v>
      </c>
      <c r="O17" s="89">
        <v>26414</v>
      </c>
      <c r="P17" s="89">
        <f aca="true" t="shared" si="1" ref="P17:T20">SUM(B17,I17)</f>
        <v>12</v>
      </c>
      <c r="Q17" s="90">
        <f t="shared" si="1"/>
        <v>781</v>
      </c>
      <c r="R17" s="89">
        <f t="shared" si="1"/>
        <v>44041</v>
      </c>
      <c r="S17" s="89">
        <f t="shared" si="1"/>
        <v>7128</v>
      </c>
      <c r="T17" s="90">
        <f t="shared" si="1"/>
        <v>863</v>
      </c>
      <c r="U17" s="92">
        <f aca="true" t="shared" si="2" ref="U17:V20">SUM(G17,N17)</f>
        <v>58</v>
      </c>
      <c r="V17" s="89">
        <f t="shared" si="2"/>
        <v>52883</v>
      </c>
    </row>
    <row r="18" spans="1:22" ht="12.75">
      <c r="A18" s="74" t="s">
        <v>47</v>
      </c>
      <c r="B18" s="89">
        <v>0</v>
      </c>
      <c r="C18" s="90">
        <v>2</v>
      </c>
      <c r="D18" s="91">
        <v>2592</v>
      </c>
      <c r="E18" s="90">
        <v>2788</v>
      </c>
      <c r="F18" s="90">
        <v>274</v>
      </c>
      <c r="G18" s="90">
        <v>7</v>
      </c>
      <c r="H18" s="89">
        <v>5663</v>
      </c>
      <c r="I18" s="89">
        <v>0</v>
      </c>
      <c r="J18" s="90">
        <v>1</v>
      </c>
      <c r="K18" s="91">
        <v>2201</v>
      </c>
      <c r="L18" s="90">
        <v>2272</v>
      </c>
      <c r="M18" s="90">
        <v>188</v>
      </c>
      <c r="N18" s="90">
        <v>11</v>
      </c>
      <c r="O18" s="89">
        <v>4673</v>
      </c>
      <c r="P18" s="89">
        <f t="shared" si="1"/>
        <v>0</v>
      </c>
      <c r="Q18" s="90">
        <f t="shared" si="1"/>
        <v>3</v>
      </c>
      <c r="R18" s="89">
        <f t="shared" si="1"/>
        <v>4793</v>
      </c>
      <c r="S18" s="89">
        <f t="shared" si="1"/>
        <v>5060</v>
      </c>
      <c r="T18" s="90">
        <f t="shared" si="1"/>
        <v>462</v>
      </c>
      <c r="U18" s="92">
        <f t="shared" si="2"/>
        <v>18</v>
      </c>
      <c r="V18" s="89">
        <f t="shared" si="2"/>
        <v>10336</v>
      </c>
    </row>
    <row r="19" spans="1:22" s="60" customFormat="1" ht="12.75">
      <c r="A19" s="29" t="s">
        <v>28</v>
      </c>
      <c r="B19" s="93">
        <v>7</v>
      </c>
      <c r="C19" s="94">
        <v>393</v>
      </c>
      <c r="D19" s="95">
        <v>24242</v>
      </c>
      <c r="E19" s="94">
        <v>6704</v>
      </c>
      <c r="F19" s="94">
        <v>748</v>
      </c>
      <c r="G19" s="94">
        <v>38</v>
      </c>
      <c r="H19" s="93">
        <v>32132</v>
      </c>
      <c r="I19" s="93">
        <v>5</v>
      </c>
      <c r="J19" s="94">
        <v>391</v>
      </c>
      <c r="K19" s="95">
        <v>24592</v>
      </c>
      <c r="L19" s="94">
        <v>5484</v>
      </c>
      <c r="M19" s="94">
        <v>577</v>
      </c>
      <c r="N19" s="94">
        <v>38</v>
      </c>
      <c r="O19" s="93">
        <v>31087</v>
      </c>
      <c r="P19" s="93">
        <f t="shared" si="1"/>
        <v>12</v>
      </c>
      <c r="Q19" s="94">
        <f t="shared" si="1"/>
        <v>784</v>
      </c>
      <c r="R19" s="93">
        <f t="shared" si="1"/>
        <v>48834</v>
      </c>
      <c r="S19" s="93">
        <f t="shared" si="1"/>
        <v>12188</v>
      </c>
      <c r="T19" s="94">
        <f t="shared" si="1"/>
        <v>1325</v>
      </c>
      <c r="U19" s="96">
        <f t="shared" si="2"/>
        <v>76</v>
      </c>
      <c r="V19" s="93">
        <f t="shared" si="2"/>
        <v>63219</v>
      </c>
    </row>
    <row r="20" spans="1:22" s="30" customFormat="1" ht="12.75">
      <c r="A20" s="97" t="s">
        <v>19</v>
      </c>
      <c r="B20" s="98">
        <v>20</v>
      </c>
      <c r="C20" s="99">
        <v>862</v>
      </c>
      <c r="D20" s="100">
        <v>48601</v>
      </c>
      <c r="E20" s="99">
        <v>12440</v>
      </c>
      <c r="F20" s="99">
        <v>1264</v>
      </c>
      <c r="G20" s="99">
        <v>52</v>
      </c>
      <c r="H20" s="98">
        <v>63239</v>
      </c>
      <c r="I20" s="98">
        <v>10</v>
      </c>
      <c r="J20" s="99">
        <v>856</v>
      </c>
      <c r="K20" s="100">
        <v>49367</v>
      </c>
      <c r="L20" s="99">
        <v>10459</v>
      </c>
      <c r="M20" s="99">
        <v>960</v>
      </c>
      <c r="N20" s="99">
        <v>57</v>
      </c>
      <c r="O20" s="98">
        <v>61709</v>
      </c>
      <c r="P20" s="98">
        <f t="shared" si="1"/>
        <v>30</v>
      </c>
      <c r="Q20" s="99">
        <f t="shared" si="1"/>
        <v>1718</v>
      </c>
      <c r="R20" s="98">
        <f t="shared" si="1"/>
        <v>97968</v>
      </c>
      <c r="S20" s="98">
        <f t="shared" si="1"/>
        <v>22899</v>
      </c>
      <c r="T20" s="99">
        <f t="shared" si="1"/>
        <v>2224</v>
      </c>
      <c r="U20" s="101">
        <f t="shared" si="2"/>
        <v>109</v>
      </c>
      <c r="V20" s="98">
        <f t="shared" si="2"/>
        <v>124948</v>
      </c>
    </row>
    <row r="21" spans="2:22" s="74" customFormat="1" ht="12.75">
      <c r="B21" s="89"/>
      <c r="C21" s="90"/>
      <c r="D21" s="91"/>
      <c r="E21" s="90"/>
      <c r="F21" s="90"/>
      <c r="G21" s="90"/>
      <c r="H21" s="89"/>
      <c r="I21" s="89"/>
      <c r="J21" s="90"/>
      <c r="K21" s="91"/>
      <c r="L21" s="90"/>
      <c r="M21" s="90"/>
      <c r="N21" s="90"/>
      <c r="O21" s="89"/>
      <c r="P21" s="89"/>
      <c r="Q21" s="90"/>
      <c r="R21" s="89"/>
      <c r="S21" s="89"/>
      <c r="T21" s="90"/>
      <c r="U21" s="92"/>
      <c r="V21" s="89"/>
    </row>
    <row r="22" spans="1:22" ht="12.75">
      <c r="A22" s="30" t="s">
        <v>20</v>
      </c>
      <c r="B22" s="89"/>
      <c r="C22" s="90"/>
      <c r="D22" s="91"/>
      <c r="E22" s="90"/>
      <c r="F22" s="90"/>
      <c r="G22" s="90"/>
      <c r="H22" s="89"/>
      <c r="I22" s="89"/>
      <c r="J22" s="90"/>
      <c r="K22" s="91"/>
      <c r="L22" s="90"/>
      <c r="M22" s="90"/>
      <c r="N22" s="90"/>
      <c r="O22" s="89"/>
      <c r="P22" s="89"/>
      <c r="Q22" s="90"/>
      <c r="R22" s="89"/>
      <c r="S22" s="89"/>
      <c r="T22" s="90"/>
      <c r="U22" s="92"/>
      <c r="V22" s="89"/>
    </row>
    <row r="23" spans="1:22" s="74" customFormat="1" ht="12.75">
      <c r="A23" s="102" t="s">
        <v>17</v>
      </c>
      <c r="B23" s="89"/>
      <c r="C23" s="90"/>
      <c r="D23" s="91"/>
      <c r="E23" s="90"/>
      <c r="F23" s="90"/>
      <c r="G23" s="90"/>
      <c r="H23" s="89"/>
      <c r="I23" s="89"/>
      <c r="J23" s="90"/>
      <c r="K23" s="91"/>
      <c r="L23" s="90"/>
      <c r="M23" s="90"/>
      <c r="N23" s="90"/>
      <c r="O23" s="89"/>
      <c r="P23" s="89"/>
      <c r="Q23" s="90"/>
      <c r="R23" s="89"/>
      <c r="S23" s="89"/>
      <c r="T23" s="90"/>
      <c r="U23" s="92"/>
      <c r="V23" s="89"/>
    </row>
    <row r="24" spans="1:22" ht="12.75">
      <c r="A24" s="74" t="s">
        <v>48</v>
      </c>
      <c r="B24" s="89">
        <v>8</v>
      </c>
      <c r="C24" s="90">
        <v>352</v>
      </c>
      <c r="D24" s="91">
        <v>12834</v>
      </c>
      <c r="E24" s="90">
        <v>1362</v>
      </c>
      <c r="F24" s="90">
        <v>142</v>
      </c>
      <c r="G24" s="90">
        <v>21</v>
      </c>
      <c r="H24" s="89">
        <v>14719</v>
      </c>
      <c r="I24" s="89">
        <v>6</v>
      </c>
      <c r="J24" s="90">
        <v>320</v>
      </c>
      <c r="K24" s="91">
        <v>15389</v>
      </c>
      <c r="L24" s="90">
        <v>1219</v>
      </c>
      <c r="M24" s="90">
        <v>158</v>
      </c>
      <c r="N24" s="90">
        <v>19</v>
      </c>
      <c r="O24" s="89">
        <v>17111</v>
      </c>
      <c r="P24" s="89">
        <f aca="true" t="shared" si="3" ref="P24:T28">SUM(B24,I24)</f>
        <v>14</v>
      </c>
      <c r="Q24" s="90">
        <f t="shared" si="3"/>
        <v>672</v>
      </c>
      <c r="R24" s="89">
        <f t="shared" si="3"/>
        <v>28223</v>
      </c>
      <c r="S24" s="89">
        <f t="shared" si="3"/>
        <v>2581</v>
      </c>
      <c r="T24" s="90">
        <f t="shared" si="3"/>
        <v>300</v>
      </c>
      <c r="U24" s="92">
        <f aca="true" t="shared" si="4" ref="U24:V28">SUM(G24,N24)</f>
        <v>40</v>
      </c>
      <c r="V24" s="89">
        <f t="shared" si="4"/>
        <v>31830</v>
      </c>
    </row>
    <row r="25" spans="1:22" ht="12.75">
      <c r="A25" s="74" t="s">
        <v>49</v>
      </c>
      <c r="B25" s="89">
        <v>0</v>
      </c>
      <c r="C25" s="103">
        <v>29</v>
      </c>
      <c r="D25" s="91">
        <v>7359</v>
      </c>
      <c r="E25" s="103">
        <v>2934</v>
      </c>
      <c r="F25" s="103">
        <v>570</v>
      </c>
      <c r="G25" s="103">
        <v>73</v>
      </c>
      <c r="H25" s="89">
        <v>10965</v>
      </c>
      <c r="I25" s="89">
        <v>0</v>
      </c>
      <c r="J25" s="103">
        <v>18</v>
      </c>
      <c r="K25" s="91">
        <v>5837</v>
      </c>
      <c r="L25" s="103">
        <v>2115</v>
      </c>
      <c r="M25" s="103">
        <v>361</v>
      </c>
      <c r="N25" s="103">
        <v>72</v>
      </c>
      <c r="O25" s="89">
        <v>8403</v>
      </c>
      <c r="P25" s="89">
        <f t="shared" si="3"/>
        <v>0</v>
      </c>
      <c r="Q25" s="90">
        <f t="shared" si="3"/>
        <v>47</v>
      </c>
      <c r="R25" s="89">
        <f t="shared" si="3"/>
        <v>13196</v>
      </c>
      <c r="S25" s="89">
        <f t="shared" si="3"/>
        <v>5049</v>
      </c>
      <c r="T25" s="90">
        <f t="shared" si="3"/>
        <v>931</v>
      </c>
      <c r="U25" s="92">
        <f t="shared" si="4"/>
        <v>145</v>
      </c>
      <c r="V25" s="89">
        <f t="shared" si="4"/>
        <v>19368</v>
      </c>
    </row>
    <row r="26" spans="1:22" ht="12.75">
      <c r="A26" s="74" t="s">
        <v>50</v>
      </c>
      <c r="B26" s="89">
        <v>0</v>
      </c>
      <c r="C26" s="103">
        <v>4</v>
      </c>
      <c r="D26" s="91">
        <v>252</v>
      </c>
      <c r="E26" s="103">
        <v>136</v>
      </c>
      <c r="F26" s="103">
        <v>41</v>
      </c>
      <c r="G26" s="103">
        <v>15</v>
      </c>
      <c r="H26" s="89">
        <v>448</v>
      </c>
      <c r="I26" s="89">
        <v>0</v>
      </c>
      <c r="J26" s="103">
        <v>3</v>
      </c>
      <c r="K26" s="91">
        <v>580</v>
      </c>
      <c r="L26" s="103">
        <v>234</v>
      </c>
      <c r="M26" s="103">
        <v>47</v>
      </c>
      <c r="N26" s="103">
        <v>6</v>
      </c>
      <c r="O26" s="89">
        <v>870</v>
      </c>
      <c r="P26" s="89">
        <f t="shared" si="3"/>
        <v>0</v>
      </c>
      <c r="Q26" s="90">
        <f t="shared" si="3"/>
        <v>7</v>
      </c>
      <c r="R26" s="89">
        <f t="shared" si="3"/>
        <v>832</v>
      </c>
      <c r="S26" s="89">
        <f t="shared" si="3"/>
        <v>370</v>
      </c>
      <c r="T26" s="90">
        <f t="shared" si="3"/>
        <v>88</v>
      </c>
      <c r="U26" s="92">
        <f t="shared" si="4"/>
        <v>21</v>
      </c>
      <c r="V26" s="89">
        <f t="shared" si="4"/>
        <v>1318</v>
      </c>
    </row>
    <row r="27" spans="1:22" ht="12.75">
      <c r="A27" s="74" t="s">
        <v>51</v>
      </c>
      <c r="B27" s="89">
        <v>0</v>
      </c>
      <c r="C27" s="103">
        <v>3</v>
      </c>
      <c r="D27" s="91">
        <v>3018</v>
      </c>
      <c r="E27" s="103">
        <v>3401</v>
      </c>
      <c r="F27" s="103">
        <v>808</v>
      </c>
      <c r="G27" s="103">
        <v>171</v>
      </c>
      <c r="H27" s="89">
        <v>7401</v>
      </c>
      <c r="I27" s="89">
        <v>0</v>
      </c>
      <c r="J27" s="103">
        <v>2</v>
      </c>
      <c r="K27" s="91">
        <v>2882</v>
      </c>
      <c r="L27" s="103">
        <v>2815</v>
      </c>
      <c r="M27" s="103">
        <v>562</v>
      </c>
      <c r="N27" s="103">
        <v>118</v>
      </c>
      <c r="O27" s="89">
        <v>6379</v>
      </c>
      <c r="P27" s="89">
        <f t="shared" si="3"/>
        <v>0</v>
      </c>
      <c r="Q27" s="90">
        <f t="shared" si="3"/>
        <v>5</v>
      </c>
      <c r="R27" s="89">
        <f t="shared" si="3"/>
        <v>5900</v>
      </c>
      <c r="S27" s="89">
        <f t="shared" si="3"/>
        <v>6216</v>
      </c>
      <c r="T27" s="90">
        <f t="shared" si="3"/>
        <v>1370</v>
      </c>
      <c r="U27" s="92">
        <f t="shared" si="4"/>
        <v>289</v>
      </c>
      <c r="V27" s="89">
        <f t="shared" si="4"/>
        <v>13780</v>
      </c>
    </row>
    <row r="28" spans="1:22" s="60" customFormat="1" ht="12.75">
      <c r="A28" s="29" t="s">
        <v>1</v>
      </c>
      <c r="B28" s="93">
        <v>8</v>
      </c>
      <c r="C28" s="94">
        <v>388</v>
      </c>
      <c r="D28" s="95">
        <v>23463</v>
      </c>
      <c r="E28" s="94">
        <v>7833</v>
      </c>
      <c r="F28" s="94">
        <v>1561</v>
      </c>
      <c r="G28" s="94">
        <v>280</v>
      </c>
      <c r="H28" s="93">
        <v>33533</v>
      </c>
      <c r="I28" s="93">
        <v>6</v>
      </c>
      <c r="J28" s="94">
        <v>343</v>
      </c>
      <c r="K28" s="95">
        <v>24688</v>
      </c>
      <c r="L28" s="94">
        <v>6383</v>
      </c>
      <c r="M28" s="94">
        <v>1128</v>
      </c>
      <c r="N28" s="94">
        <v>215</v>
      </c>
      <c r="O28" s="93">
        <v>32763</v>
      </c>
      <c r="P28" s="93">
        <f t="shared" si="3"/>
        <v>14</v>
      </c>
      <c r="Q28" s="94">
        <f t="shared" si="3"/>
        <v>731</v>
      </c>
      <c r="R28" s="93">
        <f t="shared" si="3"/>
        <v>48151</v>
      </c>
      <c r="S28" s="93">
        <f t="shared" si="3"/>
        <v>14216</v>
      </c>
      <c r="T28" s="94">
        <f t="shared" si="3"/>
        <v>2689</v>
      </c>
      <c r="U28" s="96">
        <f t="shared" si="4"/>
        <v>495</v>
      </c>
      <c r="V28" s="93">
        <f t="shared" si="4"/>
        <v>66296</v>
      </c>
    </row>
    <row r="29" spans="1:22" ht="12.75">
      <c r="A29" s="30" t="s">
        <v>18</v>
      </c>
      <c r="B29" s="89"/>
      <c r="C29" s="90"/>
      <c r="D29" s="91"/>
      <c r="E29" s="90"/>
      <c r="F29" s="90"/>
      <c r="G29" s="90"/>
      <c r="H29" s="89"/>
      <c r="I29" s="89"/>
      <c r="J29" s="90"/>
      <c r="K29" s="91"/>
      <c r="L29" s="90"/>
      <c r="M29" s="90"/>
      <c r="N29" s="90"/>
      <c r="O29" s="89"/>
      <c r="P29" s="89"/>
      <c r="Q29" s="90"/>
      <c r="R29" s="89"/>
      <c r="S29" s="89"/>
      <c r="T29" s="90"/>
      <c r="U29" s="92"/>
      <c r="V29" s="89"/>
    </row>
    <row r="30" spans="1:22" s="74" customFormat="1" ht="12.75">
      <c r="A30" s="74" t="s">
        <v>48</v>
      </c>
      <c r="B30" s="89">
        <v>11</v>
      </c>
      <c r="C30" s="90">
        <v>374</v>
      </c>
      <c r="D30" s="91">
        <v>11081</v>
      </c>
      <c r="E30" s="90">
        <v>1405</v>
      </c>
      <c r="F30" s="90">
        <v>144</v>
      </c>
      <c r="G30" s="90">
        <v>17</v>
      </c>
      <c r="H30" s="89">
        <v>13032</v>
      </c>
      <c r="I30" s="89">
        <v>4</v>
      </c>
      <c r="J30" s="90">
        <v>337</v>
      </c>
      <c r="K30" s="91">
        <v>13819</v>
      </c>
      <c r="L30" s="90">
        <v>1191</v>
      </c>
      <c r="M30" s="90">
        <v>141</v>
      </c>
      <c r="N30" s="90">
        <v>19</v>
      </c>
      <c r="O30" s="89">
        <v>15511</v>
      </c>
      <c r="P30" s="89">
        <f aca="true" t="shared" si="5" ref="P30:T35">SUM(B30,I30)</f>
        <v>15</v>
      </c>
      <c r="Q30" s="90">
        <f t="shared" si="5"/>
        <v>711</v>
      </c>
      <c r="R30" s="89">
        <f t="shared" si="5"/>
        <v>24900</v>
      </c>
      <c r="S30" s="89">
        <f t="shared" si="5"/>
        <v>2596</v>
      </c>
      <c r="T30" s="90">
        <f t="shared" si="5"/>
        <v>285</v>
      </c>
      <c r="U30" s="92">
        <f aca="true" t="shared" si="6" ref="U30:U35">SUM(G30,N30)</f>
        <v>36</v>
      </c>
      <c r="V30" s="89">
        <f aca="true" t="shared" si="7" ref="V30:V35">SUM(H30,O30)</f>
        <v>28543</v>
      </c>
    </row>
    <row r="31" spans="1:22" ht="12.75">
      <c r="A31" s="74" t="s">
        <v>49</v>
      </c>
      <c r="B31" s="89">
        <v>0</v>
      </c>
      <c r="C31" s="103">
        <v>28</v>
      </c>
      <c r="D31" s="91">
        <v>7175</v>
      </c>
      <c r="E31" s="103">
        <v>3101</v>
      </c>
      <c r="F31" s="103">
        <v>757</v>
      </c>
      <c r="G31" s="103">
        <v>129</v>
      </c>
      <c r="H31" s="89">
        <v>11190</v>
      </c>
      <c r="I31" s="89">
        <v>0</v>
      </c>
      <c r="J31" s="103">
        <v>29</v>
      </c>
      <c r="K31" s="91">
        <v>6045</v>
      </c>
      <c r="L31" s="103">
        <v>2175</v>
      </c>
      <c r="M31" s="103">
        <v>445</v>
      </c>
      <c r="N31" s="103">
        <v>63</v>
      </c>
      <c r="O31" s="89">
        <v>8757</v>
      </c>
      <c r="P31" s="89">
        <f t="shared" si="5"/>
        <v>0</v>
      </c>
      <c r="Q31" s="90">
        <f t="shared" si="5"/>
        <v>57</v>
      </c>
      <c r="R31" s="89">
        <f t="shared" si="5"/>
        <v>13220</v>
      </c>
      <c r="S31" s="89">
        <f t="shared" si="5"/>
        <v>5276</v>
      </c>
      <c r="T31" s="90">
        <f t="shared" si="5"/>
        <v>1202</v>
      </c>
      <c r="U31" s="92">
        <f t="shared" si="6"/>
        <v>192</v>
      </c>
      <c r="V31" s="89">
        <f t="shared" si="7"/>
        <v>19947</v>
      </c>
    </row>
    <row r="32" spans="1:22" ht="12.75">
      <c r="A32" s="74" t="s">
        <v>50</v>
      </c>
      <c r="B32" s="89">
        <v>0</v>
      </c>
      <c r="C32" s="103">
        <v>3</v>
      </c>
      <c r="D32" s="91">
        <v>229</v>
      </c>
      <c r="E32" s="103">
        <v>168</v>
      </c>
      <c r="F32" s="103">
        <v>75</v>
      </c>
      <c r="G32" s="103">
        <v>18</v>
      </c>
      <c r="H32" s="89">
        <v>493</v>
      </c>
      <c r="I32" s="89">
        <v>0</v>
      </c>
      <c r="J32" s="103">
        <v>7</v>
      </c>
      <c r="K32" s="91">
        <v>567</v>
      </c>
      <c r="L32" s="103">
        <v>291</v>
      </c>
      <c r="M32" s="103">
        <v>69</v>
      </c>
      <c r="N32" s="103">
        <v>15</v>
      </c>
      <c r="O32" s="89">
        <v>949</v>
      </c>
      <c r="P32" s="89">
        <f t="shared" si="5"/>
        <v>0</v>
      </c>
      <c r="Q32" s="90">
        <f t="shared" si="5"/>
        <v>10</v>
      </c>
      <c r="R32" s="89">
        <f t="shared" si="5"/>
        <v>796</v>
      </c>
      <c r="S32" s="89">
        <f t="shared" si="5"/>
        <v>459</v>
      </c>
      <c r="T32" s="90">
        <f t="shared" si="5"/>
        <v>144</v>
      </c>
      <c r="U32" s="92">
        <f t="shared" si="6"/>
        <v>33</v>
      </c>
      <c r="V32" s="89">
        <f t="shared" si="7"/>
        <v>1442</v>
      </c>
    </row>
    <row r="33" spans="1:22" ht="12.75">
      <c r="A33" s="74" t="s">
        <v>51</v>
      </c>
      <c r="B33" s="89">
        <v>0</v>
      </c>
      <c r="C33" s="103">
        <v>1</v>
      </c>
      <c r="D33" s="91">
        <v>3017</v>
      </c>
      <c r="E33" s="103">
        <v>3294</v>
      </c>
      <c r="F33" s="103">
        <v>934</v>
      </c>
      <c r="G33" s="103">
        <v>217</v>
      </c>
      <c r="H33" s="89">
        <v>7463</v>
      </c>
      <c r="I33" s="89">
        <v>0</v>
      </c>
      <c r="J33" s="103">
        <v>4</v>
      </c>
      <c r="K33" s="91">
        <v>2872</v>
      </c>
      <c r="L33" s="103">
        <v>2680</v>
      </c>
      <c r="M33" s="103">
        <v>696</v>
      </c>
      <c r="N33" s="103">
        <v>126</v>
      </c>
      <c r="O33" s="89">
        <v>6378</v>
      </c>
      <c r="P33" s="89">
        <f t="shared" si="5"/>
        <v>0</v>
      </c>
      <c r="Q33" s="90">
        <f t="shared" si="5"/>
        <v>5</v>
      </c>
      <c r="R33" s="89">
        <f t="shared" si="5"/>
        <v>5889</v>
      </c>
      <c r="S33" s="89">
        <f t="shared" si="5"/>
        <v>5974</v>
      </c>
      <c r="T33" s="90">
        <f t="shared" si="5"/>
        <v>1630</v>
      </c>
      <c r="U33" s="92">
        <f t="shared" si="6"/>
        <v>343</v>
      </c>
      <c r="V33" s="89">
        <f t="shared" si="7"/>
        <v>13841</v>
      </c>
    </row>
    <row r="34" spans="1:22" s="1" customFormat="1" ht="12.75">
      <c r="A34" s="29" t="s">
        <v>1</v>
      </c>
      <c r="B34" s="98">
        <v>11</v>
      </c>
      <c r="C34" s="99">
        <v>406</v>
      </c>
      <c r="D34" s="100">
        <v>21502</v>
      </c>
      <c r="E34" s="99">
        <v>7968</v>
      </c>
      <c r="F34" s="99">
        <v>1910</v>
      </c>
      <c r="G34" s="99">
        <v>381</v>
      </c>
      <c r="H34" s="98">
        <v>32178</v>
      </c>
      <c r="I34" s="98">
        <v>4</v>
      </c>
      <c r="J34" s="99">
        <v>377</v>
      </c>
      <c r="K34" s="100">
        <v>23303</v>
      </c>
      <c r="L34" s="99">
        <v>6337</v>
      </c>
      <c r="M34" s="99">
        <v>1351</v>
      </c>
      <c r="N34" s="99">
        <v>223</v>
      </c>
      <c r="O34" s="98">
        <v>31595</v>
      </c>
      <c r="P34" s="98">
        <f t="shared" si="5"/>
        <v>15</v>
      </c>
      <c r="Q34" s="99">
        <f t="shared" si="5"/>
        <v>783</v>
      </c>
      <c r="R34" s="98">
        <f t="shared" si="5"/>
        <v>44805</v>
      </c>
      <c r="S34" s="98">
        <f t="shared" si="5"/>
        <v>14305</v>
      </c>
      <c r="T34" s="99">
        <f t="shared" si="5"/>
        <v>3261</v>
      </c>
      <c r="U34" s="101">
        <f t="shared" si="6"/>
        <v>604</v>
      </c>
      <c r="V34" s="98">
        <f t="shared" si="7"/>
        <v>63773</v>
      </c>
    </row>
    <row r="35" spans="1:22" s="1" customFormat="1" ht="12.75">
      <c r="A35" s="97" t="s">
        <v>21</v>
      </c>
      <c r="B35" s="98">
        <f>SUM(B34,B28)</f>
        <v>19</v>
      </c>
      <c r="C35" s="99">
        <f aca="true" t="shared" si="8" ref="C35:O35">SUM(C34,C28)</f>
        <v>794</v>
      </c>
      <c r="D35" s="100">
        <f t="shared" si="8"/>
        <v>44965</v>
      </c>
      <c r="E35" s="99">
        <f t="shared" si="8"/>
        <v>15801</v>
      </c>
      <c r="F35" s="99">
        <f t="shared" si="8"/>
        <v>3471</v>
      </c>
      <c r="G35" s="99">
        <f t="shared" si="8"/>
        <v>661</v>
      </c>
      <c r="H35" s="98">
        <f t="shared" si="8"/>
        <v>65711</v>
      </c>
      <c r="I35" s="98">
        <f t="shared" si="8"/>
        <v>10</v>
      </c>
      <c r="J35" s="99">
        <f t="shared" si="8"/>
        <v>720</v>
      </c>
      <c r="K35" s="100">
        <f t="shared" si="8"/>
        <v>47991</v>
      </c>
      <c r="L35" s="99">
        <f t="shared" si="8"/>
        <v>12720</v>
      </c>
      <c r="M35" s="99">
        <f t="shared" si="8"/>
        <v>2479</v>
      </c>
      <c r="N35" s="99">
        <f t="shared" si="8"/>
        <v>438</v>
      </c>
      <c r="O35" s="98">
        <f t="shared" si="8"/>
        <v>64358</v>
      </c>
      <c r="P35" s="98">
        <f t="shared" si="5"/>
        <v>29</v>
      </c>
      <c r="Q35" s="99">
        <f t="shared" si="5"/>
        <v>1514</v>
      </c>
      <c r="R35" s="98">
        <f t="shared" si="5"/>
        <v>92956</v>
      </c>
      <c r="S35" s="98">
        <f t="shared" si="5"/>
        <v>28521</v>
      </c>
      <c r="T35" s="99">
        <f t="shared" si="5"/>
        <v>5950</v>
      </c>
      <c r="U35" s="101">
        <f t="shared" si="6"/>
        <v>1099</v>
      </c>
      <c r="V35" s="98">
        <f t="shared" si="7"/>
        <v>130069</v>
      </c>
    </row>
    <row r="36" spans="2:22" s="74" customFormat="1" ht="12.75">
      <c r="B36" s="89"/>
      <c r="C36" s="90"/>
      <c r="D36" s="91"/>
      <c r="E36" s="90"/>
      <c r="F36" s="90"/>
      <c r="G36" s="90"/>
      <c r="H36" s="89"/>
      <c r="I36" s="89"/>
      <c r="J36" s="90"/>
      <c r="K36" s="91"/>
      <c r="L36" s="90"/>
      <c r="M36" s="90"/>
      <c r="N36" s="90"/>
      <c r="O36" s="89"/>
      <c r="P36" s="89"/>
      <c r="Q36" s="90"/>
      <c r="R36" s="89"/>
      <c r="S36" s="89"/>
      <c r="T36" s="90"/>
      <c r="U36" s="92"/>
      <c r="V36" s="89"/>
    </row>
    <row r="37" spans="1:22" ht="12.75">
      <c r="A37" s="30" t="s">
        <v>22</v>
      </c>
      <c r="B37" s="89"/>
      <c r="C37" s="90"/>
      <c r="D37" s="91"/>
      <c r="E37" s="90"/>
      <c r="F37" s="90"/>
      <c r="G37" s="90"/>
      <c r="H37" s="89"/>
      <c r="I37" s="89"/>
      <c r="J37" s="90"/>
      <c r="K37" s="91"/>
      <c r="L37" s="90"/>
      <c r="M37" s="90"/>
      <c r="N37" s="90"/>
      <c r="O37" s="89"/>
      <c r="P37" s="89"/>
      <c r="Q37" s="90"/>
      <c r="R37" s="89"/>
      <c r="S37" s="89"/>
      <c r="T37" s="90"/>
      <c r="U37" s="92"/>
      <c r="V37" s="89"/>
    </row>
    <row r="38" spans="1:22" ht="12.75">
      <c r="A38" s="30" t="s">
        <v>17</v>
      </c>
      <c r="B38" s="89"/>
      <c r="C38" s="90"/>
      <c r="D38" s="91"/>
      <c r="E38" s="90"/>
      <c r="F38" s="90"/>
      <c r="G38" s="90"/>
      <c r="H38" s="89"/>
      <c r="I38" s="89"/>
      <c r="J38" s="90"/>
      <c r="K38" s="91"/>
      <c r="L38" s="90"/>
      <c r="M38" s="90"/>
      <c r="N38" s="90"/>
      <c r="O38" s="89"/>
      <c r="P38" s="89"/>
      <c r="Q38" s="90"/>
      <c r="R38" s="89"/>
      <c r="S38" s="89"/>
      <c r="T38" s="90"/>
      <c r="U38" s="92"/>
      <c r="V38" s="89"/>
    </row>
    <row r="39" spans="1:22" s="74" customFormat="1" ht="12.75">
      <c r="A39" s="74" t="s">
        <v>48</v>
      </c>
      <c r="B39" s="89">
        <v>6</v>
      </c>
      <c r="C39" s="90">
        <v>308</v>
      </c>
      <c r="D39" s="91">
        <v>9363</v>
      </c>
      <c r="E39" s="90">
        <v>1638</v>
      </c>
      <c r="F39" s="90">
        <v>235</v>
      </c>
      <c r="G39" s="90">
        <v>32</v>
      </c>
      <c r="H39" s="89">
        <v>11582</v>
      </c>
      <c r="I39" s="89">
        <v>6</v>
      </c>
      <c r="J39" s="90">
        <v>292</v>
      </c>
      <c r="K39" s="91">
        <v>12504</v>
      </c>
      <c r="L39" s="90">
        <v>1269</v>
      </c>
      <c r="M39" s="90">
        <v>157</v>
      </c>
      <c r="N39" s="90">
        <v>29</v>
      </c>
      <c r="O39" s="89">
        <v>14257</v>
      </c>
      <c r="P39" s="89">
        <f aca="true" t="shared" si="9" ref="P39:T43">SUM(B39,I39)</f>
        <v>12</v>
      </c>
      <c r="Q39" s="90">
        <f t="shared" si="9"/>
        <v>600</v>
      </c>
      <c r="R39" s="89">
        <f t="shared" si="9"/>
        <v>21867</v>
      </c>
      <c r="S39" s="89">
        <f t="shared" si="9"/>
        <v>2907</v>
      </c>
      <c r="T39" s="90">
        <f t="shared" si="9"/>
        <v>392</v>
      </c>
      <c r="U39" s="92">
        <f aca="true" t="shared" si="10" ref="U39:V43">SUM(G39,N39)</f>
        <v>61</v>
      </c>
      <c r="V39" s="89">
        <f t="shared" si="10"/>
        <v>25839</v>
      </c>
    </row>
    <row r="40" spans="1:22" ht="12.75">
      <c r="A40" s="74" t="s">
        <v>49</v>
      </c>
      <c r="B40" s="89">
        <v>0</v>
      </c>
      <c r="C40" s="103">
        <v>39</v>
      </c>
      <c r="D40" s="91">
        <v>7273</v>
      </c>
      <c r="E40" s="103">
        <v>4054</v>
      </c>
      <c r="F40" s="103">
        <v>1211</v>
      </c>
      <c r="G40" s="103">
        <v>301</v>
      </c>
      <c r="H40" s="89">
        <v>12878</v>
      </c>
      <c r="I40" s="89">
        <v>0</v>
      </c>
      <c r="J40" s="103">
        <v>23</v>
      </c>
      <c r="K40" s="91">
        <v>6385</v>
      </c>
      <c r="L40" s="103">
        <v>2569</v>
      </c>
      <c r="M40" s="103">
        <v>642</v>
      </c>
      <c r="N40" s="103">
        <v>177</v>
      </c>
      <c r="O40" s="89">
        <v>9796</v>
      </c>
      <c r="P40" s="89">
        <f t="shared" si="9"/>
        <v>0</v>
      </c>
      <c r="Q40" s="90">
        <f t="shared" si="9"/>
        <v>62</v>
      </c>
      <c r="R40" s="89">
        <f t="shared" si="9"/>
        <v>13658</v>
      </c>
      <c r="S40" s="89">
        <f t="shared" si="9"/>
        <v>6623</v>
      </c>
      <c r="T40" s="90">
        <f t="shared" si="9"/>
        <v>1853</v>
      </c>
      <c r="U40" s="92">
        <f t="shared" si="10"/>
        <v>478</v>
      </c>
      <c r="V40" s="89">
        <f t="shared" si="10"/>
        <v>22674</v>
      </c>
    </row>
    <row r="41" spans="1:22" ht="12.75">
      <c r="A41" s="74" t="s">
        <v>50</v>
      </c>
      <c r="B41" s="89">
        <v>0</v>
      </c>
      <c r="C41" s="103">
        <v>4</v>
      </c>
      <c r="D41" s="91">
        <v>270</v>
      </c>
      <c r="E41" s="103">
        <v>211</v>
      </c>
      <c r="F41" s="103">
        <v>84</v>
      </c>
      <c r="G41" s="103">
        <v>39</v>
      </c>
      <c r="H41" s="89">
        <v>608</v>
      </c>
      <c r="I41" s="89">
        <v>0</v>
      </c>
      <c r="J41" s="103">
        <v>13</v>
      </c>
      <c r="K41" s="91">
        <v>620</v>
      </c>
      <c r="L41" s="103">
        <v>337</v>
      </c>
      <c r="M41" s="103">
        <v>78</v>
      </c>
      <c r="N41" s="103">
        <v>19</v>
      </c>
      <c r="O41" s="89">
        <v>1067</v>
      </c>
      <c r="P41" s="89">
        <f t="shared" si="9"/>
        <v>0</v>
      </c>
      <c r="Q41" s="90">
        <f t="shared" si="9"/>
        <v>17</v>
      </c>
      <c r="R41" s="89">
        <f t="shared" si="9"/>
        <v>890</v>
      </c>
      <c r="S41" s="89">
        <f t="shared" si="9"/>
        <v>548</v>
      </c>
      <c r="T41" s="90">
        <f t="shared" si="9"/>
        <v>162</v>
      </c>
      <c r="U41" s="92">
        <f t="shared" si="10"/>
        <v>58</v>
      </c>
      <c r="V41" s="89">
        <f t="shared" si="10"/>
        <v>1675</v>
      </c>
    </row>
    <row r="42" spans="1:22" ht="12.75">
      <c r="A42" s="74" t="s">
        <v>51</v>
      </c>
      <c r="B42" s="89">
        <v>0</v>
      </c>
      <c r="C42" s="103">
        <v>2</v>
      </c>
      <c r="D42" s="91">
        <v>2925</v>
      </c>
      <c r="E42" s="103">
        <v>3262</v>
      </c>
      <c r="F42" s="103">
        <v>1170</v>
      </c>
      <c r="G42" s="103">
        <v>338</v>
      </c>
      <c r="H42" s="89">
        <v>7697</v>
      </c>
      <c r="I42" s="89">
        <v>0</v>
      </c>
      <c r="J42" s="103">
        <v>5</v>
      </c>
      <c r="K42" s="91">
        <v>2776</v>
      </c>
      <c r="L42" s="103">
        <v>2753</v>
      </c>
      <c r="M42" s="103">
        <v>787</v>
      </c>
      <c r="N42" s="103">
        <v>205</v>
      </c>
      <c r="O42" s="89">
        <v>6526</v>
      </c>
      <c r="P42" s="89">
        <f t="shared" si="9"/>
        <v>0</v>
      </c>
      <c r="Q42" s="90">
        <f t="shared" si="9"/>
        <v>7</v>
      </c>
      <c r="R42" s="89">
        <f t="shared" si="9"/>
        <v>5701</v>
      </c>
      <c r="S42" s="89">
        <f t="shared" si="9"/>
        <v>6015</v>
      </c>
      <c r="T42" s="90">
        <f t="shared" si="9"/>
        <v>1957</v>
      </c>
      <c r="U42" s="92">
        <f t="shared" si="10"/>
        <v>543</v>
      </c>
      <c r="V42" s="89">
        <f t="shared" si="10"/>
        <v>14223</v>
      </c>
    </row>
    <row r="43" spans="1:22" s="30" customFormat="1" ht="12.75">
      <c r="A43" s="29" t="s">
        <v>1</v>
      </c>
      <c r="B43" s="98">
        <v>6</v>
      </c>
      <c r="C43" s="99">
        <v>353</v>
      </c>
      <c r="D43" s="100">
        <v>19831</v>
      </c>
      <c r="E43" s="99">
        <v>9165</v>
      </c>
      <c r="F43" s="99">
        <v>2700</v>
      </c>
      <c r="G43" s="99">
        <v>710</v>
      </c>
      <c r="H43" s="98">
        <v>32765</v>
      </c>
      <c r="I43" s="98">
        <v>6</v>
      </c>
      <c r="J43" s="99">
        <v>333</v>
      </c>
      <c r="K43" s="100">
        <v>22285</v>
      </c>
      <c r="L43" s="99">
        <v>6928</v>
      </c>
      <c r="M43" s="99">
        <v>1664</v>
      </c>
      <c r="N43" s="99">
        <v>430</v>
      </c>
      <c r="O43" s="98">
        <v>31646</v>
      </c>
      <c r="P43" s="98">
        <f t="shared" si="9"/>
        <v>12</v>
      </c>
      <c r="Q43" s="99">
        <f t="shared" si="9"/>
        <v>686</v>
      </c>
      <c r="R43" s="98">
        <f t="shared" si="9"/>
        <v>42116</v>
      </c>
      <c r="S43" s="98">
        <f t="shared" si="9"/>
        <v>16093</v>
      </c>
      <c r="T43" s="99">
        <f t="shared" si="9"/>
        <v>4364</v>
      </c>
      <c r="U43" s="101">
        <f t="shared" si="10"/>
        <v>1140</v>
      </c>
      <c r="V43" s="98">
        <f t="shared" si="10"/>
        <v>64411</v>
      </c>
    </row>
    <row r="44" spans="1:22" s="74" customFormat="1" ht="12.75">
      <c r="A44" s="30" t="s">
        <v>18</v>
      </c>
      <c r="B44" s="89"/>
      <c r="C44" s="90"/>
      <c r="D44" s="91"/>
      <c r="E44" s="90"/>
      <c r="F44" s="90"/>
      <c r="G44" s="90"/>
      <c r="H44" s="89"/>
      <c r="I44" s="89"/>
      <c r="J44" s="90"/>
      <c r="K44" s="91"/>
      <c r="L44" s="90"/>
      <c r="M44" s="90"/>
      <c r="N44" s="90"/>
      <c r="O44" s="89"/>
      <c r="P44" s="89"/>
      <c r="Q44" s="90"/>
      <c r="R44" s="89"/>
      <c r="S44" s="89"/>
      <c r="T44" s="90"/>
      <c r="U44" s="92"/>
      <c r="V44" s="89"/>
    </row>
    <row r="45" spans="1:22" ht="12.75">
      <c r="A45" s="74" t="s">
        <v>48</v>
      </c>
      <c r="B45" s="89">
        <v>2</v>
      </c>
      <c r="C45" s="90">
        <v>279</v>
      </c>
      <c r="D45" s="91">
        <v>8695</v>
      </c>
      <c r="E45" s="90">
        <v>1622</v>
      </c>
      <c r="F45" s="90">
        <v>255</v>
      </c>
      <c r="G45" s="90">
        <v>37</v>
      </c>
      <c r="H45" s="89">
        <v>10890</v>
      </c>
      <c r="I45" s="89">
        <v>1</v>
      </c>
      <c r="J45" s="90">
        <v>252</v>
      </c>
      <c r="K45" s="91">
        <v>11859</v>
      </c>
      <c r="L45" s="90">
        <v>1350</v>
      </c>
      <c r="M45" s="90">
        <v>170</v>
      </c>
      <c r="N45" s="90">
        <v>18</v>
      </c>
      <c r="O45" s="89">
        <v>13650</v>
      </c>
      <c r="P45" s="89">
        <f aca="true" t="shared" si="11" ref="P45:T49">SUM(B45,I45)</f>
        <v>3</v>
      </c>
      <c r="Q45" s="90">
        <f t="shared" si="11"/>
        <v>531</v>
      </c>
      <c r="R45" s="89">
        <f t="shared" si="11"/>
        <v>20554</v>
      </c>
      <c r="S45" s="89">
        <f t="shared" si="11"/>
        <v>2972</v>
      </c>
      <c r="T45" s="90">
        <f t="shared" si="11"/>
        <v>425</v>
      </c>
      <c r="U45" s="92">
        <f aca="true" t="shared" si="12" ref="U45:V49">SUM(G45,N45)</f>
        <v>55</v>
      </c>
      <c r="V45" s="89">
        <f t="shared" si="12"/>
        <v>24540</v>
      </c>
    </row>
    <row r="46" spans="1:22" ht="12.75">
      <c r="A46" s="74" t="s">
        <v>49</v>
      </c>
      <c r="B46" s="89">
        <v>0</v>
      </c>
      <c r="C46" s="103">
        <v>24</v>
      </c>
      <c r="D46" s="91">
        <v>6202</v>
      </c>
      <c r="E46" s="103">
        <v>3666</v>
      </c>
      <c r="F46" s="103">
        <v>1165</v>
      </c>
      <c r="G46" s="103">
        <v>300</v>
      </c>
      <c r="H46" s="89">
        <v>11357</v>
      </c>
      <c r="I46" s="89">
        <v>0</v>
      </c>
      <c r="J46" s="103">
        <v>30</v>
      </c>
      <c r="K46" s="91">
        <v>5676</v>
      </c>
      <c r="L46" s="103">
        <v>2472</v>
      </c>
      <c r="M46" s="103">
        <v>634</v>
      </c>
      <c r="N46" s="103">
        <v>167</v>
      </c>
      <c r="O46" s="89">
        <v>8979</v>
      </c>
      <c r="P46" s="89">
        <f t="shared" si="11"/>
        <v>0</v>
      </c>
      <c r="Q46" s="90">
        <f t="shared" si="11"/>
        <v>54</v>
      </c>
      <c r="R46" s="89">
        <f t="shared" si="11"/>
        <v>11878</v>
      </c>
      <c r="S46" s="89">
        <f t="shared" si="11"/>
        <v>6138</v>
      </c>
      <c r="T46" s="90">
        <f t="shared" si="11"/>
        <v>1799</v>
      </c>
      <c r="U46" s="92">
        <f t="shared" si="12"/>
        <v>467</v>
      </c>
      <c r="V46" s="89">
        <f t="shared" si="12"/>
        <v>20336</v>
      </c>
    </row>
    <row r="47" spans="1:22" ht="12.75">
      <c r="A47" s="74" t="s">
        <v>50</v>
      </c>
      <c r="B47" s="89">
        <v>0</v>
      </c>
      <c r="C47" s="103">
        <v>1</v>
      </c>
      <c r="D47" s="91">
        <v>188</v>
      </c>
      <c r="E47" s="103">
        <v>159</v>
      </c>
      <c r="F47" s="103">
        <v>79</v>
      </c>
      <c r="G47" s="103">
        <v>28</v>
      </c>
      <c r="H47" s="89">
        <v>455</v>
      </c>
      <c r="I47" s="89">
        <v>0</v>
      </c>
      <c r="J47" s="103">
        <v>4</v>
      </c>
      <c r="K47" s="91">
        <v>557</v>
      </c>
      <c r="L47" s="103">
        <v>268</v>
      </c>
      <c r="M47" s="103">
        <v>74</v>
      </c>
      <c r="N47" s="103">
        <v>14</v>
      </c>
      <c r="O47" s="89">
        <v>917</v>
      </c>
      <c r="P47" s="89">
        <f t="shared" si="11"/>
        <v>0</v>
      </c>
      <c r="Q47" s="90">
        <f t="shared" si="11"/>
        <v>5</v>
      </c>
      <c r="R47" s="89">
        <f t="shared" si="11"/>
        <v>745</v>
      </c>
      <c r="S47" s="89">
        <f t="shared" si="11"/>
        <v>427</v>
      </c>
      <c r="T47" s="90">
        <f t="shared" si="11"/>
        <v>153</v>
      </c>
      <c r="U47" s="92">
        <f t="shared" si="12"/>
        <v>42</v>
      </c>
      <c r="V47" s="89">
        <f t="shared" si="12"/>
        <v>1372</v>
      </c>
    </row>
    <row r="48" spans="1:22" ht="12.75">
      <c r="A48" s="74" t="s">
        <v>51</v>
      </c>
      <c r="B48" s="89">
        <v>0</v>
      </c>
      <c r="C48" s="103">
        <v>0</v>
      </c>
      <c r="D48" s="91">
        <v>2680</v>
      </c>
      <c r="E48" s="103">
        <v>2963</v>
      </c>
      <c r="F48" s="103">
        <v>1105</v>
      </c>
      <c r="G48" s="103">
        <v>348</v>
      </c>
      <c r="H48" s="89">
        <v>7096</v>
      </c>
      <c r="I48" s="89">
        <v>0</v>
      </c>
      <c r="J48" s="103">
        <v>5</v>
      </c>
      <c r="K48" s="91">
        <v>2733</v>
      </c>
      <c r="L48" s="103">
        <v>2576</v>
      </c>
      <c r="M48" s="103">
        <v>706</v>
      </c>
      <c r="N48" s="103">
        <v>179</v>
      </c>
      <c r="O48" s="89">
        <v>6199</v>
      </c>
      <c r="P48" s="89">
        <f t="shared" si="11"/>
        <v>0</v>
      </c>
      <c r="Q48" s="90">
        <f t="shared" si="11"/>
        <v>5</v>
      </c>
      <c r="R48" s="89">
        <f t="shared" si="11"/>
        <v>5413</v>
      </c>
      <c r="S48" s="89">
        <f t="shared" si="11"/>
        <v>5539</v>
      </c>
      <c r="T48" s="90">
        <f t="shared" si="11"/>
        <v>1811</v>
      </c>
      <c r="U48" s="92">
        <f t="shared" si="12"/>
        <v>527</v>
      </c>
      <c r="V48" s="89">
        <f t="shared" si="12"/>
        <v>13295</v>
      </c>
    </row>
    <row r="49" spans="1:22" s="60" customFormat="1" ht="12.75">
      <c r="A49" s="29" t="s">
        <v>1</v>
      </c>
      <c r="B49" s="93">
        <v>2</v>
      </c>
      <c r="C49" s="94">
        <v>304</v>
      </c>
      <c r="D49" s="95">
        <v>17765</v>
      </c>
      <c r="E49" s="94">
        <v>8410</v>
      </c>
      <c r="F49" s="94">
        <v>2604</v>
      </c>
      <c r="G49" s="94">
        <v>713</v>
      </c>
      <c r="H49" s="93">
        <v>29798</v>
      </c>
      <c r="I49" s="93">
        <v>1</v>
      </c>
      <c r="J49" s="94">
        <v>291</v>
      </c>
      <c r="K49" s="95">
        <v>20825</v>
      </c>
      <c r="L49" s="94">
        <v>6666</v>
      </c>
      <c r="M49" s="94">
        <v>1584</v>
      </c>
      <c r="N49" s="94">
        <v>378</v>
      </c>
      <c r="O49" s="93">
        <v>29745</v>
      </c>
      <c r="P49" s="98">
        <f t="shared" si="11"/>
        <v>3</v>
      </c>
      <c r="Q49" s="99">
        <f t="shared" si="11"/>
        <v>595</v>
      </c>
      <c r="R49" s="98">
        <f t="shared" si="11"/>
        <v>38590</v>
      </c>
      <c r="S49" s="98">
        <f t="shared" si="11"/>
        <v>15076</v>
      </c>
      <c r="T49" s="99">
        <f t="shared" si="11"/>
        <v>4188</v>
      </c>
      <c r="U49" s="101">
        <f t="shared" si="12"/>
        <v>1091</v>
      </c>
      <c r="V49" s="98">
        <f t="shared" si="12"/>
        <v>59543</v>
      </c>
    </row>
    <row r="50" spans="1:22" s="1" customFormat="1" ht="12.75">
      <c r="A50" s="97" t="s">
        <v>23</v>
      </c>
      <c r="B50" s="98">
        <f>SUM(B49,B43)</f>
        <v>8</v>
      </c>
      <c r="C50" s="99">
        <f aca="true" t="shared" si="13" ref="C50:V50">SUM(C49,C43)</f>
        <v>657</v>
      </c>
      <c r="D50" s="100">
        <f t="shared" si="13"/>
        <v>37596</v>
      </c>
      <c r="E50" s="99">
        <f t="shared" si="13"/>
        <v>17575</v>
      </c>
      <c r="F50" s="99">
        <f t="shared" si="13"/>
        <v>5304</v>
      </c>
      <c r="G50" s="99">
        <f t="shared" si="13"/>
        <v>1423</v>
      </c>
      <c r="H50" s="98">
        <f t="shared" si="13"/>
        <v>62563</v>
      </c>
      <c r="I50" s="98">
        <f t="shared" si="13"/>
        <v>7</v>
      </c>
      <c r="J50" s="99">
        <f t="shared" si="13"/>
        <v>624</v>
      </c>
      <c r="K50" s="100">
        <f t="shared" si="13"/>
        <v>43110</v>
      </c>
      <c r="L50" s="99">
        <f t="shared" si="13"/>
        <v>13594</v>
      </c>
      <c r="M50" s="99">
        <f t="shared" si="13"/>
        <v>3248</v>
      </c>
      <c r="N50" s="99">
        <f t="shared" si="13"/>
        <v>808</v>
      </c>
      <c r="O50" s="98">
        <f t="shared" si="13"/>
        <v>61391</v>
      </c>
      <c r="P50" s="98">
        <f t="shared" si="13"/>
        <v>15</v>
      </c>
      <c r="Q50" s="99">
        <f t="shared" si="13"/>
        <v>1281</v>
      </c>
      <c r="R50" s="98">
        <f t="shared" si="13"/>
        <v>80706</v>
      </c>
      <c r="S50" s="98">
        <f t="shared" si="13"/>
        <v>31169</v>
      </c>
      <c r="T50" s="99">
        <f t="shared" si="13"/>
        <v>8552</v>
      </c>
      <c r="U50" s="101">
        <f t="shared" si="13"/>
        <v>2231</v>
      </c>
      <c r="V50" s="98">
        <f t="shared" si="13"/>
        <v>123954</v>
      </c>
    </row>
    <row r="51" spans="1:22" s="30" customFormat="1" ht="17.25" customHeight="1">
      <c r="A51" s="29" t="s">
        <v>24</v>
      </c>
      <c r="B51" s="104">
        <f>SUM(B50,B35,B20)</f>
        <v>47</v>
      </c>
      <c r="C51" s="105">
        <f aca="true" t="shared" si="14" ref="C51:V51">SUM(C50,C35,C20)</f>
        <v>2313</v>
      </c>
      <c r="D51" s="106">
        <f t="shared" si="14"/>
        <v>131162</v>
      </c>
      <c r="E51" s="105">
        <f t="shared" si="14"/>
        <v>45816</v>
      </c>
      <c r="F51" s="105">
        <f t="shared" si="14"/>
        <v>10039</v>
      </c>
      <c r="G51" s="105">
        <f t="shared" si="14"/>
        <v>2136</v>
      </c>
      <c r="H51" s="104">
        <f t="shared" si="14"/>
        <v>191513</v>
      </c>
      <c r="I51" s="104">
        <f t="shared" si="14"/>
        <v>27</v>
      </c>
      <c r="J51" s="105">
        <f t="shared" si="14"/>
        <v>2200</v>
      </c>
      <c r="K51" s="106">
        <f t="shared" si="14"/>
        <v>140468</v>
      </c>
      <c r="L51" s="105">
        <f t="shared" si="14"/>
        <v>36773</v>
      </c>
      <c r="M51" s="105">
        <f t="shared" si="14"/>
        <v>6687</v>
      </c>
      <c r="N51" s="105">
        <f t="shared" si="14"/>
        <v>1303</v>
      </c>
      <c r="O51" s="104">
        <f t="shared" si="14"/>
        <v>187458</v>
      </c>
      <c r="P51" s="104">
        <f t="shared" si="14"/>
        <v>74</v>
      </c>
      <c r="Q51" s="105">
        <f t="shared" si="14"/>
        <v>4513</v>
      </c>
      <c r="R51" s="104">
        <f t="shared" si="14"/>
        <v>271630</v>
      </c>
      <c r="S51" s="104">
        <f t="shared" si="14"/>
        <v>82589</v>
      </c>
      <c r="T51" s="105">
        <f t="shared" si="14"/>
        <v>16726</v>
      </c>
      <c r="U51" s="107">
        <f t="shared" si="14"/>
        <v>3439</v>
      </c>
      <c r="V51" s="104">
        <f t="shared" si="14"/>
        <v>378971</v>
      </c>
    </row>
    <row r="52" spans="2:22" s="74" customFormat="1" ht="12.75">
      <c r="B52" s="90"/>
      <c r="C52" s="90"/>
      <c r="D52" s="90"/>
      <c r="E52" s="90"/>
      <c r="F52" s="90"/>
      <c r="G52" s="90"/>
      <c r="H52" s="90"/>
      <c r="I52" s="90"/>
      <c r="J52" s="90"/>
      <c r="K52" s="90"/>
      <c r="L52" s="90"/>
      <c r="M52" s="90"/>
      <c r="N52" s="90"/>
      <c r="O52" s="90"/>
      <c r="P52" s="90"/>
      <c r="Q52" s="90"/>
      <c r="R52" s="90"/>
      <c r="S52" s="90"/>
      <c r="T52" s="90"/>
      <c r="U52" s="90"/>
      <c r="V52" s="90"/>
    </row>
    <row r="53" spans="2:22" s="74" customFormat="1" ht="12.75">
      <c r="B53" s="90"/>
      <c r="C53" s="90"/>
      <c r="D53" s="90"/>
      <c r="E53" s="90"/>
      <c r="F53" s="90"/>
      <c r="G53" s="90"/>
      <c r="H53" s="90"/>
      <c r="I53" s="90"/>
      <c r="J53" s="90"/>
      <c r="K53" s="90"/>
      <c r="L53" s="90"/>
      <c r="M53" s="90"/>
      <c r="N53" s="90"/>
      <c r="O53" s="90"/>
      <c r="P53" s="90"/>
      <c r="Q53" s="90"/>
      <c r="R53" s="90"/>
      <c r="S53" s="90"/>
      <c r="T53" s="90"/>
      <c r="U53" s="90"/>
      <c r="V53" s="90"/>
    </row>
    <row r="54" spans="2:22" s="74" customFormat="1" ht="12.75">
      <c r="B54" s="90"/>
      <c r="C54" s="90"/>
      <c r="D54" s="90"/>
      <c r="E54" s="90"/>
      <c r="F54" s="90"/>
      <c r="G54" s="90"/>
      <c r="H54" s="90"/>
      <c r="I54" s="90"/>
      <c r="J54" s="90"/>
      <c r="K54" s="90"/>
      <c r="L54" s="90"/>
      <c r="M54" s="90"/>
      <c r="N54" s="90"/>
      <c r="O54" s="90"/>
      <c r="P54" s="90"/>
      <c r="Q54" s="90"/>
      <c r="R54" s="90"/>
      <c r="S54" s="90"/>
      <c r="T54" s="90"/>
      <c r="U54" s="90"/>
      <c r="V54" s="90"/>
    </row>
    <row r="55" spans="2:22" s="74" customFormat="1" ht="12.75">
      <c r="B55" s="90"/>
      <c r="C55" s="90"/>
      <c r="D55" s="90"/>
      <c r="E55" s="90"/>
      <c r="F55" s="90"/>
      <c r="G55" s="90"/>
      <c r="H55" s="90"/>
      <c r="I55" s="90"/>
      <c r="J55" s="90"/>
      <c r="K55" s="90"/>
      <c r="L55" s="90"/>
      <c r="M55" s="90"/>
      <c r="N55" s="90"/>
      <c r="O55" s="90"/>
      <c r="P55" s="90"/>
      <c r="Q55" s="90"/>
      <c r="R55" s="90"/>
      <c r="S55" s="90"/>
      <c r="T55" s="90"/>
      <c r="U55" s="90"/>
      <c r="V55" s="90"/>
    </row>
    <row r="56" spans="2:22" s="74" customFormat="1" ht="12.75">
      <c r="B56" s="90"/>
      <c r="C56" s="90"/>
      <c r="D56" s="90"/>
      <c r="E56" s="90"/>
      <c r="F56" s="90"/>
      <c r="G56" s="90"/>
      <c r="H56" s="90"/>
      <c r="I56" s="90"/>
      <c r="J56" s="90"/>
      <c r="K56" s="90"/>
      <c r="L56" s="90"/>
      <c r="M56" s="90"/>
      <c r="N56" s="90"/>
      <c r="O56" s="90"/>
      <c r="P56" s="90"/>
      <c r="Q56" s="90"/>
      <c r="R56" s="90"/>
      <c r="S56" s="90"/>
      <c r="T56" s="90"/>
      <c r="U56" s="90"/>
      <c r="V56" s="90"/>
    </row>
    <row r="57" spans="2:22" s="74" customFormat="1" ht="12.75">
      <c r="B57" s="90"/>
      <c r="C57" s="90"/>
      <c r="D57" s="90"/>
      <c r="E57" s="90"/>
      <c r="F57" s="90"/>
      <c r="G57" s="90"/>
      <c r="H57" s="90"/>
      <c r="I57" s="90"/>
      <c r="J57" s="90"/>
      <c r="K57" s="90"/>
      <c r="L57" s="90"/>
      <c r="M57" s="90"/>
      <c r="N57" s="90"/>
      <c r="O57" s="90"/>
      <c r="P57" s="90"/>
      <c r="Q57" s="90"/>
      <c r="R57" s="90"/>
      <c r="S57" s="90"/>
      <c r="T57" s="90"/>
      <c r="U57" s="90"/>
      <c r="V57" s="90"/>
    </row>
    <row r="58" spans="2:22" s="74" customFormat="1" ht="12.75">
      <c r="B58" s="90"/>
      <c r="C58" s="90"/>
      <c r="D58" s="90"/>
      <c r="E58" s="90"/>
      <c r="F58" s="90"/>
      <c r="G58" s="90"/>
      <c r="H58" s="90"/>
      <c r="I58" s="90"/>
      <c r="J58" s="90"/>
      <c r="K58" s="90"/>
      <c r="L58" s="90"/>
      <c r="M58" s="90"/>
      <c r="N58" s="90"/>
      <c r="O58" s="90"/>
      <c r="P58" s="90"/>
      <c r="Q58" s="90"/>
      <c r="R58" s="90"/>
      <c r="S58" s="90"/>
      <c r="T58" s="90"/>
      <c r="U58" s="90"/>
      <c r="V58" s="90"/>
    </row>
    <row r="59" spans="2:22" s="74" customFormat="1" ht="12.75">
      <c r="B59" s="90"/>
      <c r="C59" s="90"/>
      <c r="D59" s="90"/>
      <c r="E59" s="90"/>
      <c r="F59" s="90"/>
      <c r="G59" s="90"/>
      <c r="H59" s="90"/>
      <c r="I59" s="90"/>
      <c r="J59" s="90"/>
      <c r="K59" s="90"/>
      <c r="L59" s="90"/>
      <c r="M59" s="90"/>
      <c r="N59" s="90"/>
      <c r="O59" s="90"/>
      <c r="P59" s="90"/>
      <c r="Q59" s="90"/>
      <c r="R59" s="90"/>
      <c r="S59" s="90"/>
      <c r="T59" s="90"/>
      <c r="U59" s="90"/>
      <c r="V59" s="90"/>
    </row>
    <row r="60" spans="2:22" s="74" customFormat="1" ht="12.75">
      <c r="B60" s="90"/>
      <c r="C60" s="90"/>
      <c r="D60" s="90"/>
      <c r="E60" s="90"/>
      <c r="F60" s="90"/>
      <c r="G60" s="90"/>
      <c r="H60" s="90"/>
      <c r="I60" s="90"/>
      <c r="J60" s="90"/>
      <c r="K60" s="90"/>
      <c r="L60" s="90"/>
      <c r="M60" s="90"/>
      <c r="N60" s="90"/>
      <c r="O60" s="90"/>
      <c r="P60" s="90"/>
      <c r="Q60" s="90"/>
      <c r="R60" s="90"/>
      <c r="S60" s="90"/>
      <c r="T60" s="90"/>
      <c r="U60" s="90"/>
      <c r="V60" s="90"/>
    </row>
    <row r="61" spans="2:22" s="74" customFormat="1" ht="12.75">
      <c r="B61" s="90"/>
      <c r="C61" s="90"/>
      <c r="D61" s="90"/>
      <c r="E61" s="90"/>
      <c r="F61" s="90"/>
      <c r="G61" s="90"/>
      <c r="H61" s="90"/>
      <c r="I61" s="90"/>
      <c r="J61" s="90"/>
      <c r="K61" s="90"/>
      <c r="L61" s="90"/>
      <c r="M61" s="90"/>
      <c r="N61" s="90"/>
      <c r="O61" s="90"/>
      <c r="P61" s="90"/>
      <c r="Q61" s="90"/>
      <c r="R61" s="90"/>
      <c r="S61" s="90"/>
      <c r="T61" s="90"/>
      <c r="U61" s="90"/>
      <c r="V61" s="90"/>
    </row>
    <row r="62" spans="2:22" s="74" customFormat="1" ht="12.75">
      <c r="B62" s="90"/>
      <c r="C62" s="90"/>
      <c r="D62" s="90"/>
      <c r="E62" s="90"/>
      <c r="F62" s="90"/>
      <c r="G62" s="90"/>
      <c r="H62" s="90"/>
      <c r="I62" s="90"/>
      <c r="J62" s="90"/>
      <c r="K62" s="90"/>
      <c r="L62" s="90"/>
      <c r="M62" s="90"/>
      <c r="N62" s="90"/>
      <c r="O62" s="90"/>
      <c r="P62" s="90"/>
      <c r="Q62" s="90"/>
      <c r="R62" s="90"/>
      <c r="S62" s="90"/>
      <c r="T62" s="90"/>
      <c r="U62" s="90"/>
      <c r="V62" s="90"/>
    </row>
    <row r="63" spans="2:22" s="74" customFormat="1" ht="12.75">
      <c r="B63" s="90"/>
      <c r="C63" s="90"/>
      <c r="D63" s="90"/>
      <c r="E63" s="90"/>
      <c r="F63" s="90"/>
      <c r="G63" s="90"/>
      <c r="H63" s="90"/>
      <c r="I63" s="90"/>
      <c r="J63" s="90"/>
      <c r="K63" s="90"/>
      <c r="L63" s="90"/>
      <c r="M63" s="90"/>
      <c r="N63" s="90"/>
      <c r="O63" s="90"/>
      <c r="P63" s="90"/>
      <c r="Q63" s="90"/>
      <c r="R63" s="90"/>
      <c r="S63" s="90"/>
      <c r="T63" s="90"/>
      <c r="U63" s="90"/>
      <c r="V63" s="90"/>
    </row>
    <row r="64" spans="1:22" ht="12.75">
      <c r="A64" s="30" t="s">
        <v>72</v>
      </c>
      <c r="C64" s="75"/>
      <c r="V64" s="90"/>
    </row>
    <row r="65" spans="1:22" ht="12.75">
      <c r="A65" s="213" t="s">
        <v>9</v>
      </c>
      <c r="B65" s="213"/>
      <c r="C65" s="213"/>
      <c r="D65" s="213"/>
      <c r="E65" s="213"/>
      <c r="F65" s="213"/>
      <c r="G65" s="213"/>
      <c r="H65" s="213"/>
      <c r="I65" s="213"/>
      <c r="J65" s="213"/>
      <c r="K65" s="213"/>
      <c r="L65" s="213"/>
      <c r="M65" s="213"/>
      <c r="N65" s="213"/>
      <c r="O65" s="213"/>
      <c r="P65" s="213"/>
      <c r="Q65" s="213"/>
      <c r="R65" s="213"/>
      <c r="S65" s="213"/>
      <c r="T65" s="213"/>
      <c r="U65" s="213"/>
      <c r="V65" s="213"/>
    </row>
    <row r="66" spans="1:22" ht="12.75">
      <c r="A66" s="213" t="s">
        <v>52</v>
      </c>
      <c r="B66" s="213"/>
      <c r="C66" s="213"/>
      <c r="D66" s="213"/>
      <c r="E66" s="213"/>
      <c r="F66" s="213"/>
      <c r="G66" s="213"/>
      <c r="H66" s="213"/>
      <c r="I66" s="213"/>
      <c r="J66" s="213"/>
      <c r="K66" s="213"/>
      <c r="L66" s="213"/>
      <c r="M66" s="213"/>
      <c r="N66" s="213"/>
      <c r="O66" s="213"/>
      <c r="P66" s="213"/>
      <c r="Q66" s="213"/>
      <c r="R66" s="213"/>
      <c r="S66" s="213"/>
      <c r="T66" s="213"/>
      <c r="U66" s="213"/>
      <c r="V66" s="213"/>
    </row>
    <row r="67" spans="1:22" s="2" customFormat="1" ht="12.75">
      <c r="A67" s="214" t="s">
        <v>31</v>
      </c>
      <c r="B67" s="214"/>
      <c r="C67" s="214"/>
      <c r="D67" s="214"/>
      <c r="E67" s="214"/>
      <c r="F67" s="214"/>
      <c r="G67" s="214"/>
      <c r="H67" s="214"/>
      <c r="I67" s="214"/>
      <c r="J67" s="214"/>
      <c r="K67" s="214"/>
      <c r="L67" s="214"/>
      <c r="M67" s="214"/>
      <c r="N67" s="214"/>
      <c r="O67" s="214"/>
      <c r="P67" s="214"/>
      <c r="Q67" s="214"/>
      <c r="R67" s="214"/>
      <c r="S67" s="214"/>
      <c r="T67" s="214"/>
      <c r="U67" s="214"/>
      <c r="V67" s="214"/>
    </row>
    <row r="68" spans="1:22" s="2" customFormat="1" ht="12.75">
      <c r="A68" s="73"/>
      <c r="B68" s="73"/>
      <c r="C68" s="73"/>
      <c r="D68" s="73"/>
      <c r="E68" s="73"/>
      <c r="F68" s="73"/>
      <c r="G68" s="73"/>
      <c r="H68" s="73"/>
      <c r="I68" s="73"/>
      <c r="J68" s="73"/>
      <c r="K68" s="73"/>
      <c r="L68" s="73"/>
      <c r="M68" s="73"/>
      <c r="N68" s="73"/>
      <c r="O68" s="73"/>
      <c r="P68" s="73"/>
      <c r="Q68" s="73"/>
      <c r="R68" s="73"/>
      <c r="S68" s="73"/>
      <c r="T68" s="73"/>
      <c r="U68" s="73"/>
      <c r="V68" s="73"/>
    </row>
    <row r="69" spans="1:22" ht="12.75">
      <c r="A69" s="213" t="s">
        <v>25</v>
      </c>
      <c r="B69" s="213"/>
      <c r="C69" s="213"/>
      <c r="D69" s="213"/>
      <c r="E69" s="213"/>
      <c r="F69" s="213"/>
      <c r="G69" s="213"/>
      <c r="H69" s="213"/>
      <c r="I69" s="213"/>
      <c r="J69" s="213"/>
      <c r="K69" s="213"/>
      <c r="L69" s="213"/>
      <c r="M69" s="213"/>
      <c r="N69" s="213"/>
      <c r="O69" s="213"/>
      <c r="P69" s="213"/>
      <c r="Q69" s="213"/>
      <c r="R69" s="213"/>
      <c r="S69" s="213"/>
      <c r="T69" s="213"/>
      <c r="U69" s="213"/>
      <c r="V69" s="213"/>
    </row>
    <row r="70" spans="1:22" ht="7.5" customHeight="1" thickBot="1">
      <c r="A70" s="50"/>
      <c r="B70" s="50"/>
      <c r="C70" s="50"/>
      <c r="D70" s="50"/>
      <c r="E70" s="50"/>
      <c r="F70" s="50"/>
      <c r="G70" s="50"/>
      <c r="H70" s="50"/>
      <c r="I70" s="50"/>
      <c r="J70" s="50"/>
      <c r="K70" s="50"/>
      <c r="L70" s="50"/>
      <c r="M70" s="50"/>
      <c r="N70" s="50"/>
      <c r="O70" s="50"/>
      <c r="P70" s="50"/>
      <c r="Q70" s="50"/>
      <c r="R70" s="50"/>
      <c r="S70" s="50"/>
      <c r="T70" s="50"/>
      <c r="U70" s="50"/>
      <c r="V70" s="50"/>
    </row>
    <row r="71" spans="1:22" ht="12.75">
      <c r="A71" s="76"/>
      <c r="B71" s="215" t="s">
        <v>34</v>
      </c>
      <c r="C71" s="216"/>
      <c r="D71" s="216"/>
      <c r="E71" s="216"/>
      <c r="F71" s="216"/>
      <c r="G71" s="216"/>
      <c r="H71" s="217"/>
      <c r="I71" s="215" t="s">
        <v>35</v>
      </c>
      <c r="J71" s="216"/>
      <c r="K71" s="216"/>
      <c r="L71" s="216"/>
      <c r="M71" s="216"/>
      <c r="N71" s="216"/>
      <c r="O71" s="217"/>
      <c r="P71" s="215" t="s">
        <v>1</v>
      </c>
      <c r="Q71" s="216"/>
      <c r="R71" s="216"/>
      <c r="S71" s="216"/>
      <c r="T71" s="216"/>
      <c r="U71" s="216"/>
      <c r="V71" s="216"/>
    </row>
    <row r="72" spans="2:22" ht="12.75">
      <c r="B72" s="218" t="s">
        <v>36</v>
      </c>
      <c r="C72" s="219"/>
      <c r="D72" s="77" t="s">
        <v>37</v>
      </c>
      <c r="E72" s="219" t="s">
        <v>38</v>
      </c>
      <c r="F72" s="219"/>
      <c r="G72" s="219"/>
      <c r="H72" s="78" t="s">
        <v>1</v>
      </c>
      <c r="I72" s="218" t="s">
        <v>36</v>
      </c>
      <c r="J72" s="220"/>
      <c r="K72" s="74" t="s">
        <v>37</v>
      </c>
      <c r="L72" s="218" t="s">
        <v>38</v>
      </c>
      <c r="M72" s="219"/>
      <c r="N72" s="219"/>
      <c r="O72" s="78" t="s">
        <v>1</v>
      </c>
      <c r="P72" s="218" t="s">
        <v>36</v>
      </c>
      <c r="Q72" s="220"/>
      <c r="R72" s="74" t="s">
        <v>37</v>
      </c>
      <c r="S72" s="218" t="s">
        <v>38</v>
      </c>
      <c r="T72" s="219"/>
      <c r="U72" s="219"/>
      <c r="V72" s="78" t="s">
        <v>1</v>
      </c>
    </row>
    <row r="73" spans="1:22" ht="12.75">
      <c r="A73" s="79" t="s">
        <v>39</v>
      </c>
      <c r="B73" s="80" t="s">
        <v>40</v>
      </c>
      <c r="C73" s="79">
        <v>1</v>
      </c>
      <c r="D73" s="81" t="s">
        <v>41</v>
      </c>
      <c r="E73" s="79" t="s">
        <v>42</v>
      </c>
      <c r="F73" s="79" t="s">
        <v>43</v>
      </c>
      <c r="G73" s="79" t="s">
        <v>44</v>
      </c>
      <c r="H73" s="82"/>
      <c r="I73" s="80" t="s">
        <v>40</v>
      </c>
      <c r="J73" s="79">
        <v>1</v>
      </c>
      <c r="K73" s="81" t="s">
        <v>41</v>
      </c>
      <c r="L73" s="79" t="s">
        <v>42</v>
      </c>
      <c r="M73" s="79" t="s">
        <v>43</v>
      </c>
      <c r="N73" s="79" t="s">
        <v>44</v>
      </c>
      <c r="O73" s="82"/>
      <c r="P73" s="80" t="s">
        <v>40</v>
      </c>
      <c r="Q73" s="79">
        <v>1</v>
      </c>
      <c r="R73" s="81" t="s">
        <v>41</v>
      </c>
      <c r="S73" s="79" t="s">
        <v>42</v>
      </c>
      <c r="T73" s="79" t="s">
        <v>43</v>
      </c>
      <c r="U73" s="79" t="s">
        <v>44</v>
      </c>
      <c r="V73" s="82"/>
    </row>
    <row r="74" spans="1:22" s="74" customFormat="1" ht="12.75">
      <c r="A74" s="83" t="s">
        <v>14</v>
      </c>
      <c r="B74" s="80"/>
      <c r="C74" s="79"/>
      <c r="D74" s="81"/>
      <c r="E74" s="79"/>
      <c r="F74" s="79"/>
      <c r="G74" s="79"/>
      <c r="H74" s="80"/>
      <c r="I74" s="80"/>
      <c r="J74" s="79"/>
      <c r="K74" s="81"/>
      <c r="L74" s="79"/>
      <c r="M74" s="79"/>
      <c r="N74" s="79"/>
      <c r="O74" s="80"/>
      <c r="P74" s="80"/>
      <c r="Q74" s="79"/>
      <c r="R74" s="81"/>
      <c r="S74" s="79"/>
      <c r="T74" s="79"/>
      <c r="U74" s="79"/>
      <c r="V74" s="80"/>
    </row>
    <row r="75" spans="1:22" s="74" customFormat="1" ht="12.75">
      <c r="A75" s="30" t="s">
        <v>17</v>
      </c>
      <c r="B75" s="78"/>
      <c r="C75" s="85"/>
      <c r="D75" s="86"/>
      <c r="E75" s="85"/>
      <c r="F75" s="85"/>
      <c r="G75" s="85"/>
      <c r="H75" s="78"/>
      <c r="I75" s="78"/>
      <c r="J75" s="85"/>
      <c r="K75" s="86"/>
      <c r="L75" s="85"/>
      <c r="M75" s="85"/>
      <c r="N75" s="85"/>
      <c r="O75" s="78"/>
      <c r="P75" s="78"/>
      <c r="Q75" s="85"/>
      <c r="R75" s="86"/>
      <c r="S75" s="85"/>
      <c r="T75" s="85"/>
      <c r="U75" s="85"/>
      <c r="V75" s="78"/>
    </row>
    <row r="76" spans="1:22" s="74" customFormat="1" ht="12.75">
      <c r="A76" s="3" t="s">
        <v>45</v>
      </c>
      <c r="B76" s="108">
        <v>0</v>
      </c>
      <c r="C76" s="109">
        <v>16</v>
      </c>
      <c r="D76" s="110">
        <v>709</v>
      </c>
      <c r="E76" s="109">
        <v>556</v>
      </c>
      <c r="F76" s="109">
        <v>210</v>
      </c>
      <c r="G76" s="109">
        <v>17</v>
      </c>
      <c r="H76" s="108">
        <v>1508</v>
      </c>
      <c r="I76" s="108">
        <v>0</v>
      </c>
      <c r="J76" s="109">
        <v>19</v>
      </c>
      <c r="K76" s="110">
        <v>732</v>
      </c>
      <c r="L76" s="109">
        <v>486</v>
      </c>
      <c r="M76" s="109">
        <v>160</v>
      </c>
      <c r="N76" s="109">
        <v>16</v>
      </c>
      <c r="O76" s="108">
        <v>1413</v>
      </c>
      <c r="P76" s="89">
        <f aca="true" t="shared" si="15" ref="P76:V78">SUM(B76,I76)</f>
        <v>0</v>
      </c>
      <c r="Q76" s="90">
        <f t="shared" si="15"/>
        <v>35</v>
      </c>
      <c r="R76" s="89">
        <f t="shared" si="15"/>
        <v>1441</v>
      </c>
      <c r="S76" s="89">
        <f t="shared" si="15"/>
        <v>1042</v>
      </c>
      <c r="T76" s="90">
        <f t="shared" si="15"/>
        <v>370</v>
      </c>
      <c r="U76" s="92">
        <f t="shared" si="15"/>
        <v>33</v>
      </c>
      <c r="V76" s="89">
        <f t="shared" si="15"/>
        <v>2921</v>
      </c>
    </row>
    <row r="77" spans="1:22" s="74" customFormat="1" ht="12.75">
      <c r="A77" s="3" t="s">
        <v>46</v>
      </c>
      <c r="B77" s="108">
        <v>0</v>
      </c>
      <c r="C77" s="109">
        <v>0</v>
      </c>
      <c r="D77" s="110">
        <v>264</v>
      </c>
      <c r="E77" s="109">
        <v>401</v>
      </c>
      <c r="F77" s="109">
        <v>59</v>
      </c>
      <c r="G77" s="109">
        <v>8</v>
      </c>
      <c r="H77" s="108">
        <v>732</v>
      </c>
      <c r="I77" s="108">
        <v>0</v>
      </c>
      <c r="J77" s="109">
        <v>1</v>
      </c>
      <c r="K77" s="110">
        <v>228</v>
      </c>
      <c r="L77" s="109">
        <v>295</v>
      </c>
      <c r="M77" s="109">
        <v>47</v>
      </c>
      <c r="N77" s="109">
        <v>4</v>
      </c>
      <c r="O77" s="108">
        <v>575</v>
      </c>
      <c r="P77" s="89">
        <f t="shared" si="15"/>
        <v>0</v>
      </c>
      <c r="Q77" s="90">
        <f t="shared" si="15"/>
        <v>1</v>
      </c>
      <c r="R77" s="89">
        <f t="shared" si="15"/>
        <v>492</v>
      </c>
      <c r="S77" s="89">
        <f t="shared" si="15"/>
        <v>696</v>
      </c>
      <c r="T77" s="90">
        <f t="shared" si="15"/>
        <v>106</v>
      </c>
      <c r="U77" s="92">
        <f t="shared" si="15"/>
        <v>12</v>
      </c>
      <c r="V77" s="89">
        <f t="shared" si="15"/>
        <v>1307</v>
      </c>
    </row>
    <row r="78" spans="1:22" s="74" customFormat="1" ht="12.75">
      <c r="A78" s="97" t="s">
        <v>27</v>
      </c>
      <c r="B78" s="93">
        <v>0</v>
      </c>
      <c r="C78" s="94">
        <v>16</v>
      </c>
      <c r="D78" s="95">
        <v>973</v>
      </c>
      <c r="E78" s="94">
        <v>957</v>
      </c>
      <c r="F78" s="94">
        <v>269</v>
      </c>
      <c r="G78" s="94">
        <v>25</v>
      </c>
      <c r="H78" s="93">
        <v>2240</v>
      </c>
      <c r="I78" s="93">
        <v>0</v>
      </c>
      <c r="J78" s="94">
        <v>20</v>
      </c>
      <c r="K78" s="95">
        <v>960</v>
      </c>
      <c r="L78" s="94">
        <v>781</v>
      </c>
      <c r="M78" s="94">
        <v>207</v>
      </c>
      <c r="N78" s="94">
        <v>20</v>
      </c>
      <c r="O78" s="93">
        <v>1988</v>
      </c>
      <c r="P78" s="93">
        <f t="shared" si="15"/>
        <v>0</v>
      </c>
      <c r="Q78" s="94">
        <f t="shared" si="15"/>
        <v>36</v>
      </c>
      <c r="R78" s="93">
        <f t="shared" si="15"/>
        <v>1933</v>
      </c>
      <c r="S78" s="93">
        <f t="shared" si="15"/>
        <v>1738</v>
      </c>
      <c r="T78" s="94">
        <f t="shared" si="15"/>
        <v>476</v>
      </c>
      <c r="U78" s="96">
        <f t="shared" si="15"/>
        <v>45</v>
      </c>
      <c r="V78" s="93">
        <f t="shared" si="15"/>
        <v>4228</v>
      </c>
    </row>
    <row r="79" spans="1:22" s="74" customFormat="1" ht="12.75">
      <c r="A79" s="30" t="s">
        <v>18</v>
      </c>
      <c r="B79" s="108"/>
      <c r="C79" s="109"/>
      <c r="D79" s="110"/>
      <c r="E79" s="109"/>
      <c r="F79" s="109"/>
      <c r="G79" s="109"/>
      <c r="H79" s="108"/>
      <c r="I79" s="108"/>
      <c r="J79" s="109"/>
      <c r="K79" s="110"/>
      <c r="L79" s="109"/>
      <c r="M79" s="109"/>
      <c r="N79" s="109"/>
      <c r="O79" s="108"/>
      <c r="P79" s="108"/>
      <c r="Q79" s="109"/>
      <c r="R79" s="110"/>
      <c r="S79" s="109"/>
      <c r="T79" s="109"/>
      <c r="U79" s="109"/>
      <c r="V79" s="108"/>
    </row>
    <row r="80" spans="1:22" s="74" customFormat="1" ht="12.75">
      <c r="A80" s="3" t="s">
        <v>56</v>
      </c>
      <c r="B80" s="108">
        <v>1</v>
      </c>
      <c r="C80" s="109">
        <v>12</v>
      </c>
      <c r="D80" s="110">
        <v>607</v>
      </c>
      <c r="E80" s="109">
        <v>482</v>
      </c>
      <c r="F80" s="109">
        <v>185</v>
      </c>
      <c r="G80" s="109">
        <v>20</v>
      </c>
      <c r="H80" s="108">
        <v>1307</v>
      </c>
      <c r="I80" s="108">
        <v>1</v>
      </c>
      <c r="J80" s="109">
        <v>13</v>
      </c>
      <c r="K80" s="110">
        <v>688</v>
      </c>
      <c r="L80" s="109">
        <v>438</v>
      </c>
      <c r="M80" s="109">
        <v>174</v>
      </c>
      <c r="N80" s="109">
        <v>35</v>
      </c>
      <c r="O80" s="108">
        <v>1349</v>
      </c>
      <c r="P80" s="108">
        <f aca="true" t="shared" si="16" ref="P80:T83">SUM(B80,I80)</f>
        <v>2</v>
      </c>
      <c r="Q80" s="109">
        <f t="shared" si="16"/>
        <v>25</v>
      </c>
      <c r="R80" s="110">
        <f t="shared" si="16"/>
        <v>1295</v>
      </c>
      <c r="S80" s="109">
        <f t="shared" si="16"/>
        <v>920</v>
      </c>
      <c r="T80" s="109">
        <f t="shared" si="16"/>
        <v>359</v>
      </c>
      <c r="U80" s="109">
        <f aca="true" t="shared" si="17" ref="U80:V83">SUM(G80,N80)</f>
        <v>55</v>
      </c>
      <c r="V80" s="108">
        <f t="shared" si="17"/>
        <v>2656</v>
      </c>
    </row>
    <row r="81" spans="1:22" s="74" customFormat="1" ht="12.75">
      <c r="A81" s="3" t="s">
        <v>47</v>
      </c>
      <c r="B81" s="108">
        <v>0</v>
      </c>
      <c r="C81" s="109">
        <v>1</v>
      </c>
      <c r="D81" s="110">
        <v>222</v>
      </c>
      <c r="E81" s="109">
        <v>514</v>
      </c>
      <c r="F81" s="109">
        <v>116</v>
      </c>
      <c r="G81" s="109">
        <v>13</v>
      </c>
      <c r="H81" s="108">
        <v>866</v>
      </c>
      <c r="I81" s="108">
        <v>0</v>
      </c>
      <c r="J81" s="109">
        <v>1</v>
      </c>
      <c r="K81" s="110">
        <v>153</v>
      </c>
      <c r="L81" s="109">
        <v>382</v>
      </c>
      <c r="M81" s="109">
        <v>88</v>
      </c>
      <c r="N81" s="109">
        <v>12</v>
      </c>
      <c r="O81" s="108">
        <v>636</v>
      </c>
      <c r="P81" s="108">
        <f t="shared" si="16"/>
        <v>0</v>
      </c>
      <c r="Q81" s="109">
        <f t="shared" si="16"/>
        <v>2</v>
      </c>
      <c r="R81" s="110">
        <f t="shared" si="16"/>
        <v>375</v>
      </c>
      <c r="S81" s="109">
        <f t="shared" si="16"/>
        <v>896</v>
      </c>
      <c r="T81" s="109">
        <f t="shared" si="16"/>
        <v>204</v>
      </c>
      <c r="U81" s="109">
        <f t="shared" si="17"/>
        <v>25</v>
      </c>
      <c r="V81" s="108">
        <f t="shared" si="17"/>
        <v>1502</v>
      </c>
    </row>
    <row r="82" spans="1:22" s="74" customFormat="1" ht="12.75">
      <c r="A82" s="97" t="s">
        <v>28</v>
      </c>
      <c r="B82" s="94">
        <v>1</v>
      </c>
      <c r="C82" s="94">
        <v>13</v>
      </c>
      <c r="D82" s="95">
        <v>829</v>
      </c>
      <c r="E82" s="94">
        <v>996</v>
      </c>
      <c r="F82" s="94">
        <v>301</v>
      </c>
      <c r="G82" s="94">
        <v>33</v>
      </c>
      <c r="H82" s="93">
        <v>2173</v>
      </c>
      <c r="I82" s="93">
        <v>1</v>
      </c>
      <c r="J82" s="94">
        <v>14</v>
      </c>
      <c r="K82" s="95">
        <v>841</v>
      </c>
      <c r="L82" s="94">
        <v>820</v>
      </c>
      <c r="M82" s="94">
        <v>262</v>
      </c>
      <c r="N82" s="94">
        <v>47</v>
      </c>
      <c r="O82" s="93">
        <v>1985</v>
      </c>
      <c r="P82" s="93">
        <f t="shared" si="16"/>
        <v>2</v>
      </c>
      <c r="Q82" s="94">
        <f t="shared" si="16"/>
        <v>27</v>
      </c>
      <c r="R82" s="95">
        <f t="shared" si="16"/>
        <v>1670</v>
      </c>
      <c r="S82" s="94">
        <f t="shared" si="16"/>
        <v>1816</v>
      </c>
      <c r="T82" s="94">
        <f t="shared" si="16"/>
        <v>563</v>
      </c>
      <c r="U82" s="94">
        <f t="shared" si="17"/>
        <v>80</v>
      </c>
      <c r="V82" s="93">
        <f t="shared" si="17"/>
        <v>4158</v>
      </c>
    </row>
    <row r="83" spans="1:22" s="30" customFormat="1" ht="12.75">
      <c r="A83" s="97" t="s">
        <v>19</v>
      </c>
      <c r="B83" s="98">
        <v>1</v>
      </c>
      <c r="C83" s="99">
        <v>29</v>
      </c>
      <c r="D83" s="100">
        <v>1802</v>
      </c>
      <c r="E83" s="99">
        <v>1953</v>
      </c>
      <c r="F83" s="99">
        <v>570</v>
      </c>
      <c r="G83" s="99">
        <v>58</v>
      </c>
      <c r="H83" s="98">
        <v>4413</v>
      </c>
      <c r="I83" s="98">
        <v>1</v>
      </c>
      <c r="J83" s="99">
        <v>34</v>
      </c>
      <c r="K83" s="100">
        <v>1801</v>
      </c>
      <c r="L83" s="99">
        <v>1601</v>
      </c>
      <c r="M83" s="99">
        <v>469</v>
      </c>
      <c r="N83" s="99">
        <v>67</v>
      </c>
      <c r="O83" s="98">
        <v>3973</v>
      </c>
      <c r="P83" s="98">
        <f t="shared" si="16"/>
        <v>2</v>
      </c>
      <c r="Q83" s="99">
        <f t="shared" si="16"/>
        <v>63</v>
      </c>
      <c r="R83" s="100">
        <f t="shared" si="16"/>
        <v>3603</v>
      </c>
      <c r="S83" s="99">
        <f t="shared" si="16"/>
        <v>3554</v>
      </c>
      <c r="T83" s="99">
        <f t="shared" si="16"/>
        <v>1039</v>
      </c>
      <c r="U83" s="99">
        <f t="shared" si="17"/>
        <v>125</v>
      </c>
      <c r="V83" s="98">
        <f t="shared" si="17"/>
        <v>8386</v>
      </c>
    </row>
    <row r="84" spans="2:22" s="74" customFormat="1" ht="12.75">
      <c r="B84" s="89"/>
      <c r="C84" s="90"/>
      <c r="D84" s="91"/>
      <c r="E84" s="90"/>
      <c r="F84" s="90"/>
      <c r="G84" s="90"/>
      <c r="H84" s="89"/>
      <c r="I84" s="89"/>
      <c r="J84" s="90"/>
      <c r="K84" s="91"/>
      <c r="L84" s="90"/>
      <c r="M84" s="90"/>
      <c r="N84" s="90"/>
      <c r="O84" s="89"/>
      <c r="P84" s="89"/>
      <c r="Q84" s="90"/>
      <c r="R84" s="89"/>
      <c r="S84" s="89"/>
      <c r="T84" s="90"/>
      <c r="U84" s="90"/>
      <c r="V84" s="89"/>
    </row>
    <row r="85" spans="1:22" s="74" customFormat="1" ht="12.75">
      <c r="A85" s="30" t="s">
        <v>20</v>
      </c>
      <c r="B85" s="89"/>
      <c r="C85" s="90"/>
      <c r="D85" s="91"/>
      <c r="E85" s="90"/>
      <c r="F85" s="90"/>
      <c r="G85" s="90"/>
      <c r="H85" s="89"/>
      <c r="I85" s="89"/>
      <c r="J85" s="90"/>
      <c r="K85" s="91"/>
      <c r="L85" s="90"/>
      <c r="M85" s="90"/>
      <c r="N85" s="90"/>
      <c r="O85" s="89"/>
      <c r="P85" s="89"/>
      <c r="Q85" s="90"/>
      <c r="R85" s="89"/>
      <c r="S85" s="89"/>
      <c r="T85" s="90"/>
      <c r="U85" s="90"/>
      <c r="V85" s="89"/>
    </row>
    <row r="86" spans="1:22" s="74" customFormat="1" ht="12.75">
      <c r="A86" s="30" t="s">
        <v>17</v>
      </c>
      <c r="B86" s="89"/>
      <c r="C86" s="90"/>
      <c r="D86" s="91"/>
      <c r="E86" s="90"/>
      <c r="F86" s="90"/>
      <c r="G86" s="90"/>
      <c r="H86" s="89"/>
      <c r="I86" s="89"/>
      <c r="J86" s="90"/>
      <c r="K86" s="91"/>
      <c r="L86" s="90"/>
      <c r="M86" s="90"/>
      <c r="N86" s="90"/>
      <c r="O86" s="89"/>
      <c r="P86" s="89"/>
      <c r="Q86" s="90"/>
      <c r="R86" s="89"/>
      <c r="S86" s="89"/>
      <c r="T86" s="90"/>
      <c r="U86" s="90"/>
      <c r="V86" s="89"/>
    </row>
    <row r="87" spans="1:22" s="74" customFormat="1" ht="12.75">
      <c r="A87" s="74" t="s">
        <v>48</v>
      </c>
      <c r="B87" s="89">
        <v>2</v>
      </c>
      <c r="C87" s="90">
        <v>14</v>
      </c>
      <c r="D87" s="91">
        <v>268</v>
      </c>
      <c r="E87" s="90">
        <v>177</v>
      </c>
      <c r="F87" s="90">
        <v>75</v>
      </c>
      <c r="G87" s="90">
        <v>16</v>
      </c>
      <c r="H87" s="89">
        <v>552</v>
      </c>
      <c r="I87" s="89">
        <v>0</v>
      </c>
      <c r="J87" s="90">
        <v>8</v>
      </c>
      <c r="K87" s="91">
        <v>408</v>
      </c>
      <c r="L87" s="90">
        <v>209</v>
      </c>
      <c r="M87" s="90">
        <v>101</v>
      </c>
      <c r="N87" s="90">
        <v>21</v>
      </c>
      <c r="O87" s="89">
        <v>747</v>
      </c>
      <c r="P87" s="89">
        <f aca="true" t="shared" si="18" ref="P87:T91">SUM(B87,I87)</f>
        <v>2</v>
      </c>
      <c r="Q87" s="90">
        <f t="shared" si="18"/>
        <v>22</v>
      </c>
      <c r="R87" s="89">
        <f t="shared" si="18"/>
        <v>676</v>
      </c>
      <c r="S87" s="89">
        <f t="shared" si="18"/>
        <v>386</v>
      </c>
      <c r="T87" s="90">
        <f t="shared" si="18"/>
        <v>176</v>
      </c>
      <c r="U87" s="90">
        <f aca="true" t="shared" si="19" ref="U87:V91">SUM(G87,N87)</f>
        <v>37</v>
      </c>
      <c r="V87" s="89">
        <f t="shared" si="19"/>
        <v>1299</v>
      </c>
    </row>
    <row r="88" spans="1:22" ht="12.75">
      <c r="A88" s="74" t="s">
        <v>49</v>
      </c>
      <c r="B88" s="89">
        <v>0</v>
      </c>
      <c r="C88" s="103">
        <v>0</v>
      </c>
      <c r="D88" s="91">
        <v>187</v>
      </c>
      <c r="E88" s="103">
        <v>246</v>
      </c>
      <c r="F88" s="103">
        <v>137</v>
      </c>
      <c r="G88" s="103">
        <v>59</v>
      </c>
      <c r="H88" s="89">
        <v>629</v>
      </c>
      <c r="I88" s="89">
        <v>0</v>
      </c>
      <c r="J88" s="103">
        <v>0</v>
      </c>
      <c r="K88" s="91">
        <v>148</v>
      </c>
      <c r="L88" s="103">
        <v>173</v>
      </c>
      <c r="M88" s="103">
        <v>114</v>
      </c>
      <c r="N88" s="103">
        <v>53</v>
      </c>
      <c r="O88" s="89">
        <v>488</v>
      </c>
      <c r="P88" s="89">
        <f t="shared" si="18"/>
        <v>0</v>
      </c>
      <c r="Q88" s="90">
        <f t="shared" si="18"/>
        <v>0</v>
      </c>
      <c r="R88" s="89">
        <f t="shared" si="18"/>
        <v>335</v>
      </c>
      <c r="S88" s="89">
        <f t="shared" si="18"/>
        <v>419</v>
      </c>
      <c r="T88" s="90">
        <f t="shared" si="18"/>
        <v>251</v>
      </c>
      <c r="U88" s="90">
        <f t="shared" si="19"/>
        <v>112</v>
      </c>
      <c r="V88" s="89">
        <f t="shared" si="19"/>
        <v>1117</v>
      </c>
    </row>
    <row r="89" spans="1:22" ht="12.75">
      <c r="A89" s="74" t="s">
        <v>50</v>
      </c>
      <c r="B89" s="89">
        <v>0</v>
      </c>
      <c r="C89" s="103">
        <v>0</v>
      </c>
      <c r="D89" s="91">
        <v>9</v>
      </c>
      <c r="E89" s="103">
        <v>12</v>
      </c>
      <c r="F89" s="103">
        <v>7</v>
      </c>
      <c r="G89" s="103">
        <v>3</v>
      </c>
      <c r="H89" s="89">
        <v>31</v>
      </c>
      <c r="I89" s="89">
        <v>0</v>
      </c>
      <c r="J89" s="103">
        <v>0</v>
      </c>
      <c r="K89" s="91">
        <v>29</v>
      </c>
      <c r="L89" s="103">
        <v>24</v>
      </c>
      <c r="M89" s="103">
        <v>17</v>
      </c>
      <c r="N89" s="103">
        <v>5</v>
      </c>
      <c r="O89" s="89">
        <v>75</v>
      </c>
      <c r="P89" s="89">
        <f t="shared" si="18"/>
        <v>0</v>
      </c>
      <c r="Q89" s="90">
        <f t="shared" si="18"/>
        <v>0</v>
      </c>
      <c r="R89" s="89">
        <f t="shared" si="18"/>
        <v>38</v>
      </c>
      <c r="S89" s="89">
        <f t="shared" si="18"/>
        <v>36</v>
      </c>
      <c r="T89" s="90">
        <f t="shared" si="18"/>
        <v>24</v>
      </c>
      <c r="U89" s="90">
        <f t="shared" si="19"/>
        <v>8</v>
      </c>
      <c r="V89" s="89">
        <f t="shared" si="19"/>
        <v>106</v>
      </c>
    </row>
    <row r="90" spans="1:22" ht="12.75">
      <c r="A90" s="74" t="s">
        <v>51</v>
      </c>
      <c r="B90" s="89">
        <v>0</v>
      </c>
      <c r="C90" s="103">
        <v>3</v>
      </c>
      <c r="D90" s="91">
        <v>199</v>
      </c>
      <c r="E90" s="103">
        <v>550</v>
      </c>
      <c r="F90" s="103">
        <v>290</v>
      </c>
      <c r="G90" s="103">
        <v>146</v>
      </c>
      <c r="H90" s="89">
        <v>1188</v>
      </c>
      <c r="I90" s="89">
        <v>0</v>
      </c>
      <c r="J90" s="103">
        <v>0</v>
      </c>
      <c r="K90" s="91">
        <v>154</v>
      </c>
      <c r="L90" s="103">
        <v>399</v>
      </c>
      <c r="M90" s="103">
        <v>207</v>
      </c>
      <c r="N90" s="103">
        <v>127</v>
      </c>
      <c r="O90" s="89">
        <v>887</v>
      </c>
      <c r="P90" s="89">
        <f t="shared" si="18"/>
        <v>0</v>
      </c>
      <c r="Q90" s="90">
        <f t="shared" si="18"/>
        <v>3</v>
      </c>
      <c r="R90" s="89">
        <f t="shared" si="18"/>
        <v>353</v>
      </c>
      <c r="S90" s="89">
        <f t="shared" si="18"/>
        <v>949</v>
      </c>
      <c r="T90" s="90">
        <f t="shared" si="18"/>
        <v>497</v>
      </c>
      <c r="U90" s="90">
        <f t="shared" si="19"/>
        <v>273</v>
      </c>
      <c r="V90" s="89">
        <f t="shared" si="19"/>
        <v>2075</v>
      </c>
    </row>
    <row r="91" spans="1:22" s="29" customFormat="1" ht="12.75">
      <c r="A91" s="29" t="s">
        <v>1</v>
      </c>
      <c r="B91" s="93">
        <v>2</v>
      </c>
      <c r="C91" s="94">
        <v>17</v>
      </c>
      <c r="D91" s="95">
        <v>663</v>
      </c>
      <c r="E91" s="94">
        <v>985</v>
      </c>
      <c r="F91" s="94">
        <v>509</v>
      </c>
      <c r="G91" s="94">
        <v>224</v>
      </c>
      <c r="H91" s="93">
        <v>2400</v>
      </c>
      <c r="I91" s="93">
        <v>0</v>
      </c>
      <c r="J91" s="94">
        <v>8</v>
      </c>
      <c r="K91" s="95">
        <v>739</v>
      </c>
      <c r="L91" s="94">
        <v>805</v>
      </c>
      <c r="M91" s="94">
        <v>439</v>
      </c>
      <c r="N91" s="94">
        <v>206</v>
      </c>
      <c r="O91" s="93">
        <v>2197</v>
      </c>
      <c r="P91" s="93">
        <f t="shared" si="18"/>
        <v>2</v>
      </c>
      <c r="Q91" s="94">
        <f t="shared" si="18"/>
        <v>25</v>
      </c>
      <c r="R91" s="93">
        <f t="shared" si="18"/>
        <v>1402</v>
      </c>
      <c r="S91" s="93">
        <f t="shared" si="18"/>
        <v>1790</v>
      </c>
      <c r="T91" s="94">
        <f t="shared" si="18"/>
        <v>948</v>
      </c>
      <c r="U91" s="94">
        <f t="shared" si="19"/>
        <v>430</v>
      </c>
      <c r="V91" s="93">
        <f t="shared" si="19"/>
        <v>4597</v>
      </c>
    </row>
    <row r="92" spans="1:22" s="74" customFormat="1" ht="12.75">
      <c r="A92" s="30" t="s">
        <v>18</v>
      </c>
      <c r="B92" s="89"/>
      <c r="C92" s="90"/>
      <c r="D92" s="91"/>
      <c r="E92" s="90"/>
      <c r="F92" s="90"/>
      <c r="G92" s="90"/>
      <c r="H92" s="89"/>
      <c r="I92" s="89"/>
      <c r="J92" s="90"/>
      <c r="K92" s="91"/>
      <c r="L92" s="90"/>
      <c r="M92" s="90"/>
      <c r="N92" s="90"/>
      <c r="O92" s="89"/>
      <c r="P92" s="89"/>
      <c r="Q92" s="90"/>
      <c r="R92" s="89"/>
      <c r="S92" s="89"/>
      <c r="T92" s="90"/>
      <c r="U92" s="90"/>
      <c r="V92" s="89"/>
    </row>
    <row r="93" spans="1:22" ht="12.75">
      <c r="A93" s="74" t="s">
        <v>48</v>
      </c>
      <c r="B93" s="89">
        <v>0</v>
      </c>
      <c r="C93" s="90">
        <v>8</v>
      </c>
      <c r="D93" s="91">
        <v>198</v>
      </c>
      <c r="E93" s="90">
        <v>145</v>
      </c>
      <c r="F93" s="90">
        <v>60</v>
      </c>
      <c r="G93" s="90">
        <v>17</v>
      </c>
      <c r="H93" s="89">
        <v>428</v>
      </c>
      <c r="I93" s="89">
        <v>0</v>
      </c>
      <c r="J93" s="90">
        <v>8</v>
      </c>
      <c r="K93" s="91">
        <v>258</v>
      </c>
      <c r="L93" s="90">
        <v>157</v>
      </c>
      <c r="M93" s="90">
        <v>83</v>
      </c>
      <c r="N93" s="90">
        <v>19</v>
      </c>
      <c r="O93" s="89">
        <v>525</v>
      </c>
      <c r="P93" s="89">
        <f aca="true" t="shared" si="20" ref="P93:T98">SUM(B93,I93)</f>
        <v>0</v>
      </c>
      <c r="Q93" s="90">
        <f t="shared" si="20"/>
        <v>16</v>
      </c>
      <c r="R93" s="89">
        <f t="shared" si="20"/>
        <v>456</v>
      </c>
      <c r="S93" s="89">
        <f t="shared" si="20"/>
        <v>302</v>
      </c>
      <c r="T93" s="90">
        <f t="shared" si="20"/>
        <v>143</v>
      </c>
      <c r="U93" s="90">
        <f aca="true" t="shared" si="21" ref="U93:U98">SUM(G93,N93)</f>
        <v>36</v>
      </c>
      <c r="V93" s="89">
        <f aca="true" t="shared" si="22" ref="V93:V98">SUM(H93,O93)</f>
        <v>953</v>
      </c>
    </row>
    <row r="94" spans="1:22" ht="12.75">
      <c r="A94" s="74" t="s">
        <v>49</v>
      </c>
      <c r="B94" s="89">
        <v>0</v>
      </c>
      <c r="C94" s="103">
        <v>1</v>
      </c>
      <c r="D94" s="91">
        <v>152</v>
      </c>
      <c r="E94" s="103">
        <v>195</v>
      </c>
      <c r="F94" s="103">
        <v>140</v>
      </c>
      <c r="G94" s="103">
        <v>56</v>
      </c>
      <c r="H94" s="89">
        <v>544</v>
      </c>
      <c r="I94" s="89">
        <v>0</v>
      </c>
      <c r="J94" s="103">
        <v>1</v>
      </c>
      <c r="K94" s="91">
        <v>124</v>
      </c>
      <c r="L94" s="103">
        <v>170</v>
      </c>
      <c r="M94" s="103">
        <v>126</v>
      </c>
      <c r="N94" s="103">
        <v>46</v>
      </c>
      <c r="O94" s="89">
        <v>467</v>
      </c>
      <c r="P94" s="89">
        <f t="shared" si="20"/>
        <v>0</v>
      </c>
      <c r="Q94" s="90">
        <f t="shared" si="20"/>
        <v>2</v>
      </c>
      <c r="R94" s="89">
        <f t="shared" si="20"/>
        <v>276</v>
      </c>
      <c r="S94" s="89">
        <f t="shared" si="20"/>
        <v>365</v>
      </c>
      <c r="T94" s="90">
        <f t="shared" si="20"/>
        <v>266</v>
      </c>
      <c r="U94" s="90">
        <f t="shared" si="21"/>
        <v>102</v>
      </c>
      <c r="V94" s="89">
        <f t="shared" si="22"/>
        <v>1011</v>
      </c>
    </row>
    <row r="95" spans="1:22" ht="12.75">
      <c r="A95" s="74" t="s">
        <v>50</v>
      </c>
      <c r="B95" s="89">
        <v>0</v>
      </c>
      <c r="C95" s="103">
        <v>0</v>
      </c>
      <c r="D95" s="91">
        <v>5</v>
      </c>
      <c r="E95" s="103">
        <v>9</v>
      </c>
      <c r="F95" s="103">
        <v>7</v>
      </c>
      <c r="G95" s="103">
        <v>5</v>
      </c>
      <c r="H95" s="89">
        <v>26</v>
      </c>
      <c r="I95" s="89">
        <v>0</v>
      </c>
      <c r="J95" s="103">
        <v>0</v>
      </c>
      <c r="K95" s="91">
        <v>15</v>
      </c>
      <c r="L95" s="103">
        <v>21</v>
      </c>
      <c r="M95" s="103">
        <v>15</v>
      </c>
      <c r="N95" s="103">
        <v>3</v>
      </c>
      <c r="O95" s="89">
        <v>54</v>
      </c>
      <c r="P95" s="89">
        <f t="shared" si="20"/>
        <v>0</v>
      </c>
      <c r="Q95" s="90">
        <f t="shared" si="20"/>
        <v>0</v>
      </c>
      <c r="R95" s="89">
        <f t="shared" si="20"/>
        <v>20</v>
      </c>
      <c r="S95" s="89">
        <f t="shared" si="20"/>
        <v>30</v>
      </c>
      <c r="T95" s="90">
        <f t="shared" si="20"/>
        <v>22</v>
      </c>
      <c r="U95" s="90">
        <f t="shared" si="21"/>
        <v>8</v>
      </c>
      <c r="V95" s="89">
        <f t="shared" si="22"/>
        <v>80</v>
      </c>
    </row>
    <row r="96" spans="1:22" ht="12.75">
      <c r="A96" s="74" t="s">
        <v>51</v>
      </c>
      <c r="B96" s="89">
        <v>0</v>
      </c>
      <c r="C96" s="103">
        <v>0</v>
      </c>
      <c r="D96" s="91">
        <v>157</v>
      </c>
      <c r="E96" s="103">
        <v>350</v>
      </c>
      <c r="F96" s="103">
        <v>287</v>
      </c>
      <c r="G96" s="103">
        <v>115</v>
      </c>
      <c r="H96" s="89">
        <v>909</v>
      </c>
      <c r="I96" s="89">
        <v>0</v>
      </c>
      <c r="J96" s="103">
        <v>1</v>
      </c>
      <c r="K96" s="91">
        <v>125</v>
      </c>
      <c r="L96" s="103">
        <v>293</v>
      </c>
      <c r="M96" s="103">
        <v>203</v>
      </c>
      <c r="N96" s="103">
        <v>103</v>
      </c>
      <c r="O96" s="89">
        <v>725</v>
      </c>
      <c r="P96" s="89">
        <f t="shared" si="20"/>
        <v>0</v>
      </c>
      <c r="Q96" s="90">
        <f t="shared" si="20"/>
        <v>1</v>
      </c>
      <c r="R96" s="89">
        <f t="shared" si="20"/>
        <v>282</v>
      </c>
      <c r="S96" s="89">
        <f t="shared" si="20"/>
        <v>643</v>
      </c>
      <c r="T96" s="90">
        <f t="shared" si="20"/>
        <v>490</v>
      </c>
      <c r="U96" s="90">
        <f t="shared" si="21"/>
        <v>218</v>
      </c>
      <c r="V96" s="89">
        <f t="shared" si="22"/>
        <v>1634</v>
      </c>
    </row>
    <row r="97" spans="1:22" s="60" customFormat="1" ht="12.75">
      <c r="A97" s="29" t="s">
        <v>1</v>
      </c>
      <c r="B97" s="93">
        <v>0</v>
      </c>
      <c r="C97" s="94">
        <v>9</v>
      </c>
      <c r="D97" s="95">
        <v>512</v>
      </c>
      <c r="E97" s="94">
        <v>699</v>
      </c>
      <c r="F97" s="94">
        <v>494</v>
      </c>
      <c r="G97" s="94">
        <v>193</v>
      </c>
      <c r="H97" s="93">
        <v>1907</v>
      </c>
      <c r="I97" s="93">
        <v>0</v>
      </c>
      <c r="J97" s="94">
        <v>10</v>
      </c>
      <c r="K97" s="95">
        <v>522</v>
      </c>
      <c r="L97" s="94">
        <v>641</v>
      </c>
      <c r="M97" s="94">
        <v>427</v>
      </c>
      <c r="N97" s="94">
        <v>171</v>
      </c>
      <c r="O97" s="93">
        <v>1771</v>
      </c>
      <c r="P97" s="93">
        <f t="shared" si="20"/>
        <v>0</v>
      </c>
      <c r="Q97" s="94">
        <f t="shared" si="20"/>
        <v>19</v>
      </c>
      <c r="R97" s="93">
        <f t="shared" si="20"/>
        <v>1034</v>
      </c>
      <c r="S97" s="93">
        <f t="shared" si="20"/>
        <v>1340</v>
      </c>
      <c r="T97" s="94">
        <f t="shared" si="20"/>
        <v>921</v>
      </c>
      <c r="U97" s="94">
        <f t="shared" si="21"/>
        <v>364</v>
      </c>
      <c r="V97" s="93">
        <f t="shared" si="22"/>
        <v>3678</v>
      </c>
    </row>
    <row r="98" spans="1:22" s="30" customFormat="1" ht="12.75">
      <c r="A98" s="97" t="s">
        <v>21</v>
      </c>
      <c r="B98" s="98">
        <f>SUM(B91,B97)</f>
        <v>2</v>
      </c>
      <c r="C98" s="99">
        <f aca="true" t="shared" si="23" ref="C98:O98">SUM(C91,C97)</f>
        <v>26</v>
      </c>
      <c r="D98" s="100">
        <f t="shared" si="23"/>
        <v>1175</v>
      </c>
      <c r="E98" s="99">
        <f t="shared" si="23"/>
        <v>1684</v>
      </c>
      <c r="F98" s="99">
        <f t="shared" si="23"/>
        <v>1003</v>
      </c>
      <c r="G98" s="99">
        <f t="shared" si="23"/>
        <v>417</v>
      </c>
      <c r="H98" s="98">
        <f t="shared" si="23"/>
        <v>4307</v>
      </c>
      <c r="I98" s="98">
        <f t="shared" si="23"/>
        <v>0</v>
      </c>
      <c r="J98" s="99">
        <f t="shared" si="23"/>
        <v>18</v>
      </c>
      <c r="K98" s="100">
        <f t="shared" si="23"/>
        <v>1261</v>
      </c>
      <c r="L98" s="99">
        <f t="shared" si="23"/>
        <v>1446</v>
      </c>
      <c r="M98" s="99">
        <f t="shared" si="23"/>
        <v>866</v>
      </c>
      <c r="N98" s="99">
        <f t="shared" si="23"/>
        <v>377</v>
      </c>
      <c r="O98" s="98">
        <f t="shared" si="23"/>
        <v>3968</v>
      </c>
      <c r="P98" s="98">
        <f t="shared" si="20"/>
        <v>2</v>
      </c>
      <c r="Q98" s="99">
        <f t="shared" si="20"/>
        <v>44</v>
      </c>
      <c r="R98" s="98">
        <f t="shared" si="20"/>
        <v>2436</v>
      </c>
      <c r="S98" s="98">
        <f t="shared" si="20"/>
        <v>3130</v>
      </c>
      <c r="T98" s="99">
        <f t="shared" si="20"/>
        <v>1869</v>
      </c>
      <c r="U98" s="99">
        <f t="shared" si="21"/>
        <v>794</v>
      </c>
      <c r="V98" s="98">
        <f t="shared" si="22"/>
        <v>8275</v>
      </c>
    </row>
    <row r="99" spans="1:22" s="30" customFormat="1" ht="12.75">
      <c r="A99" s="74"/>
      <c r="B99" s="104"/>
      <c r="C99" s="105"/>
      <c r="D99" s="106"/>
      <c r="E99" s="105"/>
      <c r="F99" s="105"/>
      <c r="G99" s="105"/>
      <c r="H99" s="104"/>
      <c r="I99" s="104"/>
      <c r="J99" s="105"/>
      <c r="K99" s="106"/>
      <c r="L99" s="105"/>
      <c r="M99" s="105"/>
      <c r="N99" s="105"/>
      <c r="O99" s="104"/>
      <c r="P99" s="104"/>
      <c r="Q99" s="105"/>
      <c r="R99" s="104"/>
      <c r="S99" s="104"/>
      <c r="T99" s="105"/>
      <c r="U99" s="105"/>
      <c r="V99" s="104"/>
    </row>
    <row r="100" spans="1:22" s="30" customFormat="1" ht="12.75">
      <c r="A100" s="30" t="s">
        <v>22</v>
      </c>
      <c r="B100" s="104"/>
      <c r="C100" s="105"/>
      <c r="D100" s="106"/>
      <c r="E100" s="105"/>
      <c r="F100" s="105"/>
      <c r="G100" s="105"/>
      <c r="H100" s="104"/>
      <c r="I100" s="104"/>
      <c r="J100" s="105"/>
      <c r="K100" s="106"/>
      <c r="L100" s="105"/>
      <c r="M100" s="105"/>
      <c r="N100" s="105"/>
      <c r="O100" s="104"/>
      <c r="P100" s="104"/>
      <c r="Q100" s="105"/>
      <c r="R100" s="104"/>
      <c r="S100" s="104"/>
      <c r="T100" s="105"/>
      <c r="U100" s="105"/>
      <c r="V100" s="104"/>
    </row>
    <row r="101" spans="1:22" s="30" customFormat="1" ht="12.75">
      <c r="A101" s="30" t="s">
        <v>17</v>
      </c>
      <c r="B101" s="104"/>
      <c r="C101" s="105"/>
      <c r="D101" s="106"/>
      <c r="E101" s="105"/>
      <c r="F101" s="105"/>
      <c r="G101" s="105"/>
      <c r="H101" s="104"/>
      <c r="I101" s="104"/>
      <c r="J101" s="105"/>
      <c r="K101" s="106"/>
      <c r="L101" s="105"/>
      <c r="M101" s="105"/>
      <c r="N101" s="105"/>
      <c r="O101" s="104"/>
      <c r="P101" s="104"/>
      <c r="Q101" s="105"/>
      <c r="R101" s="104"/>
      <c r="S101" s="104"/>
      <c r="T101" s="105"/>
      <c r="U101" s="105"/>
      <c r="V101" s="104"/>
    </row>
    <row r="102" spans="1:22" ht="12.75">
      <c r="A102" s="74" t="s">
        <v>48</v>
      </c>
      <c r="B102" s="89">
        <v>1</v>
      </c>
      <c r="C102" s="90">
        <v>3</v>
      </c>
      <c r="D102" s="91">
        <v>147</v>
      </c>
      <c r="E102" s="90">
        <v>134</v>
      </c>
      <c r="F102" s="90">
        <v>56</v>
      </c>
      <c r="G102" s="90">
        <v>27</v>
      </c>
      <c r="H102" s="89">
        <v>368</v>
      </c>
      <c r="I102" s="89">
        <v>1</v>
      </c>
      <c r="J102" s="90">
        <v>3</v>
      </c>
      <c r="K102" s="91">
        <v>218</v>
      </c>
      <c r="L102" s="90">
        <v>149</v>
      </c>
      <c r="M102" s="90">
        <v>64</v>
      </c>
      <c r="N102" s="90">
        <v>18</v>
      </c>
      <c r="O102" s="89">
        <v>453</v>
      </c>
      <c r="P102" s="89">
        <f aca="true" t="shared" si="24" ref="P102:T106">SUM(B102,I102)</f>
        <v>2</v>
      </c>
      <c r="Q102" s="90">
        <f t="shared" si="24"/>
        <v>6</v>
      </c>
      <c r="R102" s="89">
        <f t="shared" si="24"/>
        <v>365</v>
      </c>
      <c r="S102" s="89">
        <f t="shared" si="24"/>
        <v>283</v>
      </c>
      <c r="T102" s="90">
        <f t="shared" si="24"/>
        <v>120</v>
      </c>
      <c r="U102" s="90">
        <f aca="true" t="shared" si="25" ref="U102:V106">SUM(G102,N102)</f>
        <v>45</v>
      </c>
      <c r="V102" s="89">
        <f t="shared" si="25"/>
        <v>821</v>
      </c>
    </row>
    <row r="103" spans="1:22" ht="12.75">
      <c r="A103" s="74" t="s">
        <v>49</v>
      </c>
      <c r="B103" s="89">
        <v>0</v>
      </c>
      <c r="C103" s="103">
        <v>1</v>
      </c>
      <c r="D103" s="91">
        <v>148</v>
      </c>
      <c r="E103" s="103">
        <v>205</v>
      </c>
      <c r="F103" s="103">
        <v>128</v>
      </c>
      <c r="G103" s="103">
        <v>70</v>
      </c>
      <c r="H103" s="89">
        <v>552</v>
      </c>
      <c r="I103" s="89">
        <v>0</v>
      </c>
      <c r="J103" s="103">
        <v>0</v>
      </c>
      <c r="K103" s="91">
        <v>120</v>
      </c>
      <c r="L103" s="103">
        <v>180</v>
      </c>
      <c r="M103" s="103">
        <v>111</v>
      </c>
      <c r="N103" s="103">
        <v>58</v>
      </c>
      <c r="O103" s="89">
        <v>469</v>
      </c>
      <c r="P103" s="89">
        <f t="shared" si="24"/>
        <v>0</v>
      </c>
      <c r="Q103" s="90">
        <f t="shared" si="24"/>
        <v>1</v>
      </c>
      <c r="R103" s="89">
        <f t="shared" si="24"/>
        <v>268</v>
      </c>
      <c r="S103" s="89">
        <f t="shared" si="24"/>
        <v>385</v>
      </c>
      <c r="T103" s="90">
        <f t="shared" si="24"/>
        <v>239</v>
      </c>
      <c r="U103" s="90">
        <f t="shared" si="25"/>
        <v>128</v>
      </c>
      <c r="V103" s="89">
        <f t="shared" si="25"/>
        <v>1021</v>
      </c>
    </row>
    <row r="104" spans="1:22" ht="12.75">
      <c r="A104" s="74" t="s">
        <v>50</v>
      </c>
      <c r="B104" s="89">
        <v>0</v>
      </c>
      <c r="C104" s="103">
        <v>0</v>
      </c>
      <c r="D104" s="91">
        <v>6</v>
      </c>
      <c r="E104" s="103">
        <v>13</v>
      </c>
      <c r="F104" s="103">
        <v>14</v>
      </c>
      <c r="G104" s="103">
        <v>7</v>
      </c>
      <c r="H104" s="89">
        <v>40</v>
      </c>
      <c r="I104" s="89">
        <v>0</v>
      </c>
      <c r="J104" s="103">
        <v>3</v>
      </c>
      <c r="K104" s="91">
        <v>33</v>
      </c>
      <c r="L104" s="103">
        <v>27</v>
      </c>
      <c r="M104" s="103">
        <v>15</v>
      </c>
      <c r="N104" s="103">
        <v>3</v>
      </c>
      <c r="O104" s="89">
        <v>81</v>
      </c>
      <c r="P104" s="89">
        <f t="shared" si="24"/>
        <v>0</v>
      </c>
      <c r="Q104" s="90">
        <f t="shared" si="24"/>
        <v>3</v>
      </c>
      <c r="R104" s="89">
        <f t="shared" si="24"/>
        <v>39</v>
      </c>
      <c r="S104" s="89">
        <f t="shared" si="24"/>
        <v>40</v>
      </c>
      <c r="T104" s="90">
        <f t="shared" si="24"/>
        <v>29</v>
      </c>
      <c r="U104" s="90">
        <f t="shared" si="25"/>
        <v>10</v>
      </c>
      <c r="V104" s="89">
        <f t="shared" si="25"/>
        <v>121</v>
      </c>
    </row>
    <row r="105" spans="1:22" ht="12.75">
      <c r="A105" s="74" t="s">
        <v>51</v>
      </c>
      <c r="B105" s="89">
        <v>0</v>
      </c>
      <c r="C105" s="103">
        <v>0</v>
      </c>
      <c r="D105" s="91">
        <v>133</v>
      </c>
      <c r="E105" s="103">
        <v>308</v>
      </c>
      <c r="F105" s="103">
        <v>211</v>
      </c>
      <c r="G105" s="103">
        <v>129</v>
      </c>
      <c r="H105" s="89">
        <v>781</v>
      </c>
      <c r="I105" s="89">
        <v>0</v>
      </c>
      <c r="J105" s="103">
        <v>0</v>
      </c>
      <c r="K105" s="91">
        <v>92</v>
      </c>
      <c r="L105" s="103">
        <v>213</v>
      </c>
      <c r="M105" s="103">
        <v>161</v>
      </c>
      <c r="N105" s="103">
        <v>95</v>
      </c>
      <c r="O105" s="89">
        <v>561</v>
      </c>
      <c r="P105" s="89">
        <f t="shared" si="24"/>
        <v>0</v>
      </c>
      <c r="Q105" s="90">
        <f t="shared" si="24"/>
        <v>0</v>
      </c>
      <c r="R105" s="89">
        <f t="shared" si="24"/>
        <v>225</v>
      </c>
      <c r="S105" s="89">
        <f t="shared" si="24"/>
        <v>521</v>
      </c>
      <c r="T105" s="90">
        <f t="shared" si="24"/>
        <v>372</v>
      </c>
      <c r="U105" s="90">
        <f t="shared" si="25"/>
        <v>224</v>
      </c>
      <c r="V105" s="89">
        <f t="shared" si="25"/>
        <v>1342</v>
      </c>
    </row>
    <row r="106" spans="1:22" s="111" customFormat="1" ht="12.75">
      <c r="A106" s="29" t="s">
        <v>1</v>
      </c>
      <c r="B106" s="93">
        <v>1</v>
      </c>
      <c r="C106" s="94">
        <v>4</v>
      </c>
      <c r="D106" s="95">
        <v>434</v>
      </c>
      <c r="E106" s="94">
        <v>660</v>
      </c>
      <c r="F106" s="94">
        <v>409</v>
      </c>
      <c r="G106" s="94">
        <v>233</v>
      </c>
      <c r="H106" s="93">
        <v>1741</v>
      </c>
      <c r="I106" s="93">
        <v>1</v>
      </c>
      <c r="J106" s="94">
        <v>6</v>
      </c>
      <c r="K106" s="95">
        <v>463</v>
      </c>
      <c r="L106" s="94">
        <v>569</v>
      </c>
      <c r="M106" s="94">
        <v>351</v>
      </c>
      <c r="N106" s="94">
        <v>174</v>
      </c>
      <c r="O106" s="93">
        <v>1564</v>
      </c>
      <c r="P106" s="93">
        <f t="shared" si="24"/>
        <v>2</v>
      </c>
      <c r="Q106" s="94">
        <f t="shared" si="24"/>
        <v>10</v>
      </c>
      <c r="R106" s="93">
        <f t="shared" si="24"/>
        <v>897</v>
      </c>
      <c r="S106" s="93">
        <f t="shared" si="24"/>
        <v>1229</v>
      </c>
      <c r="T106" s="94">
        <f t="shared" si="24"/>
        <v>760</v>
      </c>
      <c r="U106" s="94">
        <f t="shared" si="25"/>
        <v>407</v>
      </c>
      <c r="V106" s="93">
        <f t="shared" si="25"/>
        <v>3305</v>
      </c>
    </row>
    <row r="107" spans="1:22" ht="12.75">
      <c r="A107" s="30" t="s">
        <v>18</v>
      </c>
      <c r="B107" s="89"/>
      <c r="C107" s="90"/>
      <c r="D107" s="91"/>
      <c r="E107" s="90"/>
      <c r="F107" s="90"/>
      <c r="G107" s="90"/>
      <c r="H107" s="89"/>
      <c r="I107" s="89"/>
      <c r="J107" s="90"/>
      <c r="K107" s="91"/>
      <c r="L107" s="90"/>
      <c r="M107" s="90"/>
      <c r="N107" s="90"/>
      <c r="O107" s="89"/>
      <c r="P107" s="89"/>
      <c r="Q107" s="90"/>
      <c r="R107" s="89"/>
      <c r="S107" s="89"/>
      <c r="T107" s="90"/>
      <c r="U107" s="90"/>
      <c r="V107" s="89"/>
    </row>
    <row r="108" spans="1:22" s="74" customFormat="1" ht="12.75">
      <c r="A108" s="74" t="s">
        <v>48</v>
      </c>
      <c r="B108" s="89">
        <v>0</v>
      </c>
      <c r="C108" s="90">
        <v>5</v>
      </c>
      <c r="D108" s="91">
        <v>114</v>
      </c>
      <c r="E108" s="90">
        <v>90</v>
      </c>
      <c r="F108" s="90">
        <v>36</v>
      </c>
      <c r="G108" s="90">
        <v>19</v>
      </c>
      <c r="H108" s="89">
        <v>264</v>
      </c>
      <c r="I108" s="89">
        <v>0</v>
      </c>
      <c r="J108" s="90">
        <v>4</v>
      </c>
      <c r="K108" s="91">
        <v>181</v>
      </c>
      <c r="L108" s="90">
        <v>117</v>
      </c>
      <c r="M108" s="90">
        <v>59</v>
      </c>
      <c r="N108" s="90">
        <v>10</v>
      </c>
      <c r="O108" s="89">
        <v>371</v>
      </c>
      <c r="P108" s="89">
        <f aca="true" t="shared" si="26" ref="P108:T112">SUM(B108,I108)</f>
        <v>0</v>
      </c>
      <c r="Q108" s="90">
        <f t="shared" si="26"/>
        <v>9</v>
      </c>
      <c r="R108" s="89">
        <f t="shared" si="26"/>
        <v>295</v>
      </c>
      <c r="S108" s="89">
        <f t="shared" si="26"/>
        <v>207</v>
      </c>
      <c r="T108" s="90">
        <f t="shared" si="26"/>
        <v>95</v>
      </c>
      <c r="U108" s="90">
        <f aca="true" t="shared" si="27" ref="U108:V112">SUM(G108,N108)</f>
        <v>29</v>
      </c>
      <c r="V108" s="89">
        <f t="shared" si="27"/>
        <v>635</v>
      </c>
    </row>
    <row r="109" spans="1:22" ht="12.75">
      <c r="A109" s="74" t="s">
        <v>49</v>
      </c>
      <c r="B109" s="89">
        <v>0</v>
      </c>
      <c r="C109" s="103">
        <v>1</v>
      </c>
      <c r="D109" s="91">
        <v>82</v>
      </c>
      <c r="E109" s="103">
        <v>109</v>
      </c>
      <c r="F109" s="103">
        <v>94</v>
      </c>
      <c r="G109" s="103">
        <v>57</v>
      </c>
      <c r="H109" s="89">
        <v>343</v>
      </c>
      <c r="I109" s="89">
        <v>0</v>
      </c>
      <c r="J109" s="103">
        <v>0</v>
      </c>
      <c r="K109" s="91">
        <v>102</v>
      </c>
      <c r="L109" s="103">
        <v>103</v>
      </c>
      <c r="M109" s="103">
        <v>74</v>
      </c>
      <c r="N109" s="103">
        <v>29</v>
      </c>
      <c r="O109" s="89">
        <v>308</v>
      </c>
      <c r="P109" s="89">
        <f t="shared" si="26"/>
        <v>0</v>
      </c>
      <c r="Q109" s="90">
        <f t="shared" si="26"/>
        <v>1</v>
      </c>
      <c r="R109" s="89">
        <f t="shared" si="26"/>
        <v>184</v>
      </c>
      <c r="S109" s="89">
        <f t="shared" si="26"/>
        <v>212</v>
      </c>
      <c r="T109" s="90">
        <f t="shared" si="26"/>
        <v>168</v>
      </c>
      <c r="U109" s="90">
        <f t="shared" si="27"/>
        <v>86</v>
      </c>
      <c r="V109" s="89">
        <f t="shared" si="27"/>
        <v>651</v>
      </c>
    </row>
    <row r="110" spans="1:22" ht="12.75">
      <c r="A110" s="74" t="s">
        <v>50</v>
      </c>
      <c r="B110" s="89">
        <v>0</v>
      </c>
      <c r="C110" s="103">
        <v>0</v>
      </c>
      <c r="D110" s="91">
        <v>5</v>
      </c>
      <c r="E110" s="103">
        <v>1</v>
      </c>
      <c r="F110" s="103">
        <v>4</v>
      </c>
      <c r="G110" s="103">
        <v>2</v>
      </c>
      <c r="H110" s="89">
        <v>12</v>
      </c>
      <c r="I110" s="89">
        <v>0</v>
      </c>
      <c r="J110" s="103">
        <v>1</v>
      </c>
      <c r="K110" s="91">
        <v>13</v>
      </c>
      <c r="L110" s="103">
        <v>24</v>
      </c>
      <c r="M110" s="103">
        <v>5</v>
      </c>
      <c r="N110" s="103">
        <v>4</v>
      </c>
      <c r="O110" s="89">
        <v>47</v>
      </c>
      <c r="P110" s="89">
        <f t="shared" si="26"/>
        <v>0</v>
      </c>
      <c r="Q110" s="90">
        <f t="shared" si="26"/>
        <v>1</v>
      </c>
      <c r="R110" s="89">
        <f t="shared" si="26"/>
        <v>18</v>
      </c>
      <c r="S110" s="89">
        <f t="shared" si="26"/>
        <v>25</v>
      </c>
      <c r="T110" s="90">
        <f t="shared" si="26"/>
        <v>9</v>
      </c>
      <c r="U110" s="90">
        <f t="shared" si="27"/>
        <v>6</v>
      </c>
      <c r="V110" s="89">
        <f t="shared" si="27"/>
        <v>59</v>
      </c>
    </row>
    <row r="111" spans="1:22" ht="12.75">
      <c r="A111" s="74" t="s">
        <v>51</v>
      </c>
      <c r="B111" s="89">
        <v>0</v>
      </c>
      <c r="C111" s="103">
        <v>0</v>
      </c>
      <c r="D111" s="91">
        <v>126</v>
      </c>
      <c r="E111" s="103">
        <v>227</v>
      </c>
      <c r="F111" s="103">
        <v>167</v>
      </c>
      <c r="G111" s="103">
        <v>97</v>
      </c>
      <c r="H111" s="89">
        <v>617</v>
      </c>
      <c r="I111" s="89">
        <v>0</v>
      </c>
      <c r="J111" s="103">
        <v>1</v>
      </c>
      <c r="K111" s="91">
        <v>67</v>
      </c>
      <c r="L111" s="103">
        <v>166</v>
      </c>
      <c r="M111" s="103">
        <v>101</v>
      </c>
      <c r="N111" s="103">
        <v>52</v>
      </c>
      <c r="O111" s="89">
        <v>387</v>
      </c>
      <c r="P111" s="89">
        <f t="shared" si="26"/>
        <v>0</v>
      </c>
      <c r="Q111" s="90">
        <f t="shared" si="26"/>
        <v>1</v>
      </c>
      <c r="R111" s="89">
        <f t="shared" si="26"/>
        <v>193</v>
      </c>
      <c r="S111" s="89">
        <f t="shared" si="26"/>
        <v>393</v>
      </c>
      <c r="T111" s="90">
        <f t="shared" si="26"/>
        <v>268</v>
      </c>
      <c r="U111" s="90">
        <f t="shared" si="27"/>
        <v>149</v>
      </c>
      <c r="V111" s="89">
        <f t="shared" si="27"/>
        <v>1004</v>
      </c>
    </row>
    <row r="112" spans="1:22" s="60" customFormat="1" ht="12.75">
      <c r="A112" s="29" t="s">
        <v>1</v>
      </c>
      <c r="B112" s="93">
        <v>0</v>
      </c>
      <c r="C112" s="94">
        <v>6</v>
      </c>
      <c r="D112" s="95">
        <v>327</v>
      </c>
      <c r="E112" s="94">
        <v>427</v>
      </c>
      <c r="F112" s="94">
        <v>301</v>
      </c>
      <c r="G112" s="94">
        <v>175</v>
      </c>
      <c r="H112" s="93">
        <v>1236</v>
      </c>
      <c r="I112" s="93">
        <v>0</v>
      </c>
      <c r="J112" s="94">
        <v>6</v>
      </c>
      <c r="K112" s="95">
        <v>363</v>
      </c>
      <c r="L112" s="94">
        <v>410</v>
      </c>
      <c r="M112" s="94">
        <v>239</v>
      </c>
      <c r="N112" s="94">
        <v>95</v>
      </c>
      <c r="O112" s="93">
        <v>1113</v>
      </c>
      <c r="P112" s="93">
        <f t="shared" si="26"/>
        <v>0</v>
      </c>
      <c r="Q112" s="94">
        <f t="shared" si="26"/>
        <v>12</v>
      </c>
      <c r="R112" s="93">
        <f t="shared" si="26"/>
        <v>690</v>
      </c>
      <c r="S112" s="93">
        <f t="shared" si="26"/>
        <v>837</v>
      </c>
      <c r="T112" s="94">
        <f t="shared" si="26"/>
        <v>540</v>
      </c>
      <c r="U112" s="94">
        <f t="shared" si="27"/>
        <v>270</v>
      </c>
      <c r="V112" s="93">
        <f t="shared" si="27"/>
        <v>2349</v>
      </c>
    </row>
    <row r="113" spans="1:22" s="1" customFormat="1" ht="12.75">
      <c r="A113" s="97" t="s">
        <v>23</v>
      </c>
      <c r="B113" s="98">
        <f>SUM(B112,B106)</f>
        <v>1</v>
      </c>
      <c r="C113" s="99">
        <f aca="true" t="shared" si="28" ref="C113:V113">SUM(C112,C106)</f>
        <v>10</v>
      </c>
      <c r="D113" s="100">
        <f t="shared" si="28"/>
        <v>761</v>
      </c>
      <c r="E113" s="99">
        <f t="shared" si="28"/>
        <v>1087</v>
      </c>
      <c r="F113" s="99">
        <f t="shared" si="28"/>
        <v>710</v>
      </c>
      <c r="G113" s="99">
        <f t="shared" si="28"/>
        <v>408</v>
      </c>
      <c r="H113" s="98">
        <f t="shared" si="28"/>
        <v>2977</v>
      </c>
      <c r="I113" s="98">
        <f t="shared" si="28"/>
        <v>1</v>
      </c>
      <c r="J113" s="99">
        <f t="shared" si="28"/>
        <v>12</v>
      </c>
      <c r="K113" s="100">
        <f t="shared" si="28"/>
        <v>826</v>
      </c>
      <c r="L113" s="99">
        <f t="shared" si="28"/>
        <v>979</v>
      </c>
      <c r="M113" s="99">
        <f t="shared" si="28"/>
        <v>590</v>
      </c>
      <c r="N113" s="99">
        <f t="shared" si="28"/>
        <v>269</v>
      </c>
      <c r="O113" s="98">
        <f t="shared" si="28"/>
        <v>2677</v>
      </c>
      <c r="P113" s="98">
        <f t="shared" si="28"/>
        <v>2</v>
      </c>
      <c r="Q113" s="99">
        <f t="shared" si="28"/>
        <v>22</v>
      </c>
      <c r="R113" s="98">
        <f t="shared" si="28"/>
        <v>1587</v>
      </c>
      <c r="S113" s="98">
        <f t="shared" si="28"/>
        <v>2066</v>
      </c>
      <c r="T113" s="99">
        <f t="shared" si="28"/>
        <v>1300</v>
      </c>
      <c r="U113" s="99">
        <f t="shared" si="28"/>
        <v>677</v>
      </c>
      <c r="V113" s="98">
        <f t="shared" si="28"/>
        <v>5654</v>
      </c>
    </row>
    <row r="114" spans="1:22" s="30" customFormat="1" ht="15" customHeight="1">
      <c r="A114" s="29" t="s">
        <v>24</v>
      </c>
      <c r="B114" s="104">
        <f>SUM(B113,B98,B83)</f>
        <v>4</v>
      </c>
      <c r="C114" s="105">
        <f aca="true" t="shared" si="29" ref="C114:V114">SUM(C113,C98,C83)</f>
        <v>65</v>
      </c>
      <c r="D114" s="106">
        <f t="shared" si="29"/>
        <v>3738</v>
      </c>
      <c r="E114" s="105">
        <f t="shared" si="29"/>
        <v>4724</v>
      </c>
      <c r="F114" s="105">
        <f t="shared" si="29"/>
        <v>2283</v>
      </c>
      <c r="G114" s="105">
        <f t="shared" si="29"/>
        <v>883</v>
      </c>
      <c r="H114" s="104">
        <f t="shared" si="29"/>
        <v>11697</v>
      </c>
      <c r="I114" s="104">
        <f t="shared" si="29"/>
        <v>2</v>
      </c>
      <c r="J114" s="105">
        <f t="shared" si="29"/>
        <v>64</v>
      </c>
      <c r="K114" s="106">
        <f t="shared" si="29"/>
        <v>3888</v>
      </c>
      <c r="L114" s="105">
        <f t="shared" si="29"/>
        <v>4026</v>
      </c>
      <c r="M114" s="105">
        <f t="shared" si="29"/>
        <v>1925</v>
      </c>
      <c r="N114" s="105">
        <f t="shared" si="29"/>
        <v>713</v>
      </c>
      <c r="O114" s="104">
        <f t="shared" si="29"/>
        <v>10618</v>
      </c>
      <c r="P114" s="104">
        <f t="shared" si="29"/>
        <v>6</v>
      </c>
      <c r="Q114" s="105">
        <f t="shared" si="29"/>
        <v>129</v>
      </c>
      <c r="R114" s="104">
        <f t="shared" si="29"/>
        <v>7626</v>
      </c>
      <c r="S114" s="104">
        <f t="shared" si="29"/>
        <v>8750</v>
      </c>
      <c r="T114" s="105">
        <f t="shared" si="29"/>
        <v>4208</v>
      </c>
      <c r="U114" s="105">
        <f t="shared" si="29"/>
        <v>1596</v>
      </c>
      <c r="V114" s="104">
        <f t="shared" si="29"/>
        <v>22315</v>
      </c>
    </row>
    <row r="115" spans="1:22" s="30" customFormat="1" ht="15" customHeight="1">
      <c r="A115" s="29"/>
      <c r="B115" s="105"/>
      <c r="C115" s="105"/>
      <c r="D115" s="105"/>
      <c r="E115" s="105"/>
      <c r="F115" s="105"/>
      <c r="G115" s="105"/>
      <c r="H115" s="105"/>
      <c r="I115" s="105"/>
      <c r="J115" s="105"/>
      <c r="K115" s="105"/>
      <c r="L115" s="105"/>
      <c r="M115" s="105"/>
      <c r="N115" s="105"/>
      <c r="O115" s="105"/>
      <c r="P115" s="105"/>
      <c r="Q115" s="105"/>
      <c r="R115" s="105"/>
      <c r="S115" s="105"/>
      <c r="T115" s="105"/>
      <c r="U115" s="105"/>
      <c r="V115" s="105"/>
    </row>
    <row r="116" spans="1:22" s="30" customFormat="1" ht="15" customHeight="1">
      <c r="A116" s="29"/>
      <c r="B116" s="105"/>
      <c r="C116" s="105"/>
      <c r="D116" s="105"/>
      <c r="E116" s="105"/>
      <c r="F116" s="105"/>
      <c r="G116" s="105"/>
      <c r="H116" s="105"/>
      <c r="I116" s="105"/>
      <c r="J116" s="105"/>
      <c r="K116" s="105"/>
      <c r="L116" s="105"/>
      <c r="M116" s="105"/>
      <c r="N116" s="105"/>
      <c r="O116" s="105"/>
      <c r="P116" s="105"/>
      <c r="Q116" s="105"/>
      <c r="R116" s="105"/>
      <c r="S116" s="105"/>
      <c r="T116" s="105"/>
      <c r="U116" s="105"/>
      <c r="V116" s="105"/>
    </row>
    <row r="117" spans="1:22" s="30" customFormat="1" ht="15" customHeight="1">
      <c r="A117" s="29"/>
      <c r="B117" s="105"/>
      <c r="C117" s="105"/>
      <c r="D117" s="105"/>
      <c r="E117" s="105"/>
      <c r="F117" s="105"/>
      <c r="G117" s="105"/>
      <c r="H117" s="105"/>
      <c r="I117" s="105"/>
      <c r="J117" s="105"/>
      <c r="K117" s="105"/>
      <c r="L117" s="105"/>
      <c r="M117" s="105"/>
      <c r="N117" s="105"/>
      <c r="O117" s="105"/>
      <c r="P117" s="105"/>
      <c r="Q117" s="105"/>
      <c r="R117" s="105"/>
      <c r="S117" s="105"/>
      <c r="T117" s="105"/>
      <c r="U117" s="105"/>
      <c r="V117" s="105"/>
    </row>
    <row r="118" spans="1:22" s="30" customFormat="1" ht="15" customHeight="1">
      <c r="A118" s="29"/>
      <c r="B118" s="105"/>
      <c r="C118" s="105"/>
      <c r="D118" s="105"/>
      <c r="E118" s="105"/>
      <c r="F118" s="105"/>
      <c r="G118" s="105"/>
      <c r="H118" s="105"/>
      <c r="I118" s="105"/>
      <c r="J118" s="105"/>
      <c r="K118" s="105"/>
      <c r="L118" s="105"/>
      <c r="M118" s="105"/>
      <c r="N118" s="105"/>
      <c r="O118" s="105"/>
      <c r="P118" s="105"/>
      <c r="Q118" s="105"/>
      <c r="R118" s="105"/>
      <c r="S118" s="105"/>
      <c r="T118" s="105"/>
      <c r="U118" s="105"/>
      <c r="V118" s="105"/>
    </row>
    <row r="119" spans="1:22" s="30" customFormat="1" ht="15" customHeight="1">
      <c r="A119" s="29"/>
      <c r="B119" s="105"/>
      <c r="C119" s="105"/>
      <c r="D119" s="105"/>
      <c r="E119" s="105"/>
      <c r="F119" s="105"/>
      <c r="G119" s="105"/>
      <c r="H119" s="105"/>
      <c r="I119" s="105"/>
      <c r="J119" s="105"/>
      <c r="K119" s="105"/>
      <c r="L119" s="105"/>
      <c r="M119" s="105"/>
      <c r="N119" s="105"/>
      <c r="O119" s="105"/>
      <c r="P119" s="105"/>
      <c r="Q119" s="105"/>
      <c r="R119" s="105"/>
      <c r="S119" s="105"/>
      <c r="T119" s="105"/>
      <c r="U119" s="105"/>
      <c r="V119" s="105"/>
    </row>
    <row r="120" spans="1:22" s="30" customFormat="1" ht="15" customHeight="1">
      <c r="A120" s="29"/>
      <c r="B120" s="105"/>
      <c r="C120" s="105"/>
      <c r="D120" s="105"/>
      <c r="E120" s="105"/>
      <c r="F120" s="105"/>
      <c r="G120" s="105"/>
      <c r="H120" s="105"/>
      <c r="I120" s="105"/>
      <c r="J120" s="105"/>
      <c r="K120" s="105"/>
      <c r="L120" s="105"/>
      <c r="M120" s="105"/>
      <c r="N120" s="105"/>
      <c r="O120" s="105"/>
      <c r="P120" s="105"/>
      <c r="Q120" s="105"/>
      <c r="R120" s="105"/>
      <c r="S120" s="105"/>
      <c r="T120" s="105"/>
      <c r="U120" s="105"/>
      <c r="V120" s="105"/>
    </row>
    <row r="121" spans="1:22" s="30" customFormat="1" ht="15" customHeight="1">
      <c r="A121" s="29"/>
      <c r="B121" s="105"/>
      <c r="C121" s="105"/>
      <c r="D121" s="105"/>
      <c r="E121" s="105"/>
      <c r="F121" s="105"/>
      <c r="G121" s="105"/>
      <c r="H121" s="105"/>
      <c r="I121" s="105"/>
      <c r="J121" s="105"/>
      <c r="K121" s="105"/>
      <c r="L121" s="105"/>
      <c r="M121" s="105"/>
      <c r="N121" s="105"/>
      <c r="O121" s="105"/>
      <c r="P121" s="105"/>
      <c r="Q121" s="105"/>
      <c r="R121" s="105"/>
      <c r="S121" s="105"/>
      <c r="T121" s="105"/>
      <c r="U121" s="105"/>
      <c r="V121" s="105"/>
    </row>
    <row r="122" spans="1:22" s="30" customFormat="1" ht="15" customHeight="1">
      <c r="A122" s="29"/>
      <c r="B122" s="105"/>
      <c r="C122" s="105"/>
      <c r="D122" s="105"/>
      <c r="E122" s="105"/>
      <c r="F122" s="105"/>
      <c r="G122" s="105"/>
      <c r="H122" s="105"/>
      <c r="I122" s="105"/>
      <c r="J122" s="105"/>
      <c r="K122" s="105"/>
      <c r="L122" s="105"/>
      <c r="M122" s="105"/>
      <c r="N122" s="105"/>
      <c r="O122" s="105"/>
      <c r="P122" s="105"/>
      <c r="Q122" s="105"/>
      <c r="R122" s="105"/>
      <c r="S122" s="105"/>
      <c r="T122" s="105"/>
      <c r="U122" s="105"/>
      <c r="V122" s="105"/>
    </row>
    <row r="123" spans="1:22" s="30" customFormat="1" ht="15" customHeight="1">
      <c r="A123" s="29"/>
      <c r="B123" s="105"/>
      <c r="C123" s="105"/>
      <c r="D123" s="105"/>
      <c r="E123" s="105"/>
      <c r="F123" s="105"/>
      <c r="G123" s="105"/>
      <c r="H123" s="105"/>
      <c r="I123" s="105"/>
      <c r="J123" s="105"/>
      <c r="K123" s="105"/>
      <c r="L123" s="105"/>
      <c r="M123" s="105"/>
      <c r="N123" s="105"/>
      <c r="O123" s="105"/>
      <c r="P123" s="105"/>
      <c r="Q123" s="105"/>
      <c r="R123" s="105"/>
      <c r="S123" s="105"/>
      <c r="T123" s="105"/>
      <c r="U123" s="105"/>
      <c r="V123" s="105"/>
    </row>
    <row r="124" spans="1:22" s="30" customFormat="1" ht="15" customHeight="1">
      <c r="A124" s="29"/>
      <c r="B124" s="105"/>
      <c r="C124" s="105"/>
      <c r="D124" s="105"/>
      <c r="E124" s="105"/>
      <c r="F124" s="105"/>
      <c r="G124" s="105"/>
      <c r="H124" s="105"/>
      <c r="I124" s="105"/>
      <c r="J124" s="105"/>
      <c r="K124" s="105"/>
      <c r="L124" s="105"/>
      <c r="M124" s="105"/>
      <c r="N124" s="105"/>
      <c r="O124" s="105"/>
      <c r="P124" s="105"/>
      <c r="Q124" s="105"/>
      <c r="R124" s="105"/>
      <c r="S124" s="105"/>
      <c r="T124" s="105"/>
      <c r="U124" s="105"/>
      <c r="V124" s="105"/>
    </row>
    <row r="125" spans="1:22" s="30" customFormat="1" ht="15" customHeight="1">
      <c r="A125" s="29"/>
      <c r="B125" s="105"/>
      <c r="C125" s="105"/>
      <c r="D125" s="105"/>
      <c r="E125" s="105"/>
      <c r="F125" s="105"/>
      <c r="G125" s="105"/>
      <c r="H125" s="105"/>
      <c r="I125" s="105"/>
      <c r="J125" s="105"/>
      <c r="K125" s="105"/>
      <c r="L125" s="105"/>
      <c r="M125" s="105"/>
      <c r="N125" s="105"/>
      <c r="O125" s="105"/>
      <c r="P125" s="105"/>
      <c r="Q125" s="105"/>
      <c r="R125" s="105"/>
      <c r="S125" s="105"/>
      <c r="T125" s="105"/>
      <c r="U125" s="105"/>
      <c r="V125" s="105"/>
    </row>
    <row r="126" spans="1:3" ht="12.75">
      <c r="A126" s="30" t="s">
        <v>72</v>
      </c>
      <c r="C126" s="75"/>
    </row>
    <row r="127" spans="1:22" ht="12.75">
      <c r="A127" s="213" t="s">
        <v>9</v>
      </c>
      <c r="B127" s="213"/>
      <c r="C127" s="213"/>
      <c r="D127" s="213"/>
      <c r="E127" s="213"/>
      <c r="F127" s="213"/>
      <c r="G127" s="213"/>
      <c r="H127" s="213"/>
      <c r="I127" s="213"/>
      <c r="J127" s="213"/>
      <c r="K127" s="213"/>
      <c r="L127" s="213"/>
      <c r="M127" s="213"/>
      <c r="N127" s="213"/>
      <c r="O127" s="213"/>
      <c r="P127" s="213"/>
      <c r="Q127" s="213"/>
      <c r="R127" s="213"/>
      <c r="S127" s="213"/>
      <c r="T127" s="213"/>
      <c r="U127" s="213"/>
      <c r="V127" s="213"/>
    </row>
    <row r="128" spans="1:22" ht="12.75">
      <c r="A128" s="213" t="s">
        <v>52</v>
      </c>
      <c r="B128" s="213"/>
      <c r="C128" s="213"/>
      <c r="D128" s="213"/>
      <c r="E128" s="213"/>
      <c r="F128" s="213"/>
      <c r="G128" s="213"/>
      <c r="H128" s="213"/>
      <c r="I128" s="213"/>
      <c r="J128" s="213"/>
      <c r="K128" s="213"/>
      <c r="L128" s="213"/>
      <c r="M128" s="213"/>
      <c r="N128" s="213"/>
      <c r="O128" s="213"/>
      <c r="P128" s="213"/>
      <c r="Q128" s="213"/>
      <c r="R128" s="213"/>
      <c r="S128" s="213"/>
      <c r="T128" s="213"/>
      <c r="U128" s="213"/>
      <c r="V128" s="213"/>
    </row>
    <row r="129" spans="1:22" s="2" customFormat="1" ht="12.75">
      <c r="A129" s="214" t="s">
        <v>31</v>
      </c>
      <c r="B129" s="214"/>
      <c r="C129" s="214"/>
      <c r="D129" s="214"/>
      <c r="E129" s="214"/>
      <c r="F129" s="214"/>
      <c r="G129" s="214"/>
      <c r="H129" s="214"/>
      <c r="I129" s="214"/>
      <c r="J129" s="214"/>
      <c r="K129" s="214"/>
      <c r="L129" s="214"/>
      <c r="M129" s="214"/>
      <c r="N129" s="214"/>
      <c r="O129" s="214"/>
      <c r="P129" s="214"/>
      <c r="Q129" s="214"/>
      <c r="R129" s="214"/>
      <c r="S129" s="214"/>
      <c r="T129" s="214"/>
      <c r="U129" s="214"/>
      <c r="V129" s="214"/>
    </row>
    <row r="130" spans="1:22" s="2" customFormat="1" ht="12.75">
      <c r="A130" s="73"/>
      <c r="B130" s="73"/>
      <c r="C130" s="73"/>
      <c r="D130" s="73"/>
      <c r="E130" s="73"/>
      <c r="F130" s="73"/>
      <c r="G130" s="73"/>
      <c r="H130" s="73"/>
      <c r="I130" s="73"/>
      <c r="J130" s="73"/>
      <c r="K130" s="73"/>
      <c r="L130" s="73"/>
      <c r="M130" s="73"/>
      <c r="N130" s="73"/>
      <c r="O130" s="73"/>
      <c r="P130" s="73"/>
      <c r="Q130" s="73"/>
      <c r="R130" s="73"/>
      <c r="S130" s="73"/>
      <c r="T130" s="73"/>
      <c r="U130" s="73"/>
      <c r="V130" s="73"/>
    </row>
    <row r="131" spans="1:22" ht="12.75">
      <c r="A131" s="213" t="s">
        <v>24</v>
      </c>
      <c r="B131" s="213"/>
      <c r="C131" s="213"/>
      <c r="D131" s="213"/>
      <c r="E131" s="213"/>
      <c r="F131" s="213"/>
      <c r="G131" s="213"/>
      <c r="H131" s="213"/>
      <c r="I131" s="213"/>
      <c r="J131" s="213"/>
      <c r="K131" s="213"/>
      <c r="L131" s="213"/>
      <c r="M131" s="213"/>
      <c r="N131" s="213"/>
      <c r="O131" s="213"/>
      <c r="P131" s="213"/>
      <c r="Q131" s="213"/>
      <c r="R131" s="213"/>
      <c r="S131" s="213"/>
      <c r="T131" s="213"/>
      <c r="U131" s="213"/>
      <c r="V131" s="213"/>
    </row>
    <row r="132" ht="6.75" customHeight="1" thickBot="1"/>
    <row r="133" spans="1:22" ht="12.75">
      <c r="A133" s="76"/>
      <c r="B133" s="215" t="s">
        <v>34</v>
      </c>
      <c r="C133" s="216"/>
      <c r="D133" s="216"/>
      <c r="E133" s="216"/>
      <c r="F133" s="216"/>
      <c r="G133" s="216"/>
      <c r="H133" s="217"/>
      <c r="I133" s="215" t="s">
        <v>35</v>
      </c>
      <c r="J133" s="216"/>
      <c r="K133" s="216"/>
      <c r="L133" s="216"/>
      <c r="M133" s="216"/>
      <c r="N133" s="216"/>
      <c r="O133" s="217"/>
      <c r="P133" s="215" t="s">
        <v>1</v>
      </c>
      <c r="Q133" s="216"/>
      <c r="R133" s="216"/>
      <c r="S133" s="216"/>
      <c r="T133" s="216"/>
      <c r="U133" s="216"/>
      <c r="V133" s="216"/>
    </row>
    <row r="134" spans="2:22" ht="12.75">
      <c r="B134" s="218" t="s">
        <v>36</v>
      </c>
      <c r="C134" s="219"/>
      <c r="D134" s="77" t="s">
        <v>37</v>
      </c>
      <c r="E134" s="219" t="s">
        <v>38</v>
      </c>
      <c r="F134" s="219"/>
      <c r="G134" s="219"/>
      <c r="H134" s="78" t="s">
        <v>1</v>
      </c>
      <c r="I134" s="218" t="s">
        <v>36</v>
      </c>
      <c r="J134" s="220"/>
      <c r="K134" s="74" t="s">
        <v>37</v>
      </c>
      <c r="L134" s="218" t="s">
        <v>38</v>
      </c>
      <c r="M134" s="219"/>
      <c r="N134" s="219"/>
      <c r="O134" s="78" t="s">
        <v>1</v>
      </c>
      <c r="P134" s="218" t="s">
        <v>36</v>
      </c>
      <c r="Q134" s="220"/>
      <c r="R134" s="74" t="s">
        <v>37</v>
      </c>
      <c r="S134" s="218" t="s">
        <v>38</v>
      </c>
      <c r="T134" s="219"/>
      <c r="U134" s="219"/>
      <c r="V134" s="78" t="s">
        <v>1</v>
      </c>
    </row>
    <row r="135" spans="1:22" ht="12.75">
      <c r="A135" s="79" t="s">
        <v>39</v>
      </c>
      <c r="B135" s="80" t="s">
        <v>40</v>
      </c>
      <c r="C135" s="79">
        <v>1</v>
      </c>
      <c r="D135" s="81" t="s">
        <v>41</v>
      </c>
      <c r="E135" s="79" t="s">
        <v>42</v>
      </c>
      <c r="F135" s="79" t="s">
        <v>43</v>
      </c>
      <c r="G135" s="79" t="s">
        <v>44</v>
      </c>
      <c r="H135" s="82"/>
      <c r="I135" s="80" t="s">
        <v>40</v>
      </c>
      <c r="J135" s="79">
        <v>1</v>
      </c>
      <c r="K135" s="81" t="s">
        <v>41</v>
      </c>
      <c r="L135" s="79" t="s">
        <v>42</v>
      </c>
      <c r="M135" s="79" t="s">
        <v>43</v>
      </c>
      <c r="N135" s="79" t="s">
        <v>44</v>
      </c>
      <c r="O135" s="82"/>
      <c r="P135" s="80" t="s">
        <v>40</v>
      </c>
      <c r="Q135" s="79">
        <v>1</v>
      </c>
      <c r="R135" s="81" t="s">
        <v>41</v>
      </c>
      <c r="S135" s="79" t="s">
        <v>42</v>
      </c>
      <c r="T135" s="79" t="s">
        <v>43</v>
      </c>
      <c r="U135" s="79" t="s">
        <v>44</v>
      </c>
      <c r="V135" s="82"/>
    </row>
    <row r="136" spans="1:22" ht="12.75">
      <c r="A136" s="83" t="s">
        <v>14</v>
      </c>
      <c r="B136" s="80"/>
      <c r="C136" s="79"/>
      <c r="D136" s="81"/>
      <c r="E136" s="79"/>
      <c r="F136" s="79"/>
      <c r="G136" s="79"/>
      <c r="H136" s="80"/>
      <c r="I136" s="80"/>
      <c r="J136" s="79"/>
      <c r="K136" s="81"/>
      <c r="L136" s="79"/>
      <c r="M136" s="79"/>
      <c r="N136" s="79"/>
      <c r="O136" s="80"/>
      <c r="P136" s="80"/>
      <c r="Q136" s="79"/>
      <c r="R136" s="81"/>
      <c r="S136" s="79"/>
      <c r="T136" s="79"/>
      <c r="U136" s="79"/>
      <c r="V136" s="80"/>
    </row>
    <row r="137" spans="1:22" ht="12.75">
      <c r="A137" s="30" t="s">
        <v>17</v>
      </c>
      <c r="B137" s="78"/>
      <c r="C137" s="85"/>
      <c r="D137" s="86"/>
      <c r="E137" s="85"/>
      <c r="F137" s="85"/>
      <c r="G137" s="85"/>
      <c r="H137" s="78"/>
      <c r="I137" s="78"/>
      <c r="J137" s="85"/>
      <c r="K137" s="86"/>
      <c r="L137" s="85"/>
      <c r="M137" s="85"/>
      <c r="N137" s="85"/>
      <c r="O137" s="78"/>
      <c r="P137" s="78"/>
      <c r="Q137" s="85"/>
      <c r="R137" s="86"/>
      <c r="S137" s="85"/>
      <c r="T137" s="85"/>
      <c r="U137" s="88"/>
      <c r="V137" s="78"/>
    </row>
    <row r="138" spans="1:22" ht="12.75">
      <c r="A138" s="74" t="s">
        <v>45</v>
      </c>
      <c r="B138" s="89">
        <f>SUM(B76,B13)</f>
        <v>13</v>
      </c>
      <c r="C138" s="90">
        <f aca="true" t="shared" si="30" ref="C138:V138">SUM(C76,C13)</f>
        <v>485</v>
      </c>
      <c r="D138" s="91">
        <f t="shared" si="30"/>
        <v>23173</v>
      </c>
      <c r="E138" s="90">
        <f t="shared" si="30"/>
        <v>4355</v>
      </c>
      <c r="F138" s="90">
        <f t="shared" si="30"/>
        <v>609</v>
      </c>
      <c r="G138" s="90">
        <f t="shared" si="30"/>
        <v>30</v>
      </c>
      <c r="H138" s="89">
        <f t="shared" si="30"/>
        <v>28665</v>
      </c>
      <c r="I138" s="89">
        <f t="shared" si="30"/>
        <v>5</v>
      </c>
      <c r="J138" s="90">
        <f t="shared" si="30"/>
        <v>484</v>
      </c>
      <c r="K138" s="91">
        <f t="shared" si="30"/>
        <v>23781</v>
      </c>
      <c r="L138" s="90">
        <f t="shared" si="30"/>
        <v>3851</v>
      </c>
      <c r="M138" s="90">
        <f t="shared" si="30"/>
        <v>453</v>
      </c>
      <c r="N138" s="90">
        <f t="shared" si="30"/>
        <v>31</v>
      </c>
      <c r="O138" s="89">
        <f t="shared" si="30"/>
        <v>28605</v>
      </c>
      <c r="P138" s="89">
        <f t="shared" si="30"/>
        <v>18</v>
      </c>
      <c r="Q138" s="90">
        <f t="shared" si="30"/>
        <v>969</v>
      </c>
      <c r="R138" s="89">
        <f t="shared" si="30"/>
        <v>46954</v>
      </c>
      <c r="S138" s="89">
        <f t="shared" si="30"/>
        <v>8206</v>
      </c>
      <c r="T138" s="90">
        <f t="shared" si="30"/>
        <v>1062</v>
      </c>
      <c r="U138" s="92">
        <f t="shared" si="30"/>
        <v>61</v>
      </c>
      <c r="V138" s="89">
        <f t="shared" si="30"/>
        <v>57270</v>
      </c>
    </row>
    <row r="139" spans="1:22" ht="12.75">
      <c r="A139" s="74" t="s">
        <v>46</v>
      </c>
      <c r="B139" s="89">
        <f aca="true" t="shared" si="31" ref="B139:V139">SUM(B77,B14)</f>
        <v>0</v>
      </c>
      <c r="C139" s="90">
        <f t="shared" si="31"/>
        <v>0</v>
      </c>
      <c r="D139" s="91">
        <f t="shared" si="31"/>
        <v>2159</v>
      </c>
      <c r="E139" s="90">
        <f t="shared" si="31"/>
        <v>2338</v>
      </c>
      <c r="F139" s="90">
        <f t="shared" si="31"/>
        <v>176</v>
      </c>
      <c r="G139" s="90">
        <f t="shared" si="31"/>
        <v>9</v>
      </c>
      <c r="H139" s="89">
        <f t="shared" si="31"/>
        <v>4682</v>
      </c>
      <c r="I139" s="89">
        <f t="shared" si="31"/>
        <v>0</v>
      </c>
      <c r="J139" s="90">
        <f t="shared" si="31"/>
        <v>1</v>
      </c>
      <c r="K139" s="91">
        <f t="shared" si="31"/>
        <v>1954</v>
      </c>
      <c r="L139" s="90">
        <f t="shared" si="31"/>
        <v>1905</v>
      </c>
      <c r="M139" s="90">
        <f t="shared" si="31"/>
        <v>137</v>
      </c>
      <c r="N139" s="90">
        <f t="shared" si="31"/>
        <v>8</v>
      </c>
      <c r="O139" s="89">
        <f t="shared" si="31"/>
        <v>4005</v>
      </c>
      <c r="P139" s="89">
        <f t="shared" si="31"/>
        <v>0</v>
      </c>
      <c r="Q139" s="90">
        <f t="shared" si="31"/>
        <v>1</v>
      </c>
      <c r="R139" s="89">
        <f t="shared" si="31"/>
        <v>4113</v>
      </c>
      <c r="S139" s="89">
        <f t="shared" si="31"/>
        <v>4243</v>
      </c>
      <c r="T139" s="90">
        <f t="shared" si="31"/>
        <v>313</v>
      </c>
      <c r="U139" s="92">
        <f t="shared" si="31"/>
        <v>17</v>
      </c>
      <c r="V139" s="89">
        <f t="shared" si="31"/>
        <v>8687</v>
      </c>
    </row>
    <row r="140" spans="1:22" ht="12.75">
      <c r="A140" s="29" t="s">
        <v>27</v>
      </c>
      <c r="B140" s="93">
        <f aca="true" t="shared" si="32" ref="B140:V140">SUM(B78,B15)</f>
        <v>13</v>
      </c>
      <c r="C140" s="94">
        <f t="shared" si="32"/>
        <v>485</v>
      </c>
      <c r="D140" s="95">
        <f t="shared" si="32"/>
        <v>25332</v>
      </c>
      <c r="E140" s="94">
        <f t="shared" si="32"/>
        <v>6693</v>
      </c>
      <c r="F140" s="94">
        <f t="shared" si="32"/>
        <v>785</v>
      </c>
      <c r="G140" s="94">
        <f t="shared" si="32"/>
        <v>39</v>
      </c>
      <c r="H140" s="93">
        <f t="shared" si="32"/>
        <v>33347</v>
      </c>
      <c r="I140" s="93">
        <f t="shared" si="32"/>
        <v>5</v>
      </c>
      <c r="J140" s="94">
        <f t="shared" si="32"/>
        <v>485</v>
      </c>
      <c r="K140" s="95">
        <f t="shared" si="32"/>
        <v>25735</v>
      </c>
      <c r="L140" s="94">
        <f t="shared" si="32"/>
        <v>5756</v>
      </c>
      <c r="M140" s="94">
        <f t="shared" si="32"/>
        <v>590</v>
      </c>
      <c r="N140" s="94">
        <f t="shared" si="32"/>
        <v>39</v>
      </c>
      <c r="O140" s="93">
        <f t="shared" si="32"/>
        <v>32610</v>
      </c>
      <c r="P140" s="93">
        <f t="shared" si="32"/>
        <v>18</v>
      </c>
      <c r="Q140" s="94">
        <f t="shared" si="32"/>
        <v>970</v>
      </c>
      <c r="R140" s="93">
        <f t="shared" si="32"/>
        <v>51067</v>
      </c>
      <c r="S140" s="93">
        <f t="shared" si="32"/>
        <v>12449</v>
      </c>
      <c r="T140" s="94">
        <f t="shared" si="32"/>
        <v>1375</v>
      </c>
      <c r="U140" s="96">
        <f t="shared" si="32"/>
        <v>78</v>
      </c>
      <c r="V140" s="93">
        <f t="shared" si="32"/>
        <v>65957</v>
      </c>
    </row>
    <row r="141" spans="1:22" ht="12.75">
      <c r="A141" s="30" t="s">
        <v>18</v>
      </c>
      <c r="B141" s="89"/>
      <c r="C141" s="90"/>
      <c r="D141" s="91"/>
      <c r="E141" s="90"/>
      <c r="F141" s="90"/>
      <c r="G141" s="90"/>
      <c r="H141" s="89"/>
      <c r="I141" s="89"/>
      <c r="J141" s="90"/>
      <c r="K141" s="91"/>
      <c r="L141" s="90"/>
      <c r="M141" s="90"/>
      <c r="N141" s="90"/>
      <c r="O141" s="89"/>
      <c r="P141" s="89"/>
      <c r="Q141" s="90"/>
      <c r="R141" s="89"/>
      <c r="S141" s="89"/>
      <c r="T141" s="90"/>
      <c r="U141" s="92"/>
      <c r="V141" s="89"/>
    </row>
    <row r="142" spans="1:22" ht="12.75">
      <c r="A142" s="74" t="s">
        <v>56</v>
      </c>
      <c r="B142" s="89">
        <f aca="true" t="shared" si="33" ref="B142:V142">SUM(B80,B17)</f>
        <v>8</v>
      </c>
      <c r="C142" s="90">
        <f t="shared" si="33"/>
        <v>403</v>
      </c>
      <c r="D142" s="91">
        <f t="shared" si="33"/>
        <v>22257</v>
      </c>
      <c r="E142" s="90">
        <f t="shared" si="33"/>
        <v>4398</v>
      </c>
      <c r="F142" s="90">
        <f t="shared" si="33"/>
        <v>659</v>
      </c>
      <c r="G142" s="90">
        <f t="shared" si="33"/>
        <v>51</v>
      </c>
      <c r="H142" s="89">
        <f t="shared" si="33"/>
        <v>27776</v>
      </c>
      <c r="I142" s="89">
        <f t="shared" si="33"/>
        <v>6</v>
      </c>
      <c r="J142" s="90">
        <f t="shared" si="33"/>
        <v>403</v>
      </c>
      <c r="K142" s="91">
        <f t="shared" si="33"/>
        <v>23079</v>
      </c>
      <c r="L142" s="90">
        <f t="shared" si="33"/>
        <v>3650</v>
      </c>
      <c r="M142" s="90">
        <f t="shared" si="33"/>
        <v>563</v>
      </c>
      <c r="N142" s="90">
        <f t="shared" si="33"/>
        <v>62</v>
      </c>
      <c r="O142" s="89">
        <f t="shared" si="33"/>
        <v>27763</v>
      </c>
      <c r="P142" s="89">
        <f t="shared" si="33"/>
        <v>14</v>
      </c>
      <c r="Q142" s="90">
        <f t="shared" si="33"/>
        <v>806</v>
      </c>
      <c r="R142" s="89">
        <f t="shared" si="33"/>
        <v>45336</v>
      </c>
      <c r="S142" s="89">
        <f t="shared" si="33"/>
        <v>8048</v>
      </c>
      <c r="T142" s="90">
        <f t="shared" si="33"/>
        <v>1222</v>
      </c>
      <c r="U142" s="92">
        <f t="shared" si="33"/>
        <v>113</v>
      </c>
      <c r="V142" s="89">
        <f t="shared" si="33"/>
        <v>55539</v>
      </c>
    </row>
    <row r="143" spans="1:22" ht="12.75">
      <c r="A143" s="74" t="s">
        <v>47</v>
      </c>
      <c r="B143" s="89">
        <f aca="true" t="shared" si="34" ref="B143:V143">SUM(B81,B18)</f>
        <v>0</v>
      </c>
      <c r="C143" s="90">
        <f t="shared" si="34"/>
        <v>3</v>
      </c>
      <c r="D143" s="91">
        <f t="shared" si="34"/>
        <v>2814</v>
      </c>
      <c r="E143" s="90">
        <f t="shared" si="34"/>
        <v>3302</v>
      </c>
      <c r="F143" s="90">
        <f t="shared" si="34"/>
        <v>390</v>
      </c>
      <c r="G143" s="90">
        <f t="shared" si="34"/>
        <v>20</v>
      </c>
      <c r="H143" s="89">
        <f t="shared" si="34"/>
        <v>6529</v>
      </c>
      <c r="I143" s="89">
        <f t="shared" si="34"/>
        <v>0</v>
      </c>
      <c r="J143" s="90">
        <f t="shared" si="34"/>
        <v>2</v>
      </c>
      <c r="K143" s="91">
        <f t="shared" si="34"/>
        <v>2354</v>
      </c>
      <c r="L143" s="90">
        <f t="shared" si="34"/>
        <v>2654</v>
      </c>
      <c r="M143" s="90">
        <f t="shared" si="34"/>
        <v>276</v>
      </c>
      <c r="N143" s="90">
        <f t="shared" si="34"/>
        <v>23</v>
      </c>
      <c r="O143" s="89">
        <f t="shared" si="34"/>
        <v>5309</v>
      </c>
      <c r="P143" s="89">
        <f t="shared" si="34"/>
        <v>0</v>
      </c>
      <c r="Q143" s="90">
        <f t="shared" si="34"/>
        <v>5</v>
      </c>
      <c r="R143" s="89">
        <f t="shared" si="34"/>
        <v>5168</v>
      </c>
      <c r="S143" s="89">
        <f t="shared" si="34"/>
        <v>5956</v>
      </c>
      <c r="T143" s="90">
        <f t="shared" si="34"/>
        <v>666</v>
      </c>
      <c r="U143" s="92">
        <f t="shared" si="34"/>
        <v>43</v>
      </c>
      <c r="V143" s="89">
        <f t="shared" si="34"/>
        <v>11838</v>
      </c>
    </row>
    <row r="144" spans="1:22" ht="12.75">
      <c r="A144" s="29" t="s">
        <v>28</v>
      </c>
      <c r="B144" s="93">
        <f aca="true" t="shared" si="35" ref="B144:V144">SUM(B82,B19)</f>
        <v>8</v>
      </c>
      <c r="C144" s="94">
        <f t="shared" si="35"/>
        <v>406</v>
      </c>
      <c r="D144" s="95">
        <f t="shared" si="35"/>
        <v>25071</v>
      </c>
      <c r="E144" s="94">
        <f t="shared" si="35"/>
        <v>7700</v>
      </c>
      <c r="F144" s="94">
        <f t="shared" si="35"/>
        <v>1049</v>
      </c>
      <c r="G144" s="94">
        <f t="shared" si="35"/>
        <v>71</v>
      </c>
      <c r="H144" s="93">
        <f t="shared" si="35"/>
        <v>34305</v>
      </c>
      <c r="I144" s="93">
        <f t="shared" si="35"/>
        <v>6</v>
      </c>
      <c r="J144" s="94">
        <f t="shared" si="35"/>
        <v>405</v>
      </c>
      <c r="K144" s="95">
        <f t="shared" si="35"/>
        <v>25433</v>
      </c>
      <c r="L144" s="94">
        <f t="shared" si="35"/>
        <v>6304</v>
      </c>
      <c r="M144" s="94">
        <f t="shared" si="35"/>
        <v>839</v>
      </c>
      <c r="N144" s="94">
        <f t="shared" si="35"/>
        <v>85</v>
      </c>
      <c r="O144" s="93">
        <f t="shared" si="35"/>
        <v>33072</v>
      </c>
      <c r="P144" s="93">
        <f t="shared" si="35"/>
        <v>14</v>
      </c>
      <c r="Q144" s="94">
        <f t="shared" si="35"/>
        <v>811</v>
      </c>
      <c r="R144" s="93">
        <f t="shared" si="35"/>
        <v>50504</v>
      </c>
      <c r="S144" s="93">
        <f t="shared" si="35"/>
        <v>14004</v>
      </c>
      <c r="T144" s="94">
        <f t="shared" si="35"/>
        <v>1888</v>
      </c>
      <c r="U144" s="96">
        <f t="shared" si="35"/>
        <v>156</v>
      </c>
      <c r="V144" s="93">
        <f t="shared" si="35"/>
        <v>67377</v>
      </c>
    </row>
    <row r="145" spans="1:22" ht="12.75">
      <c r="A145" s="97" t="s">
        <v>19</v>
      </c>
      <c r="B145" s="98">
        <f aca="true" t="shared" si="36" ref="B145:V145">SUM(B83,B20)</f>
        <v>21</v>
      </c>
      <c r="C145" s="99">
        <f t="shared" si="36"/>
        <v>891</v>
      </c>
      <c r="D145" s="100">
        <f t="shared" si="36"/>
        <v>50403</v>
      </c>
      <c r="E145" s="99">
        <f t="shared" si="36"/>
        <v>14393</v>
      </c>
      <c r="F145" s="99">
        <f t="shared" si="36"/>
        <v>1834</v>
      </c>
      <c r="G145" s="99">
        <f t="shared" si="36"/>
        <v>110</v>
      </c>
      <c r="H145" s="98">
        <f t="shared" si="36"/>
        <v>67652</v>
      </c>
      <c r="I145" s="98">
        <f t="shared" si="36"/>
        <v>11</v>
      </c>
      <c r="J145" s="99">
        <f t="shared" si="36"/>
        <v>890</v>
      </c>
      <c r="K145" s="100">
        <f t="shared" si="36"/>
        <v>51168</v>
      </c>
      <c r="L145" s="99">
        <f t="shared" si="36"/>
        <v>12060</v>
      </c>
      <c r="M145" s="99">
        <f t="shared" si="36"/>
        <v>1429</v>
      </c>
      <c r="N145" s="99">
        <f t="shared" si="36"/>
        <v>124</v>
      </c>
      <c r="O145" s="98">
        <f t="shared" si="36"/>
        <v>65682</v>
      </c>
      <c r="P145" s="98">
        <f t="shared" si="36"/>
        <v>32</v>
      </c>
      <c r="Q145" s="99">
        <f t="shared" si="36"/>
        <v>1781</v>
      </c>
      <c r="R145" s="98">
        <f t="shared" si="36"/>
        <v>101571</v>
      </c>
      <c r="S145" s="98">
        <f t="shared" si="36"/>
        <v>26453</v>
      </c>
      <c r="T145" s="99">
        <f t="shared" si="36"/>
        <v>3263</v>
      </c>
      <c r="U145" s="101">
        <f t="shared" si="36"/>
        <v>234</v>
      </c>
      <c r="V145" s="98">
        <f t="shared" si="36"/>
        <v>133334</v>
      </c>
    </row>
    <row r="146" spans="2:22" ht="12.75">
      <c r="B146" s="89"/>
      <c r="C146" s="90"/>
      <c r="D146" s="91"/>
      <c r="E146" s="90"/>
      <c r="F146" s="90"/>
      <c r="G146" s="90"/>
      <c r="H146" s="89"/>
      <c r="I146" s="89"/>
      <c r="J146" s="90"/>
      <c r="K146" s="91"/>
      <c r="L146" s="90"/>
      <c r="M146" s="90"/>
      <c r="N146" s="90"/>
      <c r="O146" s="89"/>
      <c r="P146" s="89"/>
      <c r="Q146" s="90"/>
      <c r="R146" s="89"/>
      <c r="S146" s="89"/>
      <c r="T146" s="90"/>
      <c r="U146" s="92"/>
      <c r="V146" s="89"/>
    </row>
    <row r="147" spans="1:22" ht="12.75">
      <c r="A147" s="30" t="s">
        <v>20</v>
      </c>
      <c r="B147" s="89"/>
      <c r="C147" s="90"/>
      <c r="D147" s="91"/>
      <c r="E147" s="90"/>
      <c r="F147" s="90"/>
      <c r="G147" s="90"/>
      <c r="H147" s="89"/>
      <c r="I147" s="89"/>
      <c r="J147" s="90"/>
      <c r="K147" s="91"/>
      <c r="L147" s="90"/>
      <c r="M147" s="90"/>
      <c r="N147" s="90"/>
      <c r="O147" s="89"/>
      <c r="P147" s="89"/>
      <c r="Q147" s="90"/>
      <c r="R147" s="89"/>
      <c r="S147" s="89"/>
      <c r="T147" s="90"/>
      <c r="U147" s="92"/>
      <c r="V147" s="89"/>
    </row>
    <row r="148" spans="1:22" ht="12.75">
      <c r="A148" s="30" t="s">
        <v>17</v>
      </c>
      <c r="B148" s="89"/>
      <c r="C148" s="90"/>
      <c r="D148" s="91"/>
      <c r="E148" s="90"/>
      <c r="F148" s="90"/>
      <c r="G148" s="90"/>
      <c r="H148" s="89"/>
      <c r="I148" s="89"/>
      <c r="J148" s="90"/>
      <c r="K148" s="91"/>
      <c r="L148" s="90"/>
      <c r="M148" s="90"/>
      <c r="N148" s="90"/>
      <c r="O148" s="89"/>
      <c r="P148" s="89"/>
      <c r="Q148" s="90"/>
      <c r="R148" s="89"/>
      <c r="S148" s="89"/>
      <c r="T148" s="90"/>
      <c r="U148" s="92"/>
      <c r="V148" s="89"/>
    </row>
    <row r="149" spans="1:22" ht="12.75">
      <c r="A149" s="74" t="s">
        <v>48</v>
      </c>
      <c r="B149" s="89">
        <f aca="true" t="shared" si="37" ref="B149:V149">SUM(B87,B24)</f>
        <v>10</v>
      </c>
      <c r="C149" s="90">
        <f t="shared" si="37"/>
        <v>366</v>
      </c>
      <c r="D149" s="91">
        <f t="shared" si="37"/>
        <v>13102</v>
      </c>
      <c r="E149" s="90">
        <f t="shared" si="37"/>
        <v>1539</v>
      </c>
      <c r="F149" s="90">
        <f t="shared" si="37"/>
        <v>217</v>
      </c>
      <c r="G149" s="90">
        <f t="shared" si="37"/>
        <v>37</v>
      </c>
      <c r="H149" s="89">
        <f t="shared" si="37"/>
        <v>15271</v>
      </c>
      <c r="I149" s="89">
        <f t="shared" si="37"/>
        <v>6</v>
      </c>
      <c r="J149" s="90">
        <f t="shared" si="37"/>
        <v>328</v>
      </c>
      <c r="K149" s="91">
        <f t="shared" si="37"/>
        <v>15797</v>
      </c>
      <c r="L149" s="90">
        <f t="shared" si="37"/>
        <v>1428</v>
      </c>
      <c r="M149" s="90">
        <f t="shared" si="37"/>
        <v>259</v>
      </c>
      <c r="N149" s="90">
        <f t="shared" si="37"/>
        <v>40</v>
      </c>
      <c r="O149" s="89">
        <f t="shared" si="37"/>
        <v>17858</v>
      </c>
      <c r="P149" s="89">
        <f t="shared" si="37"/>
        <v>16</v>
      </c>
      <c r="Q149" s="90">
        <f t="shared" si="37"/>
        <v>694</v>
      </c>
      <c r="R149" s="89">
        <f t="shared" si="37"/>
        <v>28899</v>
      </c>
      <c r="S149" s="89">
        <f t="shared" si="37"/>
        <v>2967</v>
      </c>
      <c r="T149" s="90">
        <f t="shared" si="37"/>
        <v>476</v>
      </c>
      <c r="U149" s="92">
        <f t="shared" si="37"/>
        <v>77</v>
      </c>
      <c r="V149" s="89">
        <f t="shared" si="37"/>
        <v>33129</v>
      </c>
    </row>
    <row r="150" spans="1:22" ht="12.75">
      <c r="A150" s="74" t="s">
        <v>49</v>
      </c>
      <c r="B150" s="89">
        <f aca="true" t="shared" si="38" ref="B150:V150">SUM(B88,B25)</f>
        <v>0</v>
      </c>
      <c r="C150" s="103">
        <f t="shared" si="38"/>
        <v>29</v>
      </c>
      <c r="D150" s="91">
        <f t="shared" si="38"/>
        <v>7546</v>
      </c>
      <c r="E150" s="103">
        <f t="shared" si="38"/>
        <v>3180</v>
      </c>
      <c r="F150" s="103">
        <f t="shared" si="38"/>
        <v>707</v>
      </c>
      <c r="G150" s="103">
        <f t="shared" si="38"/>
        <v>132</v>
      </c>
      <c r="H150" s="89">
        <f t="shared" si="38"/>
        <v>11594</v>
      </c>
      <c r="I150" s="89">
        <f t="shared" si="38"/>
        <v>0</v>
      </c>
      <c r="J150" s="103">
        <f t="shared" si="38"/>
        <v>18</v>
      </c>
      <c r="K150" s="91">
        <f t="shared" si="38"/>
        <v>5985</v>
      </c>
      <c r="L150" s="103">
        <f t="shared" si="38"/>
        <v>2288</v>
      </c>
      <c r="M150" s="103">
        <f t="shared" si="38"/>
        <v>475</v>
      </c>
      <c r="N150" s="103">
        <f t="shared" si="38"/>
        <v>125</v>
      </c>
      <c r="O150" s="89">
        <f t="shared" si="38"/>
        <v>8891</v>
      </c>
      <c r="P150" s="89">
        <f t="shared" si="38"/>
        <v>0</v>
      </c>
      <c r="Q150" s="90">
        <f t="shared" si="38"/>
        <v>47</v>
      </c>
      <c r="R150" s="89">
        <f t="shared" si="38"/>
        <v>13531</v>
      </c>
      <c r="S150" s="89">
        <f t="shared" si="38"/>
        <v>5468</v>
      </c>
      <c r="T150" s="90">
        <f t="shared" si="38"/>
        <v>1182</v>
      </c>
      <c r="U150" s="92">
        <f t="shared" si="38"/>
        <v>257</v>
      </c>
      <c r="V150" s="89">
        <f t="shared" si="38"/>
        <v>20485</v>
      </c>
    </row>
    <row r="151" spans="1:22" ht="12.75">
      <c r="A151" s="74" t="s">
        <v>50</v>
      </c>
      <c r="B151" s="89">
        <f aca="true" t="shared" si="39" ref="B151:V151">SUM(B89,B26)</f>
        <v>0</v>
      </c>
      <c r="C151" s="103">
        <f t="shared" si="39"/>
        <v>4</v>
      </c>
      <c r="D151" s="91">
        <f t="shared" si="39"/>
        <v>261</v>
      </c>
      <c r="E151" s="103">
        <f t="shared" si="39"/>
        <v>148</v>
      </c>
      <c r="F151" s="103">
        <f t="shared" si="39"/>
        <v>48</v>
      </c>
      <c r="G151" s="103">
        <f t="shared" si="39"/>
        <v>18</v>
      </c>
      <c r="H151" s="89">
        <f t="shared" si="39"/>
        <v>479</v>
      </c>
      <c r="I151" s="89">
        <f t="shared" si="39"/>
        <v>0</v>
      </c>
      <c r="J151" s="103">
        <f t="shared" si="39"/>
        <v>3</v>
      </c>
      <c r="K151" s="91">
        <f t="shared" si="39"/>
        <v>609</v>
      </c>
      <c r="L151" s="103">
        <f t="shared" si="39"/>
        <v>258</v>
      </c>
      <c r="M151" s="103">
        <f t="shared" si="39"/>
        <v>64</v>
      </c>
      <c r="N151" s="103">
        <f t="shared" si="39"/>
        <v>11</v>
      </c>
      <c r="O151" s="89">
        <f t="shared" si="39"/>
        <v>945</v>
      </c>
      <c r="P151" s="89">
        <f t="shared" si="39"/>
        <v>0</v>
      </c>
      <c r="Q151" s="90">
        <f t="shared" si="39"/>
        <v>7</v>
      </c>
      <c r="R151" s="89">
        <f t="shared" si="39"/>
        <v>870</v>
      </c>
      <c r="S151" s="89">
        <f t="shared" si="39"/>
        <v>406</v>
      </c>
      <c r="T151" s="90">
        <f t="shared" si="39"/>
        <v>112</v>
      </c>
      <c r="U151" s="92">
        <f t="shared" si="39"/>
        <v>29</v>
      </c>
      <c r="V151" s="89">
        <f t="shared" si="39"/>
        <v>1424</v>
      </c>
    </row>
    <row r="152" spans="1:22" ht="12.75">
      <c r="A152" s="74" t="s">
        <v>51</v>
      </c>
      <c r="B152" s="89">
        <f aca="true" t="shared" si="40" ref="B152:V152">SUM(B90,B27)</f>
        <v>0</v>
      </c>
      <c r="C152" s="103">
        <f t="shared" si="40"/>
        <v>6</v>
      </c>
      <c r="D152" s="91">
        <f t="shared" si="40"/>
        <v>3217</v>
      </c>
      <c r="E152" s="103">
        <f t="shared" si="40"/>
        <v>3951</v>
      </c>
      <c r="F152" s="103">
        <f t="shared" si="40"/>
        <v>1098</v>
      </c>
      <c r="G152" s="103">
        <f t="shared" si="40"/>
        <v>317</v>
      </c>
      <c r="H152" s="89">
        <f t="shared" si="40"/>
        <v>8589</v>
      </c>
      <c r="I152" s="89">
        <f t="shared" si="40"/>
        <v>0</v>
      </c>
      <c r="J152" s="103">
        <f t="shared" si="40"/>
        <v>2</v>
      </c>
      <c r="K152" s="91">
        <f t="shared" si="40"/>
        <v>3036</v>
      </c>
      <c r="L152" s="103">
        <f t="shared" si="40"/>
        <v>3214</v>
      </c>
      <c r="M152" s="103">
        <f t="shared" si="40"/>
        <v>769</v>
      </c>
      <c r="N152" s="103">
        <f t="shared" si="40"/>
        <v>245</v>
      </c>
      <c r="O152" s="89">
        <f t="shared" si="40"/>
        <v>7266</v>
      </c>
      <c r="P152" s="89">
        <f t="shared" si="40"/>
        <v>0</v>
      </c>
      <c r="Q152" s="90">
        <f t="shared" si="40"/>
        <v>8</v>
      </c>
      <c r="R152" s="89">
        <f t="shared" si="40"/>
        <v>6253</v>
      </c>
      <c r="S152" s="89">
        <f t="shared" si="40"/>
        <v>7165</v>
      </c>
      <c r="T152" s="90">
        <f t="shared" si="40"/>
        <v>1867</v>
      </c>
      <c r="U152" s="92">
        <f t="shared" si="40"/>
        <v>562</v>
      </c>
      <c r="V152" s="89">
        <f t="shared" si="40"/>
        <v>15855</v>
      </c>
    </row>
    <row r="153" spans="1:22" s="111" customFormat="1" ht="12.75">
      <c r="A153" s="29" t="s">
        <v>1</v>
      </c>
      <c r="B153" s="93">
        <f aca="true" t="shared" si="41" ref="B153:V153">SUM(B91,B28)</f>
        <v>10</v>
      </c>
      <c r="C153" s="94">
        <f t="shared" si="41"/>
        <v>405</v>
      </c>
      <c r="D153" s="95">
        <f t="shared" si="41"/>
        <v>24126</v>
      </c>
      <c r="E153" s="94">
        <f t="shared" si="41"/>
        <v>8818</v>
      </c>
      <c r="F153" s="94">
        <f t="shared" si="41"/>
        <v>2070</v>
      </c>
      <c r="G153" s="94">
        <f t="shared" si="41"/>
        <v>504</v>
      </c>
      <c r="H153" s="93">
        <f t="shared" si="41"/>
        <v>35933</v>
      </c>
      <c r="I153" s="93">
        <f t="shared" si="41"/>
        <v>6</v>
      </c>
      <c r="J153" s="94">
        <f t="shared" si="41"/>
        <v>351</v>
      </c>
      <c r="K153" s="95">
        <f t="shared" si="41"/>
        <v>25427</v>
      </c>
      <c r="L153" s="94">
        <f t="shared" si="41"/>
        <v>7188</v>
      </c>
      <c r="M153" s="94">
        <f t="shared" si="41"/>
        <v>1567</v>
      </c>
      <c r="N153" s="94">
        <f t="shared" si="41"/>
        <v>421</v>
      </c>
      <c r="O153" s="93">
        <f t="shared" si="41"/>
        <v>34960</v>
      </c>
      <c r="P153" s="93">
        <f t="shared" si="41"/>
        <v>16</v>
      </c>
      <c r="Q153" s="94">
        <f t="shared" si="41"/>
        <v>756</v>
      </c>
      <c r="R153" s="93">
        <f t="shared" si="41"/>
        <v>49553</v>
      </c>
      <c r="S153" s="93">
        <f t="shared" si="41"/>
        <v>16006</v>
      </c>
      <c r="T153" s="94">
        <f t="shared" si="41"/>
        <v>3637</v>
      </c>
      <c r="U153" s="96">
        <f t="shared" si="41"/>
        <v>925</v>
      </c>
      <c r="V153" s="93">
        <f t="shared" si="41"/>
        <v>70893</v>
      </c>
    </row>
    <row r="154" spans="1:22" ht="12.75">
      <c r="A154" s="30" t="s">
        <v>18</v>
      </c>
      <c r="B154" s="89"/>
      <c r="C154" s="90"/>
      <c r="D154" s="91"/>
      <c r="E154" s="90"/>
      <c r="F154" s="90"/>
      <c r="G154" s="90"/>
      <c r="H154" s="89"/>
      <c r="I154" s="89"/>
      <c r="J154" s="90"/>
      <c r="K154" s="91"/>
      <c r="L154" s="90"/>
      <c r="M154" s="90"/>
      <c r="N154" s="90"/>
      <c r="O154" s="89"/>
      <c r="P154" s="89"/>
      <c r="Q154" s="90"/>
      <c r="R154" s="89"/>
      <c r="S154" s="89"/>
      <c r="T154" s="90"/>
      <c r="U154" s="92"/>
      <c r="V154" s="89"/>
    </row>
    <row r="155" spans="1:22" ht="12.75">
      <c r="A155" s="74" t="s">
        <v>48</v>
      </c>
      <c r="B155" s="89">
        <f aca="true" t="shared" si="42" ref="B155:V155">SUM(B93,B30)</f>
        <v>11</v>
      </c>
      <c r="C155" s="90">
        <f t="shared" si="42"/>
        <v>382</v>
      </c>
      <c r="D155" s="91">
        <f t="shared" si="42"/>
        <v>11279</v>
      </c>
      <c r="E155" s="90">
        <f t="shared" si="42"/>
        <v>1550</v>
      </c>
      <c r="F155" s="90">
        <f t="shared" si="42"/>
        <v>204</v>
      </c>
      <c r="G155" s="90">
        <f t="shared" si="42"/>
        <v>34</v>
      </c>
      <c r="H155" s="89">
        <f t="shared" si="42"/>
        <v>13460</v>
      </c>
      <c r="I155" s="89">
        <f t="shared" si="42"/>
        <v>4</v>
      </c>
      <c r="J155" s="90">
        <f t="shared" si="42"/>
        <v>345</v>
      </c>
      <c r="K155" s="91">
        <f t="shared" si="42"/>
        <v>14077</v>
      </c>
      <c r="L155" s="90">
        <f t="shared" si="42"/>
        <v>1348</v>
      </c>
      <c r="M155" s="90">
        <f t="shared" si="42"/>
        <v>224</v>
      </c>
      <c r="N155" s="90">
        <f t="shared" si="42"/>
        <v>38</v>
      </c>
      <c r="O155" s="89">
        <f t="shared" si="42"/>
        <v>16036</v>
      </c>
      <c r="P155" s="89">
        <f t="shared" si="42"/>
        <v>15</v>
      </c>
      <c r="Q155" s="90">
        <f t="shared" si="42"/>
        <v>727</v>
      </c>
      <c r="R155" s="89">
        <f t="shared" si="42"/>
        <v>25356</v>
      </c>
      <c r="S155" s="89">
        <f t="shared" si="42"/>
        <v>2898</v>
      </c>
      <c r="T155" s="90">
        <f t="shared" si="42"/>
        <v>428</v>
      </c>
      <c r="U155" s="92">
        <f t="shared" si="42"/>
        <v>72</v>
      </c>
      <c r="V155" s="89">
        <f t="shared" si="42"/>
        <v>29496</v>
      </c>
    </row>
    <row r="156" spans="1:22" ht="12.75">
      <c r="A156" s="74" t="s">
        <v>49</v>
      </c>
      <c r="B156" s="89">
        <f aca="true" t="shared" si="43" ref="B156:V156">SUM(B94,B31)</f>
        <v>0</v>
      </c>
      <c r="C156" s="103">
        <f t="shared" si="43"/>
        <v>29</v>
      </c>
      <c r="D156" s="91">
        <f t="shared" si="43"/>
        <v>7327</v>
      </c>
      <c r="E156" s="103">
        <f t="shared" si="43"/>
        <v>3296</v>
      </c>
      <c r="F156" s="103">
        <f t="shared" si="43"/>
        <v>897</v>
      </c>
      <c r="G156" s="103">
        <f t="shared" si="43"/>
        <v>185</v>
      </c>
      <c r="H156" s="89">
        <f t="shared" si="43"/>
        <v>11734</v>
      </c>
      <c r="I156" s="89">
        <f t="shared" si="43"/>
        <v>0</v>
      </c>
      <c r="J156" s="103">
        <f t="shared" si="43"/>
        <v>30</v>
      </c>
      <c r="K156" s="91">
        <f t="shared" si="43"/>
        <v>6169</v>
      </c>
      <c r="L156" s="103">
        <f t="shared" si="43"/>
        <v>2345</v>
      </c>
      <c r="M156" s="103">
        <f t="shared" si="43"/>
        <v>571</v>
      </c>
      <c r="N156" s="103">
        <f t="shared" si="43"/>
        <v>109</v>
      </c>
      <c r="O156" s="89">
        <f t="shared" si="43"/>
        <v>9224</v>
      </c>
      <c r="P156" s="89">
        <f t="shared" si="43"/>
        <v>0</v>
      </c>
      <c r="Q156" s="90">
        <f t="shared" si="43"/>
        <v>59</v>
      </c>
      <c r="R156" s="89">
        <f t="shared" si="43"/>
        <v>13496</v>
      </c>
      <c r="S156" s="89">
        <f t="shared" si="43"/>
        <v>5641</v>
      </c>
      <c r="T156" s="90">
        <f t="shared" si="43"/>
        <v>1468</v>
      </c>
      <c r="U156" s="92">
        <f t="shared" si="43"/>
        <v>294</v>
      </c>
      <c r="V156" s="89">
        <f t="shared" si="43"/>
        <v>20958</v>
      </c>
    </row>
    <row r="157" spans="1:22" ht="12.75">
      <c r="A157" s="74" t="s">
        <v>50</v>
      </c>
      <c r="B157" s="89">
        <f aca="true" t="shared" si="44" ref="B157:V157">SUM(B95,B32)</f>
        <v>0</v>
      </c>
      <c r="C157" s="103">
        <f t="shared" si="44"/>
        <v>3</v>
      </c>
      <c r="D157" s="91">
        <f t="shared" si="44"/>
        <v>234</v>
      </c>
      <c r="E157" s="103">
        <f t="shared" si="44"/>
        <v>177</v>
      </c>
      <c r="F157" s="103">
        <f t="shared" si="44"/>
        <v>82</v>
      </c>
      <c r="G157" s="103">
        <f t="shared" si="44"/>
        <v>23</v>
      </c>
      <c r="H157" s="89">
        <f t="shared" si="44"/>
        <v>519</v>
      </c>
      <c r="I157" s="89">
        <f t="shared" si="44"/>
        <v>0</v>
      </c>
      <c r="J157" s="103">
        <f t="shared" si="44"/>
        <v>7</v>
      </c>
      <c r="K157" s="91">
        <f t="shared" si="44"/>
        <v>582</v>
      </c>
      <c r="L157" s="103">
        <f t="shared" si="44"/>
        <v>312</v>
      </c>
      <c r="M157" s="103">
        <f t="shared" si="44"/>
        <v>84</v>
      </c>
      <c r="N157" s="103">
        <f t="shared" si="44"/>
        <v>18</v>
      </c>
      <c r="O157" s="89">
        <f t="shared" si="44"/>
        <v>1003</v>
      </c>
      <c r="P157" s="89">
        <f t="shared" si="44"/>
        <v>0</v>
      </c>
      <c r="Q157" s="90">
        <f t="shared" si="44"/>
        <v>10</v>
      </c>
      <c r="R157" s="89">
        <f t="shared" si="44"/>
        <v>816</v>
      </c>
      <c r="S157" s="89">
        <f t="shared" si="44"/>
        <v>489</v>
      </c>
      <c r="T157" s="90">
        <f t="shared" si="44"/>
        <v>166</v>
      </c>
      <c r="U157" s="92">
        <f t="shared" si="44"/>
        <v>41</v>
      </c>
      <c r="V157" s="89">
        <f t="shared" si="44"/>
        <v>1522</v>
      </c>
    </row>
    <row r="158" spans="1:22" ht="12.75">
      <c r="A158" s="74" t="s">
        <v>51</v>
      </c>
      <c r="B158" s="89">
        <f aca="true" t="shared" si="45" ref="B158:V158">SUM(B96,B33)</f>
        <v>0</v>
      </c>
      <c r="C158" s="103">
        <f t="shared" si="45"/>
        <v>1</v>
      </c>
      <c r="D158" s="91">
        <f t="shared" si="45"/>
        <v>3174</v>
      </c>
      <c r="E158" s="103">
        <f t="shared" si="45"/>
        <v>3644</v>
      </c>
      <c r="F158" s="103">
        <f t="shared" si="45"/>
        <v>1221</v>
      </c>
      <c r="G158" s="103">
        <f t="shared" si="45"/>
        <v>332</v>
      </c>
      <c r="H158" s="89">
        <f t="shared" si="45"/>
        <v>8372</v>
      </c>
      <c r="I158" s="89">
        <f t="shared" si="45"/>
        <v>0</v>
      </c>
      <c r="J158" s="103">
        <f t="shared" si="45"/>
        <v>5</v>
      </c>
      <c r="K158" s="91">
        <f t="shared" si="45"/>
        <v>2997</v>
      </c>
      <c r="L158" s="103">
        <f t="shared" si="45"/>
        <v>2973</v>
      </c>
      <c r="M158" s="103">
        <f t="shared" si="45"/>
        <v>899</v>
      </c>
      <c r="N158" s="103">
        <f t="shared" si="45"/>
        <v>229</v>
      </c>
      <c r="O158" s="89">
        <f t="shared" si="45"/>
        <v>7103</v>
      </c>
      <c r="P158" s="89">
        <f t="shared" si="45"/>
        <v>0</v>
      </c>
      <c r="Q158" s="90">
        <f t="shared" si="45"/>
        <v>6</v>
      </c>
      <c r="R158" s="89">
        <f t="shared" si="45"/>
        <v>6171</v>
      </c>
      <c r="S158" s="89">
        <f t="shared" si="45"/>
        <v>6617</v>
      </c>
      <c r="T158" s="90">
        <f t="shared" si="45"/>
        <v>2120</v>
      </c>
      <c r="U158" s="92">
        <f t="shared" si="45"/>
        <v>561</v>
      </c>
      <c r="V158" s="89">
        <f t="shared" si="45"/>
        <v>15475</v>
      </c>
    </row>
    <row r="159" spans="1:22" ht="12.75">
      <c r="A159" s="29" t="s">
        <v>1</v>
      </c>
      <c r="B159" s="98">
        <f aca="true" t="shared" si="46" ref="B159:V159">SUM(B97,B34)</f>
        <v>11</v>
      </c>
      <c r="C159" s="99">
        <f t="shared" si="46"/>
        <v>415</v>
      </c>
      <c r="D159" s="100">
        <f t="shared" si="46"/>
        <v>22014</v>
      </c>
      <c r="E159" s="99">
        <f t="shared" si="46"/>
        <v>8667</v>
      </c>
      <c r="F159" s="99">
        <f t="shared" si="46"/>
        <v>2404</v>
      </c>
      <c r="G159" s="99">
        <f t="shared" si="46"/>
        <v>574</v>
      </c>
      <c r="H159" s="98">
        <f t="shared" si="46"/>
        <v>34085</v>
      </c>
      <c r="I159" s="98">
        <f t="shared" si="46"/>
        <v>4</v>
      </c>
      <c r="J159" s="99">
        <f t="shared" si="46"/>
        <v>387</v>
      </c>
      <c r="K159" s="100">
        <f t="shared" si="46"/>
        <v>23825</v>
      </c>
      <c r="L159" s="99">
        <f t="shared" si="46"/>
        <v>6978</v>
      </c>
      <c r="M159" s="99">
        <f t="shared" si="46"/>
        <v>1778</v>
      </c>
      <c r="N159" s="99">
        <f t="shared" si="46"/>
        <v>394</v>
      </c>
      <c r="O159" s="98">
        <f t="shared" si="46"/>
        <v>33366</v>
      </c>
      <c r="P159" s="98">
        <f t="shared" si="46"/>
        <v>15</v>
      </c>
      <c r="Q159" s="99">
        <f t="shared" si="46"/>
        <v>802</v>
      </c>
      <c r="R159" s="98">
        <f t="shared" si="46"/>
        <v>45839</v>
      </c>
      <c r="S159" s="98">
        <f t="shared" si="46"/>
        <v>15645</v>
      </c>
      <c r="T159" s="99">
        <f t="shared" si="46"/>
        <v>4182</v>
      </c>
      <c r="U159" s="101">
        <f t="shared" si="46"/>
        <v>968</v>
      </c>
      <c r="V159" s="98">
        <f t="shared" si="46"/>
        <v>67451</v>
      </c>
    </row>
    <row r="160" spans="1:22" ht="12.75">
      <c r="A160" s="97" t="s">
        <v>21</v>
      </c>
      <c r="B160" s="98">
        <f aca="true" t="shared" si="47" ref="B160:V160">SUM(B98,B35)</f>
        <v>21</v>
      </c>
      <c r="C160" s="99">
        <f t="shared" si="47"/>
        <v>820</v>
      </c>
      <c r="D160" s="100">
        <f t="shared" si="47"/>
        <v>46140</v>
      </c>
      <c r="E160" s="99">
        <f t="shared" si="47"/>
        <v>17485</v>
      </c>
      <c r="F160" s="99">
        <f t="shared" si="47"/>
        <v>4474</v>
      </c>
      <c r="G160" s="99">
        <f t="shared" si="47"/>
        <v>1078</v>
      </c>
      <c r="H160" s="98">
        <f t="shared" si="47"/>
        <v>70018</v>
      </c>
      <c r="I160" s="98">
        <f t="shared" si="47"/>
        <v>10</v>
      </c>
      <c r="J160" s="99">
        <f t="shared" si="47"/>
        <v>738</v>
      </c>
      <c r="K160" s="100">
        <f t="shared" si="47"/>
        <v>49252</v>
      </c>
      <c r="L160" s="99">
        <f t="shared" si="47"/>
        <v>14166</v>
      </c>
      <c r="M160" s="99">
        <f t="shared" si="47"/>
        <v>3345</v>
      </c>
      <c r="N160" s="99">
        <f t="shared" si="47"/>
        <v>815</v>
      </c>
      <c r="O160" s="98">
        <f t="shared" si="47"/>
        <v>68326</v>
      </c>
      <c r="P160" s="98">
        <f t="shared" si="47"/>
        <v>31</v>
      </c>
      <c r="Q160" s="99">
        <f t="shared" si="47"/>
        <v>1558</v>
      </c>
      <c r="R160" s="98">
        <f t="shared" si="47"/>
        <v>95392</v>
      </c>
      <c r="S160" s="98">
        <f t="shared" si="47"/>
        <v>31651</v>
      </c>
      <c r="T160" s="99">
        <f t="shared" si="47"/>
        <v>7819</v>
      </c>
      <c r="U160" s="101">
        <f t="shared" si="47"/>
        <v>1893</v>
      </c>
      <c r="V160" s="98">
        <f t="shared" si="47"/>
        <v>138344</v>
      </c>
    </row>
    <row r="161" spans="2:22" ht="12.75">
      <c r="B161" s="89"/>
      <c r="C161" s="90"/>
      <c r="D161" s="91"/>
      <c r="E161" s="90"/>
      <c r="F161" s="90"/>
      <c r="G161" s="90"/>
      <c r="H161" s="89"/>
      <c r="I161" s="89"/>
      <c r="J161" s="90"/>
      <c r="K161" s="91"/>
      <c r="L161" s="90"/>
      <c r="M161" s="90"/>
      <c r="N161" s="90"/>
      <c r="O161" s="89"/>
      <c r="P161" s="89"/>
      <c r="Q161" s="90"/>
      <c r="R161" s="89"/>
      <c r="S161" s="89"/>
      <c r="T161" s="90"/>
      <c r="U161" s="92"/>
      <c r="V161" s="89"/>
    </row>
    <row r="162" spans="1:22" ht="12.75">
      <c r="A162" s="30" t="s">
        <v>22</v>
      </c>
      <c r="B162" s="89"/>
      <c r="C162" s="90"/>
      <c r="D162" s="91"/>
      <c r="E162" s="90"/>
      <c r="F162" s="90"/>
      <c r="G162" s="90"/>
      <c r="H162" s="89"/>
      <c r="I162" s="89"/>
      <c r="J162" s="90"/>
      <c r="K162" s="91"/>
      <c r="L162" s="90"/>
      <c r="M162" s="90"/>
      <c r="N162" s="90"/>
      <c r="O162" s="89"/>
      <c r="P162" s="89"/>
      <c r="Q162" s="90"/>
      <c r="R162" s="89"/>
      <c r="S162" s="89"/>
      <c r="T162" s="90"/>
      <c r="U162" s="92"/>
      <c r="V162" s="89"/>
    </row>
    <row r="163" spans="1:22" ht="12.75">
      <c r="A163" s="30" t="s">
        <v>17</v>
      </c>
      <c r="B163" s="89"/>
      <c r="C163" s="90"/>
      <c r="D163" s="91"/>
      <c r="E163" s="90"/>
      <c r="F163" s="90"/>
      <c r="G163" s="90"/>
      <c r="H163" s="89"/>
      <c r="I163" s="89"/>
      <c r="J163" s="90"/>
      <c r="K163" s="91"/>
      <c r="L163" s="90"/>
      <c r="M163" s="90"/>
      <c r="N163" s="90"/>
      <c r="O163" s="89"/>
      <c r="P163" s="89"/>
      <c r="Q163" s="90"/>
      <c r="R163" s="89"/>
      <c r="S163" s="89"/>
      <c r="T163" s="90"/>
      <c r="U163" s="92"/>
      <c r="V163" s="89"/>
    </row>
    <row r="164" spans="1:22" ht="12.75">
      <c r="A164" s="74" t="s">
        <v>48</v>
      </c>
      <c r="B164" s="89">
        <f aca="true" t="shared" si="48" ref="B164:V164">SUM(B102,B39)</f>
        <v>7</v>
      </c>
      <c r="C164" s="90">
        <f t="shared" si="48"/>
        <v>311</v>
      </c>
      <c r="D164" s="91">
        <f t="shared" si="48"/>
        <v>9510</v>
      </c>
      <c r="E164" s="90">
        <f t="shared" si="48"/>
        <v>1772</v>
      </c>
      <c r="F164" s="90">
        <f t="shared" si="48"/>
        <v>291</v>
      </c>
      <c r="G164" s="90">
        <f t="shared" si="48"/>
        <v>59</v>
      </c>
      <c r="H164" s="89">
        <f t="shared" si="48"/>
        <v>11950</v>
      </c>
      <c r="I164" s="89">
        <f t="shared" si="48"/>
        <v>7</v>
      </c>
      <c r="J164" s="90">
        <f t="shared" si="48"/>
        <v>295</v>
      </c>
      <c r="K164" s="91">
        <f t="shared" si="48"/>
        <v>12722</v>
      </c>
      <c r="L164" s="90">
        <f t="shared" si="48"/>
        <v>1418</v>
      </c>
      <c r="M164" s="90">
        <f t="shared" si="48"/>
        <v>221</v>
      </c>
      <c r="N164" s="90">
        <f t="shared" si="48"/>
        <v>47</v>
      </c>
      <c r="O164" s="89">
        <f t="shared" si="48"/>
        <v>14710</v>
      </c>
      <c r="P164" s="89">
        <f t="shared" si="48"/>
        <v>14</v>
      </c>
      <c r="Q164" s="90">
        <f t="shared" si="48"/>
        <v>606</v>
      </c>
      <c r="R164" s="89">
        <f t="shared" si="48"/>
        <v>22232</v>
      </c>
      <c r="S164" s="89">
        <f t="shared" si="48"/>
        <v>3190</v>
      </c>
      <c r="T164" s="90">
        <f t="shared" si="48"/>
        <v>512</v>
      </c>
      <c r="U164" s="92">
        <f t="shared" si="48"/>
        <v>106</v>
      </c>
      <c r="V164" s="89">
        <f t="shared" si="48"/>
        <v>26660</v>
      </c>
    </row>
    <row r="165" spans="1:22" ht="12.75">
      <c r="A165" s="74" t="s">
        <v>49</v>
      </c>
      <c r="B165" s="89">
        <f aca="true" t="shared" si="49" ref="B165:V165">SUM(B103,B40)</f>
        <v>0</v>
      </c>
      <c r="C165" s="103">
        <f t="shared" si="49"/>
        <v>40</v>
      </c>
      <c r="D165" s="91">
        <f t="shared" si="49"/>
        <v>7421</v>
      </c>
      <c r="E165" s="103">
        <f t="shared" si="49"/>
        <v>4259</v>
      </c>
      <c r="F165" s="103">
        <f t="shared" si="49"/>
        <v>1339</v>
      </c>
      <c r="G165" s="103">
        <f t="shared" si="49"/>
        <v>371</v>
      </c>
      <c r="H165" s="89">
        <f t="shared" si="49"/>
        <v>13430</v>
      </c>
      <c r="I165" s="89">
        <f t="shared" si="49"/>
        <v>0</v>
      </c>
      <c r="J165" s="103">
        <f t="shared" si="49"/>
        <v>23</v>
      </c>
      <c r="K165" s="91">
        <f t="shared" si="49"/>
        <v>6505</v>
      </c>
      <c r="L165" s="103">
        <f t="shared" si="49"/>
        <v>2749</v>
      </c>
      <c r="M165" s="103">
        <f t="shared" si="49"/>
        <v>753</v>
      </c>
      <c r="N165" s="103">
        <f t="shared" si="49"/>
        <v>235</v>
      </c>
      <c r="O165" s="89">
        <f t="shared" si="49"/>
        <v>10265</v>
      </c>
      <c r="P165" s="89">
        <f t="shared" si="49"/>
        <v>0</v>
      </c>
      <c r="Q165" s="90">
        <f t="shared" si="49"/>
        <v>63</v>
      </c>
      <c r="R165" s="89">
        <f t="shared" si="49"/>
        <v>13926</v>
      </c>
      <c r="S165" s="89">
        <f t="shared" si="49"/>
        <v>7008</v>
      </c>
      <c r="T165" s="90">
        <f t="shared" si="49"/>
        <v>2092</v>
      </c>
      <c r="U165" s="92">
        <f t="shared" si="49"/>
        <v>606</v>
      </c>
      <c r="V165" s="89">
        <f t="shared" si="49"/>
        <v>23695</v>
      </c>
    </row>
    <row r="166" spans="1:22" ht="12.75">
      <c r="A166" s="74" t="s">
        <v>50</v>
      </c>
      <c r="B166" s="89">
        <f aca="true" t="shared" si="50" ref="B166:V166">SUM(B104,B41)</f>
        <v>0</v>
      </c>
      <c r="C166" s="103">
        <f t="shared" si="50"/>
        <v>4</v>
      </c>
      <c r="D166" s="91">
        <f t="shared" si="50"/>
        <v>276</v>
      </c>
      <c r="E166" s="103">
        <f t="shared" si="50"/>
        <v>224</v>
      </c>
      <c r="F166" s="103">
        <f t="shared" si="50"/>
        <v>98</v>
      </c>
      <c r="G166" s="103">
        <f t="shared" si="50"/>
        <v>46</v>
      </c>
      <c r="H166" s="89">
        <f t="shared" si="50"/>
        <v>648</v>
      </c>
      <c r="I166" s="89">
        <f t="shared" si="50"/>
        <v>0</v>
      </c>
      <c r="J166" s="103">
        <f t="shared" si="50"/>
        <v>16</v>
      </c>
      <c r="K166" s="91">
        <f t="shared" si="50"/>
        <v>653</v>
      </c>
      <c r="L166" s="103">
        <f t="shared" si="50"/>
        <v>364</v>
      </c>
      <c r="M166" s="103">
        <f t="shared" si="50"/>
        <v>93</v>
      </c>
      <c r="N166" s="103">
        <f t="shared" si="50"/>
        <v>22</v>
      </c>
      <c r="O166" s="89">
        <f t="shared" si="50"/>
        <v>1148</v>
      </c>
      <c r="P166" s="89">
        <f t="shared" si="50"/>
        <v>0</v>
      </c>
      <c r="Q166" s="90">
        <f t="shared" si="50"/>
        <v>20</v>
      </c>
      <c r="R166" s="89">
        <f t="shared" si="50"/>
        <v>929</v>
      </c>
      <c r="S166" s="89">
        <f t="shared" si="50"/>
        <v>588</v>
      </c>
      <c r="T166" s="90">
        <f t="shared" si="50"/>
        <v>191</v>
      </c>
      <c r="U166" s="92">
        <f t="shared" si="50"/>
        <v>68</v>
      </c>
      <c r="V166" s="89">
        <f t="shared" si="50"/>
        <v>1796</v>
      </c>
    </row>
    <row r="167" spans="1:22" ht="12.75">
      <c r="A167" s="74" t="s">
        <v>51</v>
      </c>
      <c r="B167" s="89">
        <f aca="true" t="shared" si="51" ref="B167:V167">SUM(B105,B42)</f>
        <v>0</v>
      </c>
      <c r="C167" s="103">
        <f t="shared" si="51"/>
        <v>2</v>
      </c>
      <c r="D167" s="91">
        <f t="shared" si="51"/>
        <v>3058</v>
      </c>
      <c r="E167" s="103">
        <f t="shared" si="51"/>
        <v>3570</v>
      </c>
      <c r="F167" s="103">
        <f t="shared" si="51"/>
        <v>1381</v>
      </c>
      <c r="G167" s="103">
        <f t="shared" si="51"/>
        <v>467</v>
      </c>
      <c r="H167" s="89">
        <f t="shared" si="51"/>
        <v>8478</v>
      </c>
      <c r="I167" s="89">
        <f t="shared" si="51"/>
        <v>0</v>
      </c>
      <c r="J167" s="103">
        <f t="shared" si="51"/>
        <v>5</v>
      </c>
      <c r="K167" s="91">
        <f t="shared" si="51"/>
        <v>2868</v>
      </c>
      <c r="L167" s="103">
        <f t="shared" si="51"/>
        <v>2966</v>
      </c>
      <c r="M167" s="103">
        <f t="shared" si="51"/>
        <v>948</v>
      </c>
      <c r="N167" s="103">
        <f t="shared" si="51"/>
        <v>300</v>
      </c>
      <c r="O167" s="89">
        <f t="shared" si="51"/>
        <v>7087</v>
      </c>
      <c r="P167" s="89">
        <f t="shared" si="51"/>
        <v>0</v>
      </c>
      <c r="Q167" s="90">
        <f t="shared" si="51"/>
        <v>7</v>
      </c>
      <c r="R167" s="89">
        <f t="shared" si="51"/>
        <v>5926</v>
      </c>
      <c r="S167" s="89">
        <f t="shared" si="51"/>
        <v>6536</v>
      </c>
      <c r="T167" s="90">
        <f t="shared" si="51"/>
        <v>2329</v>
      </c>
      <c r="U167" s="92">
        <f t="shared" si="51"/>
        <v>767</v>
      </c>
      <c r="V167" s="89">
        <f t="shared" si="51"/>
        <v>15565</v>
      </c>
    </row>
    <row r="168" spans="1:22" ht="12.75">
      <c r="A168" s="29" t="s">
        <v>1</v>
      </c>
      <c r="B168" s="98">
        <f aca="true" t="shared" si="52" ref="B168:V168">SUM(B106,B43)</f>
        <v>7</v>
      </c>
      <c r="C168" s="99">
        <f t="shared" si="52"/>
        <v>357</v>
      </c>
      <c r="D168" s="100">
        <f t="shared" si="52"/>
        <v>20265</v>
      </c>
      <c r="E168" s="99">
        <f t="shared" si="52"/>
        <v>9825</v>
      </c>
      <c r="F168" s="99">
        <f t="shared" si="52"/>
        <v>3109</v>
      </c>
      <c r="G168" s="99">
        <f t="shared" si="52"/>
        <v>943</v>
      </c>
      <c r="H168" s="98">
        <f t="shared" si="52"/>
        <v>34506</v>
      </c>
      <c r="I168" s="98">
        <f t="shared" si="52"/>
        <v>7</v>
      </c>
      <c r="J168" s="99">
        <f t="shared" si="52"/>
        <v>339</v>
      </c>
      <c r="K168" s="100">
        <f t="shared" si="52"/>
        <v>22748</v>
      </c>
      <c r="L168" s="99">
        <f t="shared" si="52"/>
        <v>7497</v>
      </c>
      <c r="M168" s="99">
        <f t="shared" si="52"/>
        <v>2015</v>
      </c>
      <c r="N168" s="99">
        <f t="shared" si="52"/>
        <v>604</v>
      </c>
      <c r="O168" s="98">
        <f t="shared" si="52"/>
        <v>33210</v>
      </c>
      <c r="P168" s="98">
        <f t="shared" si="52"/>
        <v>14</v>
      </c>
      <c r="Q168" s="99">
        <f t="shared" si="52"/>
        <v>696</v>
      </c>
      <c r="R168" s="98">
        <f t="shared" si="52"/>
        <v>43013</v>
      </c>
      <c r="S168" s="98">
        <f t="shared" si="52"/>
        <v>17322</v>
      </c>
      <c r="T168" s="99">
        <f t="shared" si="52"/>
        <v>5124</v>
      </c>
      <c r="U168" s="101">
        <f t="shared" si="52"/>
        <v>1547</v>
      </c>
      <c r="V168" s="98">
        <f t="shared" si="52"/>
        <v>67716</v>
      </c>
    </row>
    <row r="169" spans="1:22" ht="12.75">
      <c r="A169" s="30" t="s">
        <v>18</v>
      </c>
      <c r="B169" s="89"/>
      <c r="C169" s="90"/>
      <c r="D169" s="91"/>
      <c r="E169" s="90"/>
      <c r="F169" s="90"/>
      <c r="G169" s="90"/>
      <c r="H169" s="89"/>
      <c r="I169" s="89"/>
      <c r="J169" s="90"/>
      <c r="K169" s="91"/>
      <c r="L169" s="90"/>
      <c r="M169" s="90"/>
      <c r="N169" s="90"/>
      <c r="O169" s="89"/>
      <c r="P169" s="89"/>
      <c r="Q169" s="90"/>
      <c r="R169" s="89"/>
      <c r="S169" s="89"/>
      <c r="T169" s="90"/>
      <c r="U169" s="92"/>
      <c r="V169" s="89"/>
    </row>
    <row r="170" spans="1:22" ht="12.75">
      <c r="A170" s="74" t="s">
        <v>48</v>
      </c>
      <c r="B170" s="89">
        <f aca="true" t="shared" si="53" ref="B170:V170">SUM(B108,B45)</f>
        <v>2</v>
      </c>
      <c r="C170" s="90">
        <f t="shared" si="53"/>
        <v>284</v>
      </c>
      <c r="D170" s="91">
        <f t="shared" si="53"/>
        <v>8809</v>
      </c>
      <c r="E170" s="90">
        <f t="shared" si="53"/>
        <v>1712</v>
      </c>
      <c r="F170" s="90">
        <f t="shared" si="53"/>
        <v>291</v>
      </c>
      <c r="G170" s="90">
        <f t="shared" si="53"/>
        <v>56</v>
      </c>
      <c r="H170" s="89">
        <f t="shared" si="53"/>
        <v>11154</v>
      </c>
      <c r="I170" s="89">
        <f t="shared" si="53"/>
        <v>1</v>
      </c>
      <c r="J170" s="90">
        <f t="shared" si="53"/>
        <v>256</v>
      </c>
      <c r="K170" s="91">
        <f t="shared" si="53"/>
        <v>12040</v>
      </c>
      <c r="L170" s="90">
        <f t="shared" si="53"/>
        <v>1467</v>
      </c>
      <c r="M170" s="90">
        <f t="shared" si="53"/>
        <v>229</v>
      </c>
      <c r="N170" s="90">
        <f t="shared" si="53"/>
        <v>28</v>
      </c>
      <c r="O170" s="89">
        <f t="shared" si="53"/>
        <v>14021</v>
      </c>
      <c r="P170" s="89">
        <f t="shared" si="53"/>
        <v>3</v>
      </c>
      <c r="Q170" s="90">
        <f t="shared" si="53"/>
        <v>540</v>
      </c>
      <c r="R170" s="89">
        <f t="shared" si="53"/>
        <v>20849</v>
      </c>
      <c r="S170" s="89">
        <f t="shared" si="53"/>
        <v>3179</v>
      </c>
      <c r="T170" s="90">
        <f t="shared" si="53"/>
        <v>520</v>
      </c>
      <c r="U170" s="92">
        <f t="shared" si="53"/>
        <v>84</v>
      </c>
      <c r="V170" s="89">
        <f t="shared" si="53"/>
        <v>25175</v>
      </c>
    </row>
    <row r="171" spans="1:22" ht="12.75">
      <c r="A171" s="74" t="s">
        <v>49</v>
      </c>
      <c r="B171" s="89">
        <f aca="true" t="shared" si="54" ref="B171:V171">SUM(B109,B46)</f>
        <v>0</v>
      </c>
      <c r="C171" s="103">
        <f t="shared" si="54"/>
        <v>25</v>
      </c>
      <c r="D171" s="91">
        <f t="shared" si="54"/>
        <v>6284</v>
      </c>
      <c r="E171" s="103">
        <f t="shared" si="54"/>
        <v>3775</v>
      </c>
      <c r="F171" s="103">
        <f t="shared" si="54"/>
        <v>1259</v>
      </c>
      <c r="G171" s="103">
        <f t="shared" si="54"/>
        <v>357</v>
      </c>
      <c r="H171" s="89">
        <f t="shared" si="54"/>
        <v>11700</v>
      </c>
      <c r="I171" s="89">
        <f t="shared" si="54"/>
        <v>0</v>
      </c>
      <c r="J171" s="103">
        <f t="shared" si="54"/>
        <v>30</v>
      </c>
      <c r="K171" s="91">
        <f t="shared" si="54"/>
        <v>5778</v>
      </c>
      <c r="L171" s="103">
        <f t="shared" si="54"/>
        <v>2575</v>
      </c>
      <c r="M171" s="103">
        <f t="shared" si="54"/>
        <v>708</v>
      </c>
      <c r="N171" s="103">
        <f t="shared" si="54"/>
        <v>196</v>
      </c>
      <c r="O171" s="89">
        <f t="shared" si="54"/>
        <v>9287</v>
      </c>
      <c r="P171" s="89">
        <f t="shared" si="54"/>
        <v>0</v>
      </c>
      <c r="Q171" s="90">
        <f t="shared" si="54"/>
        <v>55</v>
      </c>
      <c r="R171" s="89">
        <f t="shared" si="54"/>
        <v>12062</v>
      </c>
      <c r="S171" s="89">
        <f t="shared" si="54"/>
        <v>6350</v>
      </c>
      <c r="T171" s="90">
        <f t="shared" si="54"/>
        <v>1967</v>
      </c>
      <c r="U171" s="92">
        <f t="shared" si="54"/>
        <v>553</v>
      </c>
      <c r="V171" s="89">
        <f t="shared" si="54"/>
        <v>20987</v>
      </c>
    </row>
    <row r="172" spans="1:22" ht="12.75">
      <c r="A172" s="74" t="s">
        <v>50</v>
      </c>
      <c r="B172" s="89">
        <f aca="true" t="shared" si="55" ref="B172:V172">SUM(B110,B47)</f>
        <v>0</v>
      </c>
      <c r="C172" s="103">
        <f t="shared" si="55"/>
        <v>1</v>
      </c>
      <c r="D172" s="91">
        <f t="shared" si="55"/>
        <v>193</v>
      </c>
      <c r="E172" s="103">
        <f t="shared" si="55"/>
        <v>160</v>
      </c>
      <c r="F172" s="103">
        <f t="shared" si="55"/>
        <v>83</v>
      </c>
      <c r="G172" s="103">
        <f t="shared" si="55"/>
        <v>30</v>
      </c>
      <c r="H172" s="89">
        <f t="shared" si="55"/>
        <v>467</v>
      </c>
      <c r="I172" s="89">
        <f t="shared" si="55"/>
        <v>0</v>
      </c>
      <c r="J172" s="103">
        <f t="shared" si="55"/>
        <v>5</v>
      </c>
      <c r="K172" s="91">
        <f t="shared" si="55"/>
        <v>570</v>
      </c>
      <c r="L172" s="103">
        <f t="shared" si="55"/>
        <v>292</v>
      </c>
      <c r="M172" s="103">
        <f t="shared" si="55"/>
        <v>79</v>
      </c>
      <c r="N172" s="103">
        <f t="shared" si="55"/>
        <v>18</v>
      </c>
      <c r="O172" s="89">
        <f t="shared" si="55"/>
        <v>964</v>
      </c>
      <c r="P172" s="89">
        <f t="shared" si="55"/>
        <v>0</v>
      </c>
      <c r="Q172" s="90">
        <f t="shared" si="55"/>
        <v>6</v>
      </c>
      <c r="R172" s="89">
        <f t="shared" si="55"/>
        <v>763</v>
      </c>
      <c r="S172" s="89">
        <f t="shared" si="55"/>
        <v>452</v>
      </c>
      <c r="T172" s="90">
        <f t="shared" si="55"/>
        <v>162</v>
      </c>
      <c r="U172" s="92">
        <f t="shared" si="55"/>
        <v>48</v>
      </c>
      <c r="V172" s="89">
        <f t="shared" si="55"/>
        <v>1431</v>
      </c>
    </row>
    <row r="173" spans="1:22" ht="12.75">
      <c r="A173" s="74" t="s">
        <v>51</v>
      </c>
      <c r="B173" s="89">
        <f aca="true" t="shared" si="56" ref="B173:V173">SUM(B111,B48)</f>
        <v>0</v>
      </c>
      <c r="C173" s="103">
        <f t="shared" si="56"/>
        <v>0</v>
      </c>
      <c r="D173" s="91">
        <f t="shared" si="56"/>
        <v>2806</v>
      </c>
      <c r="E173" s="103">
        <f t="shared" si="56"/>
        <v>3190</v>
      </c>
      <c r="F173" s="103">
        <f t="shared" si="56"/>
        <v>1272</v>
      </c>
      <c r="G173" s="103">
        <f t="shared" si="56"/>
        <v>445</v>
      </c>
      <c r="H173" s="89">
        <f t="shared" si="56"/>
        <v>7713</v>
      </c>
      <c r="I173" s="89">
        <f t="shared" si="56"/>
        <v>0</v>
      </c>
      <c r="J173" s="103">
        <f t="shared" si="56"/>
        <v>6</v>
      </c>
      <c r="K173" s="91">
        <f t="shared" si="56"/>
        <v>2800</v>
      </c>
      <c r="L173" s="103">
        <f t="shared" si="56"/>
        <v>2742</v>
      </c>
      <c r="M173" s="103">
        <f t="shared" si="56"/>
        <v>807</v>
      </c>
      <c r="N173" s="103">
        <f t="shared" si="56"/>
        <v>231</v>
      </c>
      <c r="O173" s="89">
        <f t="shared" si="56"/>
        <v>6586</v>
      </c>
      <c r="P173" s="89">
        <f t="shared" si="56"/>
        <v>0</v>
      </c>
      <c r="Q173" s="90">
        <f t="shared" si="56"/>
        <v>6</v>
      </c>
      <c r="R173" s="89">
        <f t="shared" si="56"/>
        <v>5606</v>
      </c>
      <c r="S173" s="89">
        <f t="shared" si="56"/>
        <v>5932</v>
      </c>
      <c r="T173" s="90">
        <f t="shared" si="56"/>
        <v>2079</v>
      </c>
      <c r="U173" s="92">
        <f t="shared" si="56"/>
        <v>676</v>
      </c>
      <c r="V173" s="89">
        <f t="shared" si="56"/>
        <v>14299</v>
      </c>
    </row>
    <row r="174" spans="1:22" ht="12.75">
      <c r="A174" s="29" t="s">
        <v>1</v>
      </c>
      <c r="B174" s="98">
        <f aca="true" t="shared" si="57" ref="B174:V174">SUM(B112,B49)</f>
        <v>2</v>
      </c>
      <c r="C174" s="99">
        <f t="shared" si="57"/>
        <v>310</v>
      </c>
      <c r="D174" s="100">
        <f t="shared" si="57"/>
        <v>18092</v>
      </c>
      <c r="E174" s="99">
        <f t="shared" si="57"/>
        <v>8837</v>
      </c>
      <c r="F174" s="99">
        <f t="shared" si="57"/>
        <v>2905</v>
      </c>
      <c r="G174" s="99">
        <f t="shared" si="57"/>
        <v>888</v>
      </c>
      <c r="H174" s="98">
        <f t="shared" si="57"/>
        <v>31034</v>
      </c>
      <c r="I174" s="98">
        <f t="shared" si="57"/>
        <v>1</v>
      </c>
      <c r="J174" s="99">
        <f t="shared" si="57"/>
        <v>297</v>
      </c>
      <c r="K174" s="100">
        <f t="shared" si="57"/>
        <v>21188</v>
      </c>
      <c r="L174" s="99">
        <f t="shared" si="57"/>
        <v>7076</v>
      </c>
      <c r="M174" s="99">
        <f t="shared" si="57"/>
        <v>1823</v>
      </c>
      <c r="N174" s="99">
        <f t="shared" si="57"/>
        <v>473</v>
      </c>
      <c r="O174" s="98">
        <f t="shared" si="57"/>
        <v>30858</v>
      </c>
      <c r="P174" s="98">
        <f t="shared" si="57"/>
        <v>3</v>
      </c>
      <c r="Q174" s="99">
        <f t="shared" si="57"/>
        <v>607</v>
      </c>
      <c r="R174" s="98">
        <f t="shared" si="57"/>
        <v>39280</v>
      </c>
      <c r="S174" s="98">
        <f t="shared" si="57"/>
        <v>15913</v>
      </c>
      <c r="T174" s="99">
        <f t="shared" si="57"/>
        <v>4728</v>
      </c>
      <c r="U174" s="101">
        <f t="shared" si="57"/>
        <v>1361</v>
      </c>
      <c r="V174" s="98">
        <f t="shared" si="57"/>
        <v>61892</v>
      </c>
    </row>
    <row r="175" spans="1:22" ht="12.75">
      <c r="A175" s="97" t="s">
        <v>23</v>
      </c>
      <c r="B175" s="98">
        <f aca="true" t="shared" si="58" ref="B175:V175">SUM(B113,B50)</f>
        <v>9</v>
      </c>
      <c r="C175" s="99">
        <f t="shared" si="58"/>
        <v>667</v>
      </c>
      <c r="D175" s="100">
        <f t="shared" si="58"/>
        <v>38357</v>
      </c>
      <c r="E175" s="99">
        <f t="shared" si="58"/>
        <v>18662</v>
      </c>
      <c r="F175" s="99">
        <f t="shared" si="58"/>
        <v>6014</v>
      </c>
      <c r="G175" s="99">
        <f t="shared" si="58"/>
        <v>1831</v>
      </c>
      <c r="H175" s="98">
        <f t="shared" si="58"/>
        <v>65540</v>
      </c>
      <c r="I175" s="98">
        <f t="shared" si="58"/>
        <v>8</v>
      </c>
      <c r="J175" s="99">
        <f t="shared" si="58"/>
        <v>636</v>
      </c>
      <c r="K175" s="100">
        <f t="shared" si="58"/>
        <v>43936</v>
      </c>
      <c r="L175" s="99">
        <f t="shared" si="58"/>
        <v>14573</v>
      </c>
      <c r="M175" s="99">
        <f t="shared" si="58"/>
        <v>3838</v>
      </c>
      <c r="N175" s="99">
        <f t="shared" si="58"/>
        <v>1077</v>
      </c>
      <c r="O175" s="98">
        <f t="shared" si="58"/>
        <v>64068</v>
      </c>
      <c r="P175" s="98">
        <f t="shared" si="58"/>
        <v>17</v>
      </c>
      <c r="Q175" s="99">
        <f t="shared" si="58"/>
        <v>1303</v>
      </c>
      <c r="R175" s="98">
        <f t="shared" si="58"/>
        <v>82293</v>
      </c>
      <c r="S175" s="98">
        <f t="shared" si="58"/>
        <v>33235</v>
      </c>
      <c r="T175" s="99">
        <f t="shared" si="58"/>
        <v>9852</v>
      </c>
      <c r="U175" s="101">
        <f t="shared" si="58"/>
        <v>2908</v>
      </c>
      <c r="V175" s="98">
        <f t="shared" si="58"/>
        <v>129608</v>
      </c>
    </row>
    <row r="176" spans="1:22" ht="12.75">
      <c r="A176" s="29" t="s">
        <v>24</v>
      </c>
      <c r="B176" s="104">
        <f aca="true" t="shared" si="59" ref="B176:V176">SUM(B114,B51)</f>
        <v>51</v>
      </c>
      <c r="C176" s="105">
        <f t="shared" si="59"/>
        <v>2378</v>
      </c>
      <c r="D176" s="106">
        <f t="shared" si="59"/>
        <v>134900</v>
      </c>
      <c r="E176" s="105">
        <f t="shared" si="59"/>
        <v>50540</v>
      </c>
      <c r="F176" s="105">
        <f t="shared" si="59"/>
        <v>12322</v>
      </c>
      <c r="G176" s="105">
        <f t="shared" si="59"/>
        <v>3019</v>
      </c>
      <c r="H176" s="104">
        <f t="shared" si="59"/>
        <v>203210</v>
      </c>
      <c r="I176" s="104">
        <f t="shared" si="59"/>
        <v>29</v>
      </c>
      <c r="J176" s="105">
        <f t="shared" si="59"/>
        <v>2264</v>
      </c>
      <c r="K176" s="106">
        <f t="shared" si="59"/>
        <v>144356</v>
      </c>
      <c r="L176" s="105">
        <f t="shared" si="59"/>
        <v>40799</v>
      </c>
      <c r="M176" s="105">
        <f t="shared" si="59"/>
        <v>8612</v>
      </c>
      <c r="N176" s="105">
        <f t="shared" si="59"/>
        <v>2016</v>
      </c>
      <c r="O176" s="104">
        <f t="shared" si="59"/>
        <v>198076</v>
      </c>
      <c r="P176" s="104">
        <f t="shared" si="59"/>
        <v>80</v>
      </c>
      <c r="Q176" s="105">
        <f t="shared" si="59"/>
        <v>4642</v>
      </c>
      <c r="R176" s="104">
        <f t="shared" si="59"/>
        <v>279256</v>
      </c>
      <c r="S176" s="104">
        <f t="shared" si="59"/>
        <v>91339</v>
      </c>
      <c r="T176" s="105">
        <f t="shared" si="59"/>
        <v>20934</v>
      </c>
      <c r="U176" s="107">
        <f t="shared" si="59"/>
        <v>5035</v>
      </c>
      <c r="V176" s="104">
        <f t="shared" si="59"/>
        <v>401286</v>
      </c>
    </row>
  </sheetData>
  <sheetProtection/>
  <mergeCells count="39">
    <mergeCell ref="B133:H133"/>
    <mergeCell ref="I133:O133"/>
    <mergeCell ref="P133:V133"/>
    <mergeCell ref="B134:C134"/>
    <mergeCell ref="E134:G134"/>
    <mergeCell ref="I134:J134"/>
    <mergeCell ref="L134:N134"/>
    <mergeCell ref="P134:Q134"/>
    <mergeCell ref="S134:U134"/>
    <mergeCell ref="A127:V127"/>
    <mergeCell ref="A128:V128"/>
    <mergeCell ref="A129:V129"/>
    <mergeCell ref="A131:V131"/>
    <mergeCell ref="B71:H71"/>
    <mergeCell ref="I71:O71"/>
    <mergeCell ref="P71:V71"/>
    <mergeCell ref="B72:C72"/>
    <mergeCell ref="E72:G72"/>
    <mergeCell ref="I72:J72"/>
    <mergeCell ref="L72:N72"/>
    <mergeCell ref="P72:Q72"/>
    <mergeCell ref="S72:U72"/>
    <mergeCell ref="A65:V65"/>
    <mergeCell ref="A66:V66"/>
    <mergeCell ref="A67:V67"/>
    <mergeCell ref="A69:V69"/>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3" max="255" man="1"/>
    <brk id="114" max="255" man="1"/>
    <brk id="125" max="255" man="1"/>
    <brk id="176" max="255" man="1"/>
  </rowBreaks>
  <drawing r:id="rId1"/>
</worksheet>
</file>

<file path=xl/worksheets/sheet3.xml><?xml version="1.0" encoding="utf-8"?>
<worksheet xmlns="http://schemas.openxmlformats.org/spreadsheetml/2006/main" xmlns:r="http://schemas.openxmlformats.org/officeDocument/2006/relationships">
  <dimension ref="A1:V176"/>
  <sheetViews>
    <sheetView zoomScalePageLayoutView="0" workbookViewId="0" topLeftCell="A1">
      <selection activeCell="A21" sqref="A21"/>
    </sheetView>
  </sheetViews>
  <sheetFormatPr defaultColWidth="22.7109375" defaultRowHeight="12.75"/>
  <cols>
    <col min="1" max="1" width="27.28125" style="113" customWidth="1"/>
    <col min="2" max="2" width="6.421875" style="113" customWidth="1"/>
    <col min="3" max="3" width="7.28125" style="113"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3" customWidth="1"/>
    <col min="18" max="18" width="8.421875" style="0" customWidth="1"/>
    <col min="19" max="19" width="7.28125" style="113" customWidth="1"/>
    <col min="20" max="21" width="7.28125" style="0" customWidth="1"/>
    <col min="22" max="22" width="7.28125" style="113" customWidth="1"/>
  </cols>
  <sheetData>
    <row r="1" spans="1:3" ht="12.75">
      <c r="A1" s="30" t="s">
        <v>72</v>
      </c>
      <c r="C1"/>
    </row>
    <row r="2" spans="1:22" ht="12.75">
      <c r="A2" s="221" t="s">
        <v>9</v>
      </c>
      <c r="B2" s="221"/>
      <c r="C2" s="221"/>
      <c r="D2" s="221"/>
      <c r="E2" s="221"/>
      <c r="F2" s="221"/>
      <c r="G2" s="221"/>
      <c r="H2" s="221"/>
      <c r="I2" s="221"/>
      <c r="J2" s="221"/>
      <c r="K2" s="221"/>
      <c r="L2" s="221"/>
      <c r="M2" s="221"/>
      <c r="N2" s="221"/>
      <c r="O2" s="221"/>
      <c r="P2" s="221"/>
      <c r="Q2" s="221"/>
      <c r="R2" s="221"/>
      <c r="S2" s="221"/>
      <c r="T2" s="221"/>
      <c r="U2" s="221"/>
      <c r="V2" s="221"/>
    </row>
    <row r="3" spans="1:22" ht="12.75">
      <c r="A3" s="221" t="s">
        <v>53</v>
      </c>
      <c r="B3" s="221"/>
      <c r="C3" s="221"/>
      <c r="D3" s="221"/>
      <c r="E3" s="221"/>
      <c r="F3" s="221"/>
      <c r="G3" s="221"/>
      <c r="H3" s="221"/>
      <c r="I3" s="221"/>
      <c r="J3" s="221"/>
      <c r="K3" s="221"/>
      <c r="L3" s="221"/>
      <c r="M3" s="221"/>
      <c r="N3" s="221"/>
      <c r="O3" s="221"/>
      <c r="P3" s="221"/>
      <c r="Q3" s="221"/>
      <c r="R3" s="221"/>
      <c r="S3" s="221"/>
      <c r="T3" s="221"/>
      <c r="U3" s="221"/>
      <c r="V3" s="221"/>
    </row>
    <row r="4" spans="1:22" s="115" customFormat="1" ht="12.75">
      <c r="A4" s="222" t="s">
        <v>31</v>
      </c>
      <c r="B4" s="222"/>
      <c r="C4" s="222"/>
      <c r="D4" s="222"/>
      <c r="E4" s="222"/>
      <c r="F4" s="222"/>
      <c r="G4" s="222"/>
      <c r="H4" s="222"/>
      <c r="I4" s="222"/>
      <c r="J4" s="222"/>
      <c r="K4" s="222"/>
      <c r="L4" s="222"/>
      <c r="M4" s="222"/>
      <c r="N4" s="222"/>
      <c r="O4" s="222"/>
      <c r="P4" s="222"/>
      <c r="Q4" s="222"/>
      <c r="R4" s="222"/>
      <c r="S4" s="222"/>
      <c r="T4" s="222"/>
      <c r="U4" s="222"/>
      <c r="V4" s="222"/>
    </row>
    <row r="5" spans="1:22" s="115" customFormat="1" ht="12.75">
      <c r="A5" s="114"/>
      <c r="B5" s="114"/>
      <c r="C5" s="114"/>
      <c r="D5" s="114"/>
      <c r="E5" s="114"/>
      <c r="F5" s="114"/>
      <c r="G5" s="114"/>
      <c r="H5" s="114"/>
      <c r="I5" s="114"/>
      <c r="J5" s="114"/>
      <c r="K5" s="114"/>
      <c r="L5" s="114"/>
      <c r="M5" s="114"/>
      <c r="N5" s="114"/>
      <c r="O5" s="114"/>
      <c r="P5" s="114"/>
      <c r="Q5" s="114"/>
      <c r="R5" s="114"/>
      <c r="S5" s="114"/>
      <c r="T5" s="114"/>
      <c r="U5" s="114"/>
      <c r="V5" s="114"/>
    </row>
    <row r="6" spans="1:22" ht="12.75">
      <c r="A6" s="221" t="s">
        <v>10</v>
      </c>
      <c r="B6" s="221"/>
      <c r="C6" s="221"/>
      <c r="D6" s="221"/>
      <c r="E6" s="221"/>
      <c r="F6" s="221"/>
      <c r="G6" s="221"/>
      <c r="H6" s="221"/>
      <c r="I6" s="221"/>
      <c r="J6" s="221"/>
      <c r="K6" s="221"/>
      <c r="L6" s="221"/>
      <c r="M6" s="221"/>
      <c r="N6" s="221"/>
      <c r="O6" s="221"/>
      <c r="P6" s="221"/>
      <c r="Q6" s="221"/>
      <c r="R6" s="221"/>
      <c r="S6" s="221"/>
      <c r="T6" s="221"/>
      <c r="U6" s="221"/>
      <c r="V6" s="221"/>
    </row>
    <row r="7" ht="6.75" customHeight="1" thickBot="1">
      <c r="C7"/>
    </row>
    <row r="8" spans="1:22" ht="12.75">
      <c r="A8" s="116"/>
      <c r="B8" s="223" t="s">
        <v>34</v>
      </c>
      <c r="C8" s="224"/>
      <c r="D8" s="224"/>
      <c r="E8" s="224"/>
      <c r="F8" s="224"/>
      <c r="G8" s="224"/>
      <c r="H8" s="225"/>
      <c r="I8" s="223" t="s">
        <v>35</v>
      </c>
      <c r="J8" s="224"/>
      <c r="K8" s="224"/>
      <c r="L8" s="224"/>
      <c r="M8" s="224"/>
      <c r="N8" s="224"/>
      <c r="O8" s="225"/>
      <c r="P8" s="223" t="s">
        <v>1</v>
      </c>
      <c r="Q8" s="224"/>
      <c r="R8" s="224"/>
      <c r="S8" s="224"/>
      <c r="T8" s="224"/>
      <c r="U8" s="224"/>
      <c r="V8" s="224"/>
    </row>
    <row r="9" spans="2:22" ht="12.75">
      <c r="B9" s="226" t="s">
        <v>36</v>
      </c>
      <c r="C9" s="227"/>
      <c r="D9" s="117" t="s">
        <v>37</v>
      </c>
      <c r="E9" s="227" t="s">
        <v>38</v>
      </c>
      <c r="F9" s="227"/>
      <c r="G9" s="227"/>
      <c r="H9" s="118" t="s">
        <v>1</v>
      </c>
      <c r="I9" s="226" t="s">
        <v>36</v>
      </c>
      <c r="J9" s="228"/>
      <c r="K9" s="113" t="s">
        <v>37</v>
      </c>
      <c r="L9" s="226" t="s">
        <v>38</v>
      </c>
      <c r="M9" s="227"/>
      <c r="N9" s="227"/>
      <c r="O9" s="118" t="s">
        <v>1</v>
      </c>
      <c r="P9" s="226" t="s">
        <v>36</v>
      </c>
      <c r="Q9" s="228"/>
      <c r="R9" s="113" t="s">
        <v>37</v>
      </c>
      <c r="S9" s="226" t="s">
        <v>38</v>
      </c>
      <c r="T9" s="227"/>
      <c r="U9" s="227"/>
      <c r="V9" s="118" t="s">
        <v>1</v>
      </c>
    </row>
    <row r="10" spans="1:22" ht="12.75">
      <c r="A10" s="119" t="s">
        <v>39</v>
      </c>
      <c r="B10" s="120" t="s">
        <v>40</v>
      </c>
      <c r="C10" s="119">
        <v>1</v>
      </c>
      <c r="D10" s="121" t="s">
        <v>41</v>
      </c>
      <c r="E10" s="119" t="s">
        <v>42</v>
      </c>
      <c r="F10" s="119" t="s">
        <v>43</v>
      </c>
      <c r="G10" s="119" t="s">
        <v>44</v>
      </c>
      <c r="H10" s="122"/>
      <c r="I10" s="120" t="s">
        <v>40</v>
      </c>
      <c r="J10" s="119">
        <v>1</v>
      </c>
      <c r="K10" s="121" t="s">
        <v>41</v>
      </c>
      <c r="L10" s="119" t="s">
        <v>42</v>
      </c>
      <c r="M10" s="119" t="s">
        <v>43</v>
      </c>
      <c r="N10" s="119" t="s">
        <v>44</v>
      </c>
      <c r="O10" s="122"/>
      <c r="P10" s="120" t="s">
        <v>40</v>
      </c>
      <c r="Q10" s="119">
        <v>1</v>
      </c>
      <c r="R10" s="121" t="s">
        <v>41</v>
      </c>
      <c r="S10" s="119" t="s">
        <v>42</v>
      </c>
      <c r="T10" s="119" t="s">
        <v>43</v>
      </c>
      <c r="U10" s="119" t="s">
        <v>44</v>
      </c>
      <c r="V10" s="122"/>
    </row>
    <row r="11" spans="1:22" ht="12.75">
      <c r="A11" s="123" t="s">
        <v>14</v>
      </c>
      <c r="B11" s="120"/>
      <c r="C11" s="119"/>
      <c r="D11" s="121"/>
      <c r="E11" s="119"/>
      <c r="F11" s="119"/>
      <c r="G11" s="119"/>
      <c r="H11" s="120"/>
      <c r="I11" s="120"/>
      <c r="J11" s="119"/>
      <c r="K11" s="121"/>
      <c r="L11" s="119"/>
      <c r="M11" s="119"/>
      <c r="N11" s="119"/>
      <c r="O11" s="120"/>
      <c r="P11" s="120"/>
      <c r="Q11" s="119"/>
      <c r="R11" s="121"/>
      <c r="S11" s="119"/>
      <c r="T11" s="119"/>
      <c r="U11" s="124"/>
      <c r="V11" s="120"/>
    </row>
    <row r="12" spans="1:22" ht="12.75">
      <c r="A12" s="112" t="s">
        <v>17</v>
      </c>
      <c r="B12" s="118"/>
      <c r="C12" s="125"/>
      <c r="D12" s="126"/>
      <c r="E12" s="125"/>
      <c r="F12" s="125"/>
      <c r="G12" s="125"/>
      <c r="H12" s="118"/>
      <c r="I12" s="118"/>
      <c r="J12" s="125"/>
      <c r="K12" s="126"/>
      <c r="L12" s="125"/>
      <c r="M12" s="125"/>
      <c r="N12" s="125"/>
      <c r="O12" s="118"/>
      <c r="P12" s="118"/>
      <c r="Q12" s="125"/>
      <c r="R12" s="118"/>
      <c r="S12" s="127"/>
      <c r="T12" s="125"/>
      <c r="U12" s="128"/>
      <c r="V12" s="118"/>
    </row>
    <row r="13" spans="1:22" s="113" customFormat="1" ht="12.75">
      <c r="A13" s="113" t="s">
        <v>45</v>
      </c>
      <c r="B13" s="129">
        <f>SV_SO_1112_1a!B13/SV_SO_1112_1a!$H13*100</f>
        <v>0.04786979415988511</v>
      </c>
      <c r="C13" s="130">
        <f>SV_SO_1112_1a!C13/SV_SO_1112_1a!$H13*100</f>
        <v>1.7269948816143168</v>
      </c>
      <c r="D13" s="131">
        <f>SV_SO_1112_1a!D13/SV_SO_1112_1a!$H13*100</f>
        <v>82.71900430828147</v>
      </c>
      <c r="E13" s="130">
        <f>SV_SO_1112_1a!E13/SV_SO_1112_1a!$H13*100</f>
        <v>13.98902677026181</v>
      </c>
      <c r="F13" s="130">
        <f>SV_SO_1112_1a!F13/SV_SO_1112_1a!$H13*100</f>
        <v>1.4692344515226277</v>
      </c>
      <c r="G13" s="130">
        <f>SV_SO_1112_1a!G13/SV_SO_1112_1a!$H13*100</f>
        <v>0.04786979415988511</v>
      </c>
      <c r="H13" s="129">
        <f>SV_SO_1112_1a!H13/SV_SO_1112_1a!$H13*100</f>
        <v>100</v>
      </c>
      <c r="I13" s="129">
        <f>SV_SO_1112_1a!I13/SV_SO_1112_1a!$O13*100</f>
        <v>0.01838776110620771</v>
      </c>
      <c r="J13" s="130">
        <f>SV_SO_1112_1a!J13/SV_SO_1112_1a!$O13*100</f>
        <v>1.710061782877317</v>
      </c>
      <c r="K13" s="131">
        <f>SV_SO_1112_1a!K13/SV_SO_1112_1a!$O13*100</f>
        <v>84.7639011473963</v>
      </c>
      <c r="L13" s="130">
        <f>SV_SO_1112_1a!L13/SV_SO_1112_1a!$O13*100</f>
        <v>12.374963224477789</v>
      </c>
      <c r="M13" s="130">
        <f>SV_SO_1112_1a!M13/SV_SO_1112_1a!$O13*100</f>
        <v>1.0775228008237718</v>
      </c>
      <c r="N13" s="130">
        <f>SV_SO_1112_1a!N13/SV_SO_1112_1a!$O13*100</f>
        <v>0.05516328331862312</v>
      </c>
      <c r="O13" s="129">
        <f>SV_SO_1112_1a!O13/SV_SO_1112_1a!$O13*100</f>
        <v>100</v>
      </c>
      <c r="P13" s="129">
        <f>SV_SO_1112_1a!P13/SV_SO_1112_1a!$V13*100</f>
        <v>0.03311928462345213</v>
      </c>
      <c r="Q13" s="130">
        <f>SV_SO_1112_1a!Q13/SV_SO_1112_1a!$V13*100</f>
        <v>1.718522879905794</v>
      </c>
      <c r="R13" s="131">
        <f>SV_SO_1112_1a!R13/SV_SO_1112_1a!$V13*100</f>
        <v>83.74211117039872</v>
      </c>
      <c r="S13" s="130">
        <f>SV_SO_1112_1a!S13/SV_SO_1112_1a!$V13*100</f>
        <v>13.18147528013395</v>
      </c>
      <c r="T13" s="130">
        <f>SV_SO_1112_1a!T13/SV_SO_1112_1a!$V13*100</f>
        <v>1.2732524977460487</v>
      </c>
      <c r="U13" s="130">
        <f>SV_SO_1112_1a!U13/SV_SO_1112_1a!$V13*100</f>
        <v>0.05151888719203665</v>
      </c>
      <c r="V13" s="129">
        <f>SV_SO_1112_1a!V13/SV_SO_1112_1a!$V13*100</f>
        <v>100</v>
      </c>
    </row>
    <row r="14" spans="1:22" ht="12.75">
      <c r="A14" s="113" t="s">
        <v>46</v>
      </c>
      <c r="B14" s="129">
        <f>SV_SO_1112_1a!B14/SV_SO_1112_1a!$H14*100</f>
        <v>0</v>
      </c>
      <c r="C14" s="130">
        <f>SV_SO_1112_1a!C14/SV_SO_1112_1a!$H14*100</f>
        <v>0</v>
      </c>
      <c r="D14" s="131">
        <f>SV_SO_1112_1a!D14/SV_SO_1112_1a!$H14*100</f>
        <v>47.9746835443038</v>
      </c>
      <c r="E14" s="130">
        <f>SV_SO_1112_1a!E14/SV_SO_1112_1a!$H14*100</f>
        <v>49.037974683544306</v>
      </c>
      <c r="F14" s="130">
        <f>SV_SO_1112_1a!F14/SV_SO_1112_1a!$H14*100</f>
        <v>2.962025316455696</v>
      </c>
      <c r="G14" s="130">
        <f>SV_SO_1112_1a!G14/SV_SO_1112_1a!$H14*100</f>
        <v>0.025316455696202535</v>
      </c>
      <c r="H14" s="129">
        <f>SV_SO_1112_1a!H14/SV_SO_1112_1a!$H14*100</f>
        <v>100</v>
      </c>
      <c r="I14" s="129">
        <f>SV_SO_1112_1a!I14/SV_SO_1112_1a!$O14*100</f>
        <v>0</v>
      </c>
      <c r="J14" s="130">
        <f>SV_SO_1112_1a!J14/SV_SO_1112_1a!$O14*100</f>
        <v>0</v>
      </c>
      <c r="K14" s="131">
        <f>SV_SO_1112_1a!K14/SV_SO_1112_1a!$O14*100</f>
        <v>50.32069970845481</v>
      </c>
      <c r="L14" s="130">
        <f>SV_SO_1112_1a!L14/SV_SO_1112_1a!$O14*100</f>
        <v>46.93877551020408</v>
      </c>
      <c r="M14" s="130">
        <f>SV_SO_1112_1a!M14/SV_SO_1112_1a!$O14*100</f>
        <v>2.623906705539359</v>
      </c>
      <c r="N14" s="130">
        <f>SV_SO_1112_1a!N14/SV_SO_1112_1a!$O14*100</f>
        <v>0.11661807580174927</v>
      </c>
      <c r="O14" s="129">
        <f>SV_SO_1112_1a!O14/SV_SO_1112_1a!$O14*100</f>
        <v>100</v>
      </c>
      <c r="P14" s="129">
        <f>SV_SO_1112_1a!P14/SV_SO_1112_1a!$V14*100</f>
        <v>0</v>
      </c>
      <c r="Q14" s="130">
        <f>SV_SO_1112_1a!Q14/SV_SO_1112_1a!$V14*100</f>
        <v>0</v>
      </c>
      <c r="R14" s="129">
        <f>SV_SO_1112_1a!R14/SV_SO_1112_1a!$V14*100</f>
        <v>49.0650406504065</v>
      </c>
      <c r="S14" s="129">
        <f>SV_SO_1112_1a!S14/SV_SO_1112_1a!$V14*100</f>
        <v>48.06233062330623</v>
      </c>
      <c r="T14" s="130">
        <f>SV_SO_1112_1a!T14/SV_SO_1112_1a!$V14*100</f>
        <v>2.804878048780488</v>
      </c>
      <c r="U14" s="132">
        <f>SV_SO_1112_1a!U14/SV_SO_1112_1a!$V14*100</f>
        <v>0.06775067750677506</v>
      </c>
      <c r="V14" s="129">
        <f>SV_SO_1112_1a!V14/SV_SO_1112_1a!$V14*100</f>
        <v>100</v>
      </c>
    </row>
    <row r="15" spans="1:22" s="137" customFormat="1" ht="12.75">
      <c r="A15" s="29" t="s">
        <v>27</v>
      </c>
      <c r="B15" s="133">
        <f>SV_SO_1112_1a!B15/SV_SO_1112_1a!$H15*100</f>
        <v>0.041791236699135245</v>
      </c>
      <c r="C15" s="134">
        <f>SV_SO_1112_1a!C15/SV_SO_1112_1a!$H15*100</f>
        <v>1.5076992316841868</v>
      </c>
      <c r="D15" s="135">
        <f>SV_SO_1112_1a!D15/SV_SO_1112_1a!$H15*100</f>
        <v>78.30713344263349</v>
      </c>
      <c r="E15" s="134">
        <f>SV_SO_1112_1a!E15/SV_SO_1112_1a!$H15*100</f>
        <v>18.439579515864597</v>
      </c>
      <c r="F15" s="134">
        <f>SV_SO_1112_1a!F15/SV_SO_1112_1a!$H15*100</f>
        <v>1.6587906259041374</v>
      </c>
      <c r="G15" s="134">
        <f>SV_SO_1112_1a!G15/SV_SO_1112_1a!$H15*100</f>
        <v>0.045005947214453335</v>
      </c>
      <c r="H15" s="133">
        <f>SV_SO_1112_1a!H15/SV_SO_1112_1a!$H15*100</f>
        <v>100</v>
      </c>
      <c r="I15" s="133">
        <f>SV_SO_1112_1a!I15/SV_SO_1112_1a!$O15*100</f>
        <v>0.016328130102540656</v>
      </c>
      <c r="J15" s="134">
        <f>SV_SO_1112_1a!J15/SV_SO_1112_1a!$O15*100</f>
        <v>1.5185160995362812</v>
      </c>
      <c r="K15" s="135">
        <f>SV_SO_1112_1a!K15/SV_SO_1112_1a!$O15*100</f>
        <v>80.90588465808895</v>
      </c>
      <c r="L15" s="134">
        <f>SV_SO_1112_1a!L15/SV_SO_1112_1a!$O15*100</f>
        <v>16.246489452027955</v>
      </c>
      <c r="M15" s="134">
        <f>SV_SO_1112_1a!M15/SV_SO_1112_1a!$O15*100</f>
        <v>1.2507347658546144</v>
      </c>
      <c r="N15" s="134">
        <f>SV_SO_1112_1a!N15/SV_SO_1112_1a!$O15*100</f>
        <v>0.0620468943896545</v>
      </c>
      <c r="O15" s="133">
        <f>SV_SO_1112_1a!O15/SV_SO_1112_1a!$O15*100</f>
        <v>100</v>
      </c>
      <c r="P15" s="133">
        <f>SV_SO_1112_1a!P15/SV_SO_1112_1a!$V15*100</f>
        <v>0.0291597142348005</v>
      </c>
      <c r="Q15" s="134">
        <f>SV_SO_1112_1a!Q15/SV_SO_1112_1a!$V15*100</f>
        <v>1.5130651719613146</v>
      </c>
      <c r="R15" s="133">
        <f>SV_SO_1112_1a!R15/SV_SO_1112_1a!$V15*100</f>
        <v>79.59629995626042</v>
      </c>
      <c r="S15" s="133">
        <f>SV_SO_1112_1a!S15/SV_SO_1112_1a!$V15*100</f>
        <v>17.351649953830453</v>
      </c>
      <c r="T15" s="134">
        <f>SV_SO_1112_1a!T15/SV_SO_1112_1a!$V15*100</f>
        <v>1.4563657276158695</v>
      </c>
      <c r="U15" s="136">
        <f>SV_SO_1112_1a!U15/SV_SO_1112_1a!$V15*100</f>
        <v>0.053459476097134244</v>
      </c>
      <c r="V15" s="133">
        <f>SV_SO_1112_1a!V15/SV_SO_1112_1a!$V15*100</f>
        <v>100</v>
      </c>
    </row>
    <row r="16" spans="1:22" ht="12.75">
      <c r="A16" s="30" t="s">
        <v>18</v>
      </c>
      <c r="B16" s="138"/>
      <c r="C16" s="139"/>
      <c r="D16" s="140"/>
      <c r="E16" s="139"/>
      <c r="F16" s="139"/>
      <c r="G16" s="139"/>
      <c r="H16" s="138"/>
      <c r="I16" s="138"/>
      <c r="J16" s="139"/>
      <c r="K16" s="140"/>
      <c r="L16" s="139"/>
      <c r="M16" s="139"/>
      <c r="N16" s="139"/>
      <c r="O16" s="138"/>
      <c r="P16" s="138"/>
      <c r="Q16" s="139"/>
      <c r="R16" s="138"/>
      <c r="S16" s="138"/>
      <c r="T16" s="139"/>
      <c r="U16" s="141"/>
      <c r="V16" s="138"/>
    </row>
    <row r="17" spans="1:22" ht="12.75">
      <c r="A17" s="113" t="s">
        <v>56</v>
      </c>
      <c r="B17" s="129">
        <f>SV_SO_1112_1a!B17/SV_SO_1112_1a!$H17*100</f>
        <v>0.026446031206316823</v>
      </c>
      <c r="C17" s="130">
        <f>SV_SO_1112_1a!C17/SV_SO_1112_1a!$H17*100</f>
        <v>1.477199743095697</v>
      </c>
      <c r="D17" s="131">
        <f>SV_SO_1112_1a!D17/SV_SO_1112_1a!$H17*100</f>
        <v>81.79379651667989</v>
      </c>
      <c r="E17" s="130">
        <f>SV_SO_1112_1a!E17/SV_SO_1112_1a!$H17*100</f>
        <v>14.79466545770524</v>
      </c>
      <c r="F17" s="130">
        <f>SV_SO_1112_1a!F17/SV_SO_1112_1a!$H17*100</f>
        <v>1.7907741131134536</v>
      </c>
      <c r="G17" s="130">
        <f>SV_SO_1112_1a!G17/SV_SO_1112_1a!$H17*100</f>
        <v>0.11711813819940307</v>
      </c>
      <c r="H17" s="129">
        <f>SV_SO_1112_1a!H17/SV_SO_1112_1a!$H17*100</f>
        <v>100</v>
      </c>
      <c r="I17" s="129">
        <f>SV_SO_1112_1a!I17/SV_SO_1112_1a!$O17*100</f>
        <v>0.01892935564473385</v>
      </c>
      <c r="J17" s="130">
        <f>SV_SO_1112_1a!J17/SV_SO_1112_1a!$O17*100</f>
        <v>1.4764897402892405</v>
      </c>
      <c r="K17" s="131">
        <f>SV_SO_1112_1a!K17/SV_SO_1112_1a!$O17*100</f>
        <v>84.76944044824715</v>
      </c>
      <c r="L17" s="130">
        <f>SV_SO_1112_1a!L17/SV_SO_1112_1a!$O17*100</f>
        <v>12.160218066177027</v>
      </c>
      <c r="M17" s="130">
        <f>SV_SO_1112_1a!M17/SV_SO_1112_1a!$O17*100</f>
        <v>1.4727038691602938</v>
      </c>
      <c r="N17" s="130">
        <f>SV_SO_1112_1a!N17/SV_SO_1112_1a!$O17*100</f>
        <v>0.10221852048156281</v>
      </c>
      <c r="O17" s="129">
        <f>SV_SO_1112_1a!O17/SV_SO_1112_1a!$O17*100</f>
        <v>100</v>
      </c>
      <c r="P17" s="129">
        <f>SV_SO_1112_1a!P17/SV_SO_1112_1a!$V17*100</f>
        <v>0.02269160221621315</v>
      </c>
      <c r="Q17" s="130">
        <f>SV_SO_1112_1a!Q17/SV_SO_1112_1a!$V17*100</f>
        <v>1.4768451109052056</v>
      </c>
      <c r="R17" s="129">
        <f>SV_SO_1112_1a!R17/SV_SO_1112_1a!$V17*100</f>
        <v>83.28007110035361</v>
      </c>
      <c r="S17" s="129">
        <f>SV_SO_1112_1a!S17/SV_SO_1112_1a!$V17*100</f>
        <v>13.478811716430611</v>
      </c>
      <c r="T17" s="130">
        <f>SV_SO_1112_1a!T17/SV_SO_1112_1a!$V17*100</f>
        <v>1.6319043927159957</v>
      </c>
      <c r="U17" s="132">
        <f>SV_SO_1112_1a!U17/SV_SO_1112_1a!$V17*100</f>
        <v>0.10967607737836355</v>
      </c>
      <c r="V17" s="129">
        <f>SV_SO_1112_1a!V17/SV_SO_1112_1a!$V17*100</f>
        <v>100</v>
      </c>
    </row>
    <row r="18" spans="1:22" ht="12.75">
      <c r="A18" s="113" t="s">
        <v>47</v>
      </c>
      <c r="B18" s="129">
        <f>SV_SO_1112_1a!B18/SV_SO_1112_1a!$H18*100</f>
        <v>0</v>
      </c>
      <c r="C18" s="130">
        <f>SV_SO_1112_1a!C18/SV_SO_1112_1a!$H18*100</f>
        <v>0.035316969803990815</v>
      </c>
      <c r="D18" s="131">
        <f>SV_SO_1112_1a!D18/SV_SO_1112_1a!$H18*100</f>
        <v>45.7707928659721</v>
      </c>
      <c r="E18" s="130">
        <f>SV_SO_1112_1a!E18/SV_SO_1112_1a!$H18*100</f>
        <v>49.2318559067632</v>
      </c>
      <c r="F18" s="130">
        <f>SV_SO_1112_1a!F18/SV_SO_1112_1a!$H18*100</f>
        <v>4.8384248631467415</v>
      </c>
      <c r="G18" s="130">
        <f>SV_SO_1112_1a!G18/SV_SO_1112_1a!$H18*100</f>
        <v>0.12360939431396785</v>
      </c>
      <c r="H18" s="129">
        <f>SV_SO_1112_1a!H18/SV_SO_1112_1a!$H18*100</f>
        <v>100</v>
      </c>
      <c r="I18" s="129">
        <f>SV_SO_1112_1a!I18/SV_SO_1112_1a!$O18*100</f>
        <v>0</v>
      </c>
      <c r="J18" s="130">
        <f>SV_SO_1112_1a!J18/SV_SO_1112_1a!$O18*100</f>
        <v>0.02139952921035737</v>
      </c>
      <c r="K18" s="131">
        <f>SV_SO_1112_1a!K18/SV_SO_1112_1a!$O18*100</f>
        <v>47.10036379199657</v>
      </c>
      <c r="L18" s="130">
        <f>SV_SO_1112_1a!L18/SV_SO_1112_1a!$O18*100</f>
        <v>48.61973036593195</v>
      </c>
      <c r="M18" s="130">
        <f>SV_SO_1112_1a!M18/SV_SO_1112_1a!$O18*100</f>
        <v>4.023111491547185</v>
      </c>
      <c r="N18" s="130">
        <f>SV_SO_1112_1a!N18/SV_SO_1112_1a!$O18*100</f>
        <v>0.2353948213139311</v>
      </c>
      <c r="O18" s="129">
        <f>SV_SO_1112_1a!O18/SV_SO_1112_1a!$O18*100</f>
        <v>100</v>
      </c>
      <c r="P18" s="129">
        <f>SV_SO_1112_1a!P18/SV_SO_1112_1a!$V18*100</f>
        <v>0</v>
      </c>
      <c r="Q18" s="130">
        <f>SV_SO_1112_1a!Q18/SV_SO_1112_1a!$V18*100</f>
        <v>0.029024767801857584</v>
      </c>
      <c r="R18" s="129">
        <f>SV_SO_1112_1a!R18/SV_SO_1112_1a!$V18*100</f>
        <v>46.3719040247678</v>
      </c>
      <c r="S18" s="129">
        <f>SV_SO_1112_1a!S18/SV_SO_1112_1a!$V18*100</f>
        <v>48.95510835913313</v>
      </c>
      <c r="T18" s="130">
        <f>SV_SO_1112_1a!T18/SV_SO_1112_1a!$V18*100</f>
        <v>4.469814241486068</v>
      </c>
      <c r="U18" s="132">
        <f>SV_SO_1112_1a!U18/SV_SO_1112_1a!$V18*100</f>
        <v>0.1741486068111455</v>
      </c>
      <c r="V18" s="129">
        <f>SV_SO_1112_1a!V18/SV_SO_1112_1a!$V18*100</f>
        <v>100</v>
      </c>
    </row>
    <row r="19" spans="1:22" s="137" customFormat="1" ht="12.75">
      <c r="A19" s="29" t="s">
        <v>28</v>
      </c>
      <c r="B19" s="133">
        <f>SV_SO_1112_1a!B19/SV_SO_1112_1a!$H19*100</f>
        <v>0.02178513631271007</v>
      </c>
      <c r="C19" s="134">
        <f>SV_SO_1112_1a!C19/SV_SO_1112_1a!$H19*100</f>
        <v>1.223079795842151</v>
      </c>
      <c r="D19" s="135">
        <f>SV_SO_1112_1a!D19/SV_SO_1112_1a!$H19*100</f>
        <v>75.44503921324535</v>
      </c>
      <c r="E19" s="134">
        <f>SV_SO_1112_1a!E19/SV_SO_1112_1a!$H19*100</f>
        <v>20.863936262915473</v>
      </c>
      <c r="F19" s="134">
        <f>SV_SO_1112_1a!F19/SV_SO_1112_1a!$H19*100</f>
        <v>2.32789742312959</v>
      </c>
      <c r="G19" s="134">
        <f>SV_SO_1112_1a!G19/SV_SO_1112_1a!$H19*100</f>
        <v>0.11826216855471182</v>
      </c>
      <c r="H19" s="133">
        <f>SV_SO_1112_1a!H19/SV_SO_1112_1a!$H19*100</f>
        <v>100</v>
      </c>
      <c r="I19" s="133">
        <f>SV_SO_1112_1a!I19/SV_SO_1112_1a!$O19*100</f>
        <v>0.016083893588960015</v>
      </c>
      <c r="J19" s="134">
        <f>SV_SO_1112_1a!J19/SV_SO_1112_1a!$O19*100</f>
        <v>1.2577604786566732</v>
      </c>
      <c r="K19" s="135">
        <f>SV_SO_1112_1a!K19/SV_SO_1112_1a!$O19*100</f>
        <v>79.10702222794093</v>
      </c>
      <c r="L19" s="134">
        <f>SV_SO_1112_1a!L19/SV_SO_1112_1a!$O19*100</f>
        <v>17.640814488371344</v>
      </c>
      <c r="M19" s="134">
        <f>SV_SO_1112_1a!M19/SV_SO_1112_1a!$O19*100</f>
        <v>1.8560813201659858</v>
      </c>
      <c r="N19" s="134">
        <f>SV_SO_1112_1a!N19/SV_SO_1112_1a!$O19*100</f>
        <v>0.12223759127609611</v>
      </c>
      <c r="O19" s="133">
        <f>SV_SO_1112_1a!O19/SV_SO_1112_1a!$O19*100</f>
        <v>100</v>
      </c>
      <c r="P19" s="133">
        <f>SV_SO_1112_1a!P19/SV_SO_1112_1a!$V19*100</f>
        <v>0.018981635267878327</v>
      </c>
      <c r="Q19" s="134">
        <f>SV_SO_1112_1a!Q19/SV_SO_1112_1a!$V19*100</f>
        <v>1.2401335041680508</v>
      </c>
      <c r="R19" s="133">
        <f>SV_SO_1112_1a!R19/SV_SO_1112_1a!$V19*100</f>
        <v>77.24576472263085</v>
      </c>
      <c r="S19" s="133">
        <f>SV_SO_1112_1a!S19/SV_SO_1112_1a!$V19*100</f>
        <v>19.27901422040842</v>
      </c>
      <c r="T19" s="134">
        <f>SV_SO_1112_1a!T19/SV_SO_1112_1a!$V19*100</f>
        <v>2.095888894161565</v>
      </c>
      <c r="U19" s="136">
        <f>SV_SO_1112_1a!U19/SV_SO_1112_1a!$V19*100</f>
        <v>0.12021702336322941</v>
      </c>
      <c r="V19" s="133">
        <f>SV_SO_1112_1a!V19/SV_SO_1112_1a!$V19*100</f>
        <v>100</v>
      </c>
    </row>
    <row r="20" spans="1:22" s="112" customFormat="1" ht="12.75">
      <c r="A20" s="142" t="s">
        <v>19</v>
      </c>
      <c r="B20" s="143">
        <f>SV_SO_1112_1a!B20/SV_SO_1112_1a!$H20*100</f>
        <v>0.03162605354290865</v>
      </c>
      <c r="C20" s="144">
        <f>SV_SO_1112_1a!C20/SV_SO_1112_1a!$H20*100</f>
        <v>1.3630829076993627</v>
      </c>
      <c r="D20" s="145">
        <f>SV_SO_1112_1a!D20/SV_SO_1112_1a!$H20*100</f>
        <v>76.85289141194515</v>
      </c>
      <c r="E20" s="144">
        <f>SV_SO_1112_1a!E20/SV_SO_1112_1a!$H20*100</f>
        <v>19.67140530368918</v>
      </c>
      <c r="F20" s="144">
        <f>SV_SO_1112_1a!F20/SV_SO_1112_1a!$H20*100</f>
        <v>1.9987665839118267</v>
      </c>
      <c r="G20" s="144">
        <f>SV_SO_1112_1a!G20/SV_SO_1112_1a!$H20*100</f>
        <v>0.08222773921156248</v>
      </c>
      <c r="H20" s="143">
        <f>SV_SO_1112_1a!H20/SV_SO_1112_1a!$H20*100</f>
        <v>100</v>
      </c>
      <c r="I20" s="143">
        <f>SV_SO_1112_1a!I20/SV_SO_1112_1a!$O20*100</f>
        <v>0.016205091639793223</v>
      </c>
      <c r="J20" s="144">
        <f>SV_SO_1112_1a!J20/SV_SO_1112_1a!$O20*100</f>
        <v>1.3871558443663</v>
      </c>
      <c r="K20" s="145">
        <f>SV_SO_1112_1a!K20/SV_SO_1112_1a!$O20*100</f>
        <v>79.9996758981672</v>
      </c>
      <c r="L20" s="144">
        <f>SV_SO_1112_1a!L20/SV_SO_1112_1a!$O20*100</f>
        <v>16.948905346059732</v>
      </c>
      <c r="M20" s="144">
        <f>SV_SO_1112_1a!M20/SV_SO_1112_1a!$O20*100</f>
        <v>1.5556887974201494</v>
      </c>
      <c r="N20" s="144">
        <f>SV_SO_1112_1a!N20/SV_SO_1112_1a!$O20*100</f>
        <v>0.09236902234682137</v>
      </c>
      <c r="O20" s="143">
        <f>SV_SO_1112_1a!O20/SV_SO_1112_1a!$O20*100</f>
        <v>100</v>
      </c>
      <c r="P20" s="143">
        <f>SV_SO_1112_1a!P20/SV_SO_1112_1a!$V20*100</f>
        <v>0.02400998815507251</v>
      </c>
      <c r="Q20" s="144">
        <f>SV_SO_1112_1a!Q20/SV_SO_1112_1a!$V20*100</f>
        <v>1.3749719883471523</v>
      </c>
      <c r="R20" s="143">
        <f>SV_SO_1112_1a!R20/SV_SO_1112_1a!$V20*100</f>
        <v>78.40701731920478</v>
      </c>
      <c r="S20" s="143">
        <f>SV_SO_1112_1a!S20/SV_SO_1112_1a!$V20*100</f>
        <v>18.326823958766848</v>
      </c>
      <c r="T20" s="144">
        <f>SV_SO_1112_1a!T20/SV_SO_1112_1a!$V20*100</f>
        <v>1.7799404552293754</v>
      </c>
      <c r="U20" s="146">
        <f>SV_SO_1112_1a!U20/SV_SO_1112_1a!$V20*100</f>
        <v>0.08723629029676344</v>
      </c>
      <c r="V20" s="143">
        <f>SV_SO_1112_1a!V20/SV_SO_1112_1a!$V20*100</f>
        <v>100</v>
      </c>
    </row>
    <row r="21" spans="2:22" s="113" customFormat="1" ht="12.75">
      <c r="B21" s="138"/>
      <c r="C21" s="139"/>
      <c r="D21" s="140"/>
      <c r="E21" s="139"/>
      <c r="F21" s="139"/>
      <c r="G21" s="139"/>
      <c r="H21" s="138"/>
      <c r="I21" s="138"/>
      <c r="J21" s="139"/>
      <c r="K21" s="140"/>
      <c r="L21" s="139"/>
      <c r="M21" s="139"/>
      <c r="N21" s="139"/>
      <c r="O21" s="138"/>
      <c r="P21" s="138"/>
      <c r="Q21" s="139"/>
      <c r="R21" s="138"/>
      <c r="S21" s="138"/>
      <c r="T21" s="139"/>
      <c r="U21" s="141"/>
      <c r="V21" s="138"/>
    </row>
    <row r="22" spans="1:22" ht="12.75">
      <c r="A22" s="112" t="s">
        <v>20</v>
      </c>
      <c r="B22" s="138"/>
      <c r="C22" s="139"/>
      <c r="D22" s="140"/>
      <c r="E22" s="139"/>
      <c r="F22" s="139"/>
      <c r="G22" s="139"/>
      <c r="H22" s="138"/>
      <c r="I22" s="138"/>
      <c r="J22" s="139"/>
      <c r="K22" s="140"/>
      <c r="L22" s="139"/>
      <c r="M22" s="139"/>
      <c r="N22" s="139"/>
      <c r="O22" s="138"/>
      <c r="P22" s="138"/>
      <c r="Q22" s="139"/>
      <c r="R22" s="138"/>
      <c r="S22" s="138"/>
      <c r="T22" s="139"/>
      <c r="U22" s="141"/>
      <c r="V22" s="138"/>
    </row>
    <row r="23" spans="1:22" ht="12.75">
      <c r="A23" s="102" t="s">
        <v>17</v>
      </c>
      <c r="B23" s="138"/>
      <c r="C23" s="139"/>
      <c r="D23" s="140"/>
      <c r="E23" s="139"/>
      <c r="F23" s="139"/>
      <c r="G23" s="139"/>
      <c r="H23" s="138"/>
      <c r="I23" s="138"/>
      <c r="J23" s="139"/>
      <c r="K23" s="140"/>
      <c r="L23" s="139"/>
      <c r="M23" s="139"/>
      <c r="N23" s="139"/>
      <c r="O23" s="138"/>
      <c r="P23" s="138"/>
      <c r="Q23" s="139"/>
      <c r="R23" s="138"/>
      <c r="S23" s="138"/>
      <c r="T23" s="139"/>
      <c r="U23" s="141"/>
      <c r="V23" s="138"/>
    </row>
    <row r="24" spans="1:22" ht="12.75">
      <c r="A24" s="74" t="s">
        <v>48</v>
      </c>
      <c r="B24" s="129">
        <f>SV_SO_1112_1a!B24/SV_SO_1112_1a!$H24*100</f>
        <v>0.05435151844554657</v>
      </c>
      <c r="C24" s="130">
        <f>SV_SO_1112_1a!C24/SV_SO_1112_1a!$H24*100</f>
        <v>2.391466811604049</v>
      </c>
      <c r="D24" s="131">
        <f>SV_SO_1112_1a!D24/SV_SO_1112_1a!$H24*100</f>
        <v>87.1934234662681</v>
      </c>
      <c r="E24" s="130">
        <f>SV_SO_1112_1a!E24/SV_SO_1112_1a!$H24*100</f>
        <v>9.253346015354303</v>
      </c>
      <c r="F24" s="130">
        <f>SV_SO_1112_1a!F24/SV_SO_1112_1a!$H24*100</f>
        <v>0.9647394524084517</v>
      </c>
      <c r="G24" s="130">
        <f>SV_SO_1112_1a!G24/SV_SO_1112_1a!$H24*100</f>
        <v>0.14267273591955976</v>
      </c>
      <c r="H24" s="129">
        <f>SV_SO_1112_1a!H24/SV_SO_1112_1a!$H24*100</f>
        <v>100</v>
      </c>
      <c r="I24" s="129">
        <f>SV_SO_1112_1a!I24/SV_SO_1112_1a!$O24*100</f>
        <v>0.03506516276079715</v>
      </c>
      <c r="J24" s="130">
        <f>SV_SO_1112_1a!J24/SV_SO_1112_1a!$O24*100</f>
        <v>1.8701420139091811</v>
      </c>
      <c r="K24" s="131">
        <f>SV_SO_1112_1a!K24/SV_SO_1112_1a!$O24*100</f>
        <v>89.93629828765121</v>
      </c>
      <c r="L24" s="130">
        <f>SV_SO_1112_1a!L24/SV_SO_1112_1a!$O24*100</f>
        <v>7.124072234235287</v>
      </c>
      <c r="M24" s="130">
        <f>SV_SO_1112_1a!M24/SV_SO_1112_1a!$O24*100</f>
        <v>0.9233826193676582</v>
      </c>
      <c r="N24" s="130">
        <f>SV_SO_1112_1a!N24/SV_SO_1112_1a!$O24*100</f>
        <v>0.11103968207585764</v>
      </c>
      <c r="O24" s="129">
        <f>SV_SO_1112_1a!O24/SV_SO_1112_1a!$O24*100</f>
        <v>100</v>
      </c>
      <c r="P24" s="129">
        <f>SV_SO_1112_1a!P24/SV_SO_1112_1a!$V24*100</f>
        <v>0.04398366321080741</v>
      </c>
      <c r="Q24" s="130">
        <f>SV_SO_1112_1a!Q24/SV_SO_1112_1a!$V24*100</f>
        <v>2.111215834118756</v>
      </c>
      <c r="R24" s="129">
        <f>SV_SO_1112_1a!R24/SV_SO_1112_1a!$V24*100</f>
        <v>88.6679233427584</v>
      </c>
      <c r="S24" s="129">
        <f>SV_SO_1112_1a!S24/SV_SO_1112_1a!$V24*100</f>
        <v>8.108702481935282</v>
      </c>
      <c r="T24" s="130">
        <f>SV_SO_1112_1a!T24/SV_SO_1112_1a!$V24*100</f>
        <v>0.9425070688030159</v>
      </c>
      <c r="U24" s="132">
        <f>SV_SO_1112_1a!U24/SV_SO_1112_1a!$V24*100</f>
        <v>0.12566760917373546</v>
      </c>
      <c r="V24" s="129">
        <f>SV_SO_1112_1a!V24/SV_SO_1112_1a!$V24*100</f>
        <v>100</v>
      </c>
    </row>
    <row r="25" spans="1:22" ht="12.75">
      <c r="A25" s="74" t="s">
        <v>49</v>
      </c>
      <c r="B25" s="129">
        <f>SV_SO_1112_1a!B25/SV_SO_1112_1a!$H25*100</f>
        <v>0</v>
      </c>
      <c r="C25" s="147">
        <f>SV_SO_1112_1a!C25/SV_SO_1112_1a!$H25*100</f>
        <v>0.2644778841769266</v>
      </c>
      <c r="D25" s="131">
        <f>SV_SO_1112_1a!D25/SV_SO_1112_1a!$H25*100</f>
        <v>67.11354309165527</v>
      </c>
      <c r="E25" s="147">
        <f>SV_SO_1112_1a!E25/SV_SO_1112_1a!$H25*100</f>
        <v>26.757865937072506</v>
      </c>
      <c r="F25" s="147">
        <f>SV_SO_1112_1a!F25/SV_SO_1112_1a!$H25*100</f>
        <v>5.198358413132695</v>
      </c>
      <c r="G25" s="147">
        <f>SV_SO_1112_1a!G25/SV_SO_1112_1a!$H25*100</f>
        <v>0.6657546739626083</v>
      </c>
      <c r="H25" s="129">
        <f>SV_SO_1112_1a!H25/SV_SO_1112_1a!$H25*100</f>
        <v>100</v>
      </c>
      <c r="I25" s="129">
        <f>SV_SO_1112_1a!I25/SV_SO_1112_1a!$O25*100</f>
        <v>0</v>
      </c>
      <c r="J25" s="147">
        <f>SV_SO_1112_1a!J25/SV_SO_1112_1a!$O25*100</f>
        <v>0.21420921099607285</v>
      </c>
      <c r="K25" s="131">
        <f>SV_SO_1112_1a!K25/SV_SO_1112_1a!$O25*100</f>
        <v>69.46328692133761</v>
      </c>
      <c r="L25" s="147">
        <f>SV_SO_1112_1a!L25/SV_SO_1112_1a!$O25*100</f>
        <v>25.169582292038555</v>
      </c>
      <c r="M25" s="147">
        <f>SV_SO_1112_1a!M25/SV_SO_1112_1a!$O25*100</f>
        <v>4.29608473164346</v>
      </c>
      <c r="N25" s="147">
        <f>SV_SO_1112_1a!N25/SV_SO_1112_1a!$O25*100</f>
        <v>0.8568368439842914</v>
      </c>
      <c r="O25" s="129">
        <f>SV_SO_1112_1a!O25/SV_SO_1112_1a!$O25*100</f>
        <v>100</v>
      </c>
      <c r="P25" s="129">
        <f>SV_SO_1112_1a!P25/SV_SO_1112_1a!$V25*100</f>
        <v>0</v>
      </c>
      <c r="Q25" s="130">
        <f>SV_SO_1112_1a!Q25/SV_SO_1112_1a!$V25*100</f>
        <v>0.2426683188764973</v>
      </c>
      <c r="R25" s="129">
        <f>SV_SO_1112_1a!R25/SV_SO_1112_1a!$V25*100</f>
        <v>68.1330028913672</v>
      </c>
      <c r="S25" s="129">
        <f>SV_SO_1112_1a!S25/SV_SO_1112_1a!$V25*100</f>
        <v>26.068773234200744</v>
      </c>
      <c r="T25" s="130">
        <f>SV_SO_1112_1a!T25/SV_SO_1112_1a!$V25*100</f>
        <v>4.806897976042957</v>
      </c>
      <c r="U25" s="132">
        <f>SV_SO_1112_1a!U25/SV_SO_1112_1a!$V25*100</f>
        <v>0.7486575795125981</v>
      </c>
      <c r="V25" s="129">
        <f>SV_SO_1112_1a!V25/SV_SO_1112_1a!$V25*100</f>
        <v>100</v>
      </c>
    </row>
    <row r="26" spans="1:22" ht="12.75">
      <c r="A26" s="74" t="s">
        <v>50</v>
      </c>
      <c r="B26" s="129">
        <f>SV_SO_1112_1a!B26/SV_SO_1112_1a!$H26*100</f>
        <v>0</v>
      </c>
      <c r="C26" s="147">
        <f>SV_SO_1112_1a!C26/SV_SO_1112_1a!$H26*100</f>
        <v>0.8928571428571428</v>
      </c>
      <c r="D26" s="131">
        <f>SV_SO_1112_1a!D26/SV_SO_1112_1a!$H26*100</f>
        <v>56.25</v>
      </c>
      <c r="E26" s="147">
        <f>SV_SO_1112_1a!E26/SV_SO_1112_1a!$H26*100</f>
        <v>30.357142857142854</v>
      </c>
      <c r="F26" s="147">
        <f>SV_SO_1112_1a!F26/SV_SO_1112_1a!$H26*100</f>
        <v>9.151785714285714</v>
      </c>
      <c r="G26" s="147">
        <f>SV_SO_1112_1a!G26/SV_SO_1112_1a!$H26*100</f>
        <v>3.3482142857142856</v>
      </c>
      <c r="H26" s="129">
        <f>SV_SO_1112_1a!H26/SV_SO_1112_1a!$H26*100</f>
        <v>100</v>
      </c>
      <c r="I26" s="129">
        <f>SV_SO_1112_1a!I26/SV_SO_1112_1a!$O26*100</f>
        <v>0</v>
      </c>
      <c r="J26" s="147">
        <f>SV_SO_1112_1a!J26/SV_SO_1112_1a!$O26*100</f>
        <v>0.3448275862068966</v>
      </c>
      <c r="K26" s="131">
        <f>SV_SO_1112_1a!K26/SV_SO_1112_1a!$O26*100</f>
        <v>66.66666666666666</v>
      </c>
      <c r="L26" s="147">
        <f>SV_SO_1112_1a!L26/SV_SO_1112_1a!$O26*100</f>
        <v>26.89655172413793</v>
      </c>
      <c r="M26" s="147">
        <f>SV_SO_1112_1a!M26/SV_SO_1112_1a!$O26*100</f>
        <v>5.402298850574713</v>
      </c>
      <c r="N26" s="147">
        <f>SV_SO_1112_1a!N26/SV_SO_1112_1a!$O26*100</f>
        <v>0.6896551724137931</v>
      </c>
      <c r="O26" s="129">
        <f>SV_SO_1112_1a!O26/SV_SO_1112_1a!$O26*100</f>
        <v>100</v>
      </c>
      <c r="P26" s="129">
        <f>SV_SO_1112_1a!P26/SV_SO_1112_1a!$V26*100</f>
        <v>0</v>
      </c>
      <c r="Q26" s="130">
        <f>SV_SO_1112_1a!Q26/SV_SO_1112_1a!$V26*100</f>
        <v>0.5311077389984825</v>
      </c>
      <c r="R26" s="129">
        <f>SV_SO_1112_1a!R26/SV_SO_1112_1a!$V26*100</f>
        <v>63.12594840667678</v>
      </c>
      <c r="S26" s="129">
        <f>SV_SO_1112_1a!S26/SV_SO_1112_1a!$V26*100</f>
        <v>28.072837632776938</v>
      </c>
      <c r="T26" s="130">
        <f>SV_SO_1112_1a!T26/SV_SO_1112_1a!$V26*100</f>
        <v>6.676783004552352</v>
      </c>
      <c r="U26" s="132">
        <f>SV_SO_1112_1a!U26/SV_SO_1112_1a!$V26*100</f>
        <v>1.5933232169954477</v>
      </c>
      <c r="V26" s="129">
        <f>SV_SO_1112_1a!V26/SV_SO_1112_1a!$V26*100</f>
        <v>100</v>
      </c>
    </row>
    <row r="27" spans="1:22" ht="12.75">
      <c r="A27" s="74" t="s">
        <v>51</v>
      </c>
      <c r="B27" s="129">
        <f>SV_SO_1112_1a!B27/SV_SO_1112_1a!$H27*100</f>
        <v>0</v>
      </c>
      <c r="C27" s="147">
        <f>SV_SO_1112_1a!C27/SV_SO_1112_1a!$H27*100</f>
        <v>0.040535062829347386</v>
      </c>
      <c r="D27" s="131">
        <f>SV_SO_1112_1a!D27/SV_SO_1112_1a!$H27*100</f>
        <v>40.77827320632347</v>
      </c>
      <c r="E27" s="147">
        <f>SV_SO_1112_1a!E27/SV_SO_1112_1a!$H27*100</f>
        <v>45.953249560870155</v>
      </c>
      <c r="F27" s="147">
        <f>SV_SO_1112_1a!F27/SV_SO_1112_1a!$H27*100</f>
        <v>10.917443588704229</v>
      </c>
      <c r="G27" s="147">
        <f>SV_SO_1112_1a!G27/SV_SO_1112_1a!$H27*100</f>
        <v>2.310498581272801</v>
      </c>
      <c r="H27" s="129">
        <f>SV_SO_1112_1a!H27/SV_SO_1112_1a!$H27*100</f>
        <v>100</v>
      </c>
      <c r="I27" s="129">
        <f>SV_SO_1112_1a!I27/SV_SO_1112_1a!$O27*100</f>
        <v>0</v>
      </c>
      <c r="J27" s="147">
        <f>SV_SO_1112_1a!J27/SV_SO_1112_1a!$O27*100</f>
        <v>0.03135287662643048</v>
      </c>
      <c r="K27" s="131">
        <f>SV_SO_1112_1a!K27/SV_SO_1112_1a!$O27*100</f>
        <v>45.17949521868631</v>
      </c>
      <c r="L27" s="147">
        <f>SV_SO_1112_1a!L27/SV_SO_1112_1a!$O27*100</f>
        <v>44.12917385170089</v>
      </c>
      <c r="M27" s="147">
        <f>SV_SO_1112_1a!M27/SV_SO_1112_1a!$O27*100</f>
        <v>8.810158332026964</v>
      </c>
      <c r="N27" s="147">
        <f>SV_SO_1112_1a!N27/SV_SO_1112_1a!$O27*100</f>
        <v>1.8498197209593978</v>
      </c>
      <c r="O27" s="129">
        <f>SV_SO_1112_1a!O27/SV_SO_1112_1a!$O27*100</f>
        <v>100</v>
      </c>
      <c r="P27" s="129">
        <f>SV_SO_1112_1a!P27/SV_SO_1112_1a!$V27*100</f>
        <v>0</v>
      </c>
      <c r="Q27" s="130">
        <f>SV_SO_1112_1a!Q27/SV_SO_1112_1a!$V27*100</f>
        <v>0.036284470246734396</v>
      </c>
      <c r="R27" s="129">
        <f>SV_SO_1112_1a!R27/SV_SO_1112_1a!$V27*100</f>
        <v>42.815674891146585</v>
      </c>
      <c r="S27" s="129">
        <f>SV_SO_1112_1a!S27/SV_SO_1112_1a!$V27*100</f>
        <v>45.1088534107402</v>
      </c>
      <c r="T27" s="130">
        <f>SV_SO_1112_1a!T27/SV_SO_1112_1a!$V27*100</f>
        <v>9.941944847605225</v>
      </c>
      <c r="U27" s="132">
        <f>SV_SO_1112_1a!U27/SV_SO_1112_1a!$V27*100</f>
        <v>2.097242380261248</v>
      </c>
      <c r="V27" s="129">
        <f>SV_SO_1112_1a!V27/SV_SO_1112_1a!$V27*100</f>
        <v>100</v>
      </c>
    </row>
    <row r="28" spans="1:22" ht="12.75">
      <c r="A28" s="29" t="s">
        <v>1</v>
      </c>
      <c r="B28" s="148">
        <f>SV_SO_1112_1a!B28/SV_SO_1112_1a!$H28*100</f>
        <v>0.02385709599499001</v>
      </c>
      <c r="C28" s="149">
        <f>SV_SO_1112_1a!C28/SV_SO_1112_1a!$H28*100</f>
        <v>1.1570691557570154</v>
      </c>
      <c r="D28" s="150">
        <f>SV_SO_1112_1a!D28/SV_SO_1112_1a!$H28*100</f>
        <v>69.96988041630632</v>
      </c>
      <c r="E28" s="149">
        <f>SV_SO_1112_1a!E28/SV_SO_1112_1a!$H28*100</f>
        <v>23.359079116094595</v>
      </c>
      <c r="F28" s="149">
        <f>SV_SO_1112_1a!F28/SV_SO_1112_1a!$H28*100</f>
        <v>4.655115856022426</v>
      </c>
      <c r="G28" s="149">
        <f>SV_SO_1112_1a!G28/SV_SO_1112_1a!$H28*100</f>
        <v>0.8349983598246503</v>
      </c>
      <c r="H28" s="148">
        <f>SV_SO_1112_1a!H28/SV_SO_1112_1a!$H28*100</f>
        <v>100</v>
      </c>
      <c r="I28" s="148">
        <f>SV_SO_1112_1a!I28/SV_SO_1112_1a!$O28*100</f>
        <v>0.01831334126911455</v>
      </c>
      <c r="J28" s="149">
        <f>SV_SO_1112_1a!J28/SV_SO_1112_1a!$O28*100</f>
        <v>1.0469126758843819</v>
      </c>
      <c r="K28" s="150">
        <f>SV_SO_1112_1a!K28/SV_SO_1112_1a!$O28*100</f>
        <v>75.35329487531666</v>
      </c>
      <c r="L28" s="149">
        <f>SV_SO_1112_1a!L28/SV_SO_1112_1a!$O28*100</f>
        <v>19.482342886793028</v>
      </c>
      <c r="M28" s="149">
        <f>SV_SO_1112_1a!M28/SV_SO_1112_1a!$O28*100</f>
        <v>3.4429081585935357</v>
      </c>
      <c r="N28" s="149">
        <f>SV_SO_1112_1a!N28/SV_SO_1112_1a!$O28*100</f>
        <v>0.6562280621432713</v>
      </c>
      <c r="O28" s="148">
        <f>SV_SO_1112_1a!O28/SV_SO_1112_1a!$O28*100</f>
        <v>100</v>
      </c>
      <c r="P28" s="148">
        <f>SV_SO_1112_1a!P28/SV_SO_1112_1a!$V28*100</f>
        <v>0.02111741281525281</v>
      </c>
      <c r="Q28" s="134">
        <f>SV_SO_1112_1a!Q28/SV_SO_1112_1a!$V28*100</f>
        <v>1.1026306262821286</v>
      </c>
      <c r="R28" s="135">
        <f>SV_SO_1112_1a!R28/SV_SO_1112_1a!$V28*100</f>
        <v>72.6303246048027</v>
      </c>
      <c r="S28" s="134">
        <f>SV_SO_1112_1a!S28/SV_SO_1112_1a!$V28*100</f>
        <v>21.443224327259564</v>
      </c>
      <c r="T28" s="134">
        <f>SV_SO_1112_1a!T28/SV_SO_1112_1a!$V28*100</f>
        <v>4.056051647158199</v>
      </c>
      <c r="U28" s="134">
        <f>SV_SO_1112_1a!U28/SV_SO_1112_1a!$V28*100</f>
        <v>0.7466513816821528</v>
      </c>
      <c r="V28" s="133">
        <f>SV_SO_1112_1a!V28/SV_SO_1112_1a!$V28*100</f>
        <v>100</v>
      </c>
    </row>
    <row r="29" spans="1:22" ht="12.75">
      <c r="A29" s="30" t="s">
        <v>18</v>
      </c>
      <c r="B29" s="89"/>
      <c r="C29" s="90"/>
      <c r="D29" s="91"/>
      <c r="E29" s="90"/>
      <c r="F29" s="90"/>
      <c r="G29" s="90"/>
      <c r="H29" s="89"/>
      <c r="I29" s="89"/>
      <c r="J29" s="90"/>
      <c r="K29" s="91"/>
      <c r="L29" s="90"/>
      <c r="M29" s="90"/>
      <c r="N29" s="90"/>
      <c r="O29" s="89"/>
      <c r="P29" s="89"/>
      <c r="Q29" s="139"/>
      <c r="R29" s="138"/>
      <c r="S29" s="138"/>
      <c r="T29" s="139"/>
      <c r="U29" s="141"/>
      <c r="V29" s="138"/>
    </row>
    <row r="30" spans="1:22" s="113" customFormat="1" ht="12.75">
      <c r="A30" s="74" t="s">
        <v>48</v>
      </c>
      <c r="B30" s="151">
        <f>SV_SO_1112_1a!B30/SV_SO_1112_1a!$H30*100</f>
        <v>0.08440761203192143</v>
      </c>
      <c r="C30" s="152">
        <f>SV_SO_1112_1a!C30/SV_SO_1112_1a!$H30*100</f>
        <v>2.8698588090853283</v>
      </c>
      <c r="D30" s="153">
        <f>SV_SO_1112_1a!D30/SV_SO_1112_1a!$H30*100</f>
        <v>85.02915899324739</v>
      </c>
      <c r="E30" s="152">
        <f>SV_SO_1112_1a!E30/SV_SO_1112_1a!$H30*100</f>
        <v>10.781154082259055</v>
      </c>
      <c r="F30" s="152">
        <f>SV_SO_1112_1a!F30/SV_SO_1112_1a!$H30*100</f>
        <v>1.1049723756906076</v>
      </c>
      <c r="G30" s="152">
        <f>SV_SO_1112_1a!G30/SV_SO_1112_1a!$H30*100</f>
        <v>0.13044812768569675</v>
      </c>
      <c r="H30" s="151">
        <f>SV_SO_1112_1a!H30/SV_SO_1112_1a!$H30*100</f>
        <v>100</v>
      </c>
      <c r="I30" s="151">
        <f>SV_SO_1112_1a!I30/SV_SO_1112_1a!$O30*100</f>
        <v>0.02578815034491651</v>
      </c>
      <c r="J30" s="152">
        <f>SV_SO_1112_1a!J30/SV_SO_1112_1a!$O30*100</f>
        <v>2.172651666559216</v>
      </c>
      <c r="K30" s="153">
        <f>SV_SO_1112_1a!K30/SV_SO_1112_1a!$O30*100</f>
        <v>89.09161240410032</v>
      </c>
      <c r="L30" s="152">
        <f>SV_SO_1112_1a!L30/SV_SO_1112_1a!$O30*100</f>
        <v>7.678421765198891</v>
      </c>
      <c r="M30" s="152">
        <f>SV_SO_1112_1a!M30/SV_SO_1112_1a!$O30*100</f>
        <v>0.9090322996583071</v>
      </c>
      <c r="N30" s="152">
        <f>SV_SO_1112_1a!N30/SV_SO_1112_1a!$O30*100</f>
        <v>0.12249371413835342</v>
      </c>
      <c r="O30" s="151">
        <f>SV_SO_1112_1a!O30/SV_SO_1112_1a!$O30*100</f>
        <v>100</v>
      </c>
      <c r="P30" s="151">
        <f>SV_SO_1112_1a!P30/SV_SO_1112_1a!$V30*100</f>
        <v>0.05255228952808044</v>
      </c>
      <c r="Q30" s="130">
        <f>SV_SO_1112_1a!Q30/SV_SO_1112_1a!$V30*100</f>
        <v>2.490978523631013</v>
      </c>
      <c r="R30" s="129">
        <f>SV_SO_1112_1a!R30/SV_SO_1112_1a!$V30*100</f>
        <v>87.23680061661354</v>
      </c>
      <c r="S30" s="129">
        <f>SV_SO_1112_1a!S30/SV_SO_1112_1a!$V30*100</f>
        <v>9.095049574326456</v>
      </c>
      <c r="T30" s="130">
        <f>SV_SO_1112_1a!T30/SV_SO_1112_1a!$V30*100</f>
        <v>0.9984935010335283</v>
      </c>
      <c r="U30" s="132">
        <f>SV_SO_1112_1a!U30/SV_SO_1112_1a!$V30*100</f>
        <v>0.12612549486739305</v>
      </c>
      <c r="V30" s="129">
        <f>SV_SO_1112_1a!V30/SV_SO_1112_1a!$V30*100</f>
        <v>100</v>
      </c>
    </row>
    <row r="31" spans="1:22" ht="12.75">
      <c r="A31" s="74" t="s">
        <v>49</v>
      </c>
      <c r="B31" s="151">
        <f>SV_SO_1112_1a!B31/SV_SO_1112_1a!$H31*100</f>
        <v>0</v>
      </c>
      <c r="C31" s="154">
        <f>SV_SO_1112_1a!C31/SV_SO_1112_1a!$H31*100</f>
        <v>0.25022341376228774</v>
      </c>
      <c r="D31" s="153">
        <f>SV_SO_1112_1a!D31/SV_SO_1112_1a!$H31*100</f>
        <v>64.11974977658623</v>
      </c>
      <c r="E31" s="154">
        <f>SV_SO_1112_1a!E31/SV_SO_1112_1a!$H31*100</f>
        <v>27.712243074173372</v>
      </c>
      <c r="F31" s="154">
        <f>SV_SO_1112_1a!F31/SV_SO_1112_1a!$H31*100</f>
        <v>6.764968722073279</v>
      </c>
      <c r="G31" s="154">
        <f>SV_SO_1112_1a!G31/SV_SO_1112_1a!$H31*100</f>
        <v>1.1528150134048258</v>
      </c>
      <c r="H31" s="151">
        <f>SV_SO_1112_1a!H31/SV_SO_1112_1a!$H31*100</f>
        <v>100</v>
      </c>
      <c r="I31" s="151">
        <f>SV_SO_1112_1a!I31/SV_SO_1112_1a!$O31*100</f>
        <v>0</v>
      </c>
      <c r="J31" s="154">
        <f>SV_SO_1112_1a!J31/SV_SO_1112_1a!$O31*100</f>
        <v>0.3311636405161585</v>
      </c>
      <c r="K31" s="153">
        <f>SV_SO_1112_1a!K31/SV_SO_1112_1a!$O31*100</f>
        <v>69.03048989379926</v>
      </c>
      <c r="L31" s="154">
        <f>SV_SO_1112_1a!L31/SV_SO_1112_1a!$O31*100</f>
        <v>24.83727303871189</v>
      </c>
      <c r="M31" s="154">
        <f>SV_SO_1112_1a!M31/SV_SO_1112_1a!$O31*100</f>
        <v>5.081648966541053</v>
      </c>
      <c r="N31" s="154">
        <f>SV_SO_1112_1a!N31/SV_SO_1112_1a!$O31*100</f>
        <v>0.7194244604316548</v>
      </c>
      <c r="O31" s="151">
        <f>SV_SO_1112_1a!O31/SV_SO_1112_1a!$O31*100</f>
        <v>100</v>
      </c>
      <c r="P31" s="151">
        <f>SV_SO_1112_1a!P31/SV_SO_1112_1a!$V31*100</f>
        <v>0</v>
      </c>
      <c r="Q31" s="130">
        <f>SV_SO_1112_1a!Q31/SV_SO_1112_1a!$V31*100</f>
        <v>0.2857572567303354</v>
      </c>
      <c r="R31" s="129">
        <f>SV_SO_1112_1a!R31/SV_SO_1112_1a!$V31*100</f>
        <v>66.27563042061463</v>
      </c>
      <c r="S31" s="129">
        <f>SV_SO_1112_1a!S31/SV_SO_1112_1a!$V31*100</f>
        <v>26.450092745776306</v>
      </c>
      <c r="T31" s="130">
        <f>SV_SO_1112_1a!T31/SV_SO_1112_1a!$V31*100</f>
        <v>6.02596881736602</v>
      </c>
      <c r="U31" s="132">
        <f>SV_SO_1112_1a!U31/SV_SO_1112_1a!$V31*100</f>
        <v>0.9625507595127086</v>
      </c>
      <c r="V31" s="129">
        <f>SV_SO_1112_1a!V31/SV_SO_1112_1a!$V31*100</f>
        <v>100</v>
      </c>
    </row>
    <row r="32" spans="1:22" ht="12.75">
      <c r="A32" s="74" t="s">
        <v>50</v>
      </c>
      <c r="B32" s="151">
        <f>SV_SO_1112_1a!B32/SV_SO_1112_1a!$H32*100</f>
        <v>0</v>
      </c>
      <c r="C32" s="154">
        <f>SV_SO_1112_1a!C32/SV_SO_1112_1a!$H32*100</f>
        <v>0.6085192697768762</v>
      </c>
      <c r="D32" s="153">
        <f>SV_SO_1112_1a!D32/SV_SO_1112_1a!$H32*100</f>
        <v>46.45030425963489</v>
      </c>
      <c r="E32" s="154">
        <f>SV_SO_1112_1a!E32/SV_SO_1112_1a!$H32*100</f>
        <v>34.07707910750507</v>
      </c>
      <c r="F32" s="154">
        <f>SV_SO_1112_1a!F32/SV_SO_1112_1a!$H32*100</f>
        <v>15.212981744421908</v>
      </c>
      <c r="G32" s="154">
        <f>SV_SO_1112_1a!G32/SV_SO_1112_1a!$H32*100</f>
        <v>3.6511156186612577</v>
      </c>
      <c r="H32" s="151">
        <f>SV_SO_1112_1a!H32/SV_SO_1112_1a!$H32*100</f>
        <v>100</v>
      </c>
      <c r="I32" s="151">
        <f>SV_SO_1112_1a!I32/SV_SO_1112_1a!$O32*100</f>
        <v>0</v>
      </c>
      <c r="J32" s="154">
        <f>SV_SO_1112_1a!J32/SV_SO_1112_1a!$O32*100</f>
        <v>0.7376185458377239</v>
      </c>
      <c r="K32" s="153">
        <f>SV_SO_1112_1a!K32/SV_SO_1112_1a!$O32*100</f>
        <v>59.74710221285564</v>
      </c>
      <c r="L32" s="154">
        <f>SV_SO_1112_1a!L32/SV_SO_1112_1a!$O32*100</f>
        <v>30.663856691253947</v>
      </c>
      <c r="M32" s="154">
        <f>SV_SO_1112_1a!M32/SV_SO_1112_1a!$O32*100</f>
        <v>7.2708113804004215</v>
      </c>
      <c r="N32" s="154">
        <f>SV_SO_1112_1a!N32/SV_SO_1112_1a!$O32*100</f>
        <v>1.5806111696522658</v>
      </c>
      <c r="O32" s="151">
        <f>SV_SO_1112_1a!O32/SV_SO_1112_1a!$O32*100</f>
        <v>100</v>
      </c>
      <c r="P32" s="151">
        <f>SV_SO_1112_1a!P32/SV_SO_1112_1a!$V32*100</f>
        <v>0</v>
      </c>
      <c r="Q32" s="130">
        <f>SV_SO_1112_1a!Q32/SV_SO_1112_1a!$V32*100</f>
        <v>0.6934812760055479</v>
      </c>
      <c r="R32" s="129">
        <f>SV_SO_1112_1a!R32/SV_SO_1112_1a!$V32*100</f>
        <v>55.20110957004161</v>
      </c>
      <c r="S32" s="129">
        <f>SV_SO_1112_1a!S32/SV_SO_1112_1a!$V32*100</f>
        <v>31.83079056865465</v>
      </c>
      <c r="T32" s="130">
        <f>SV_SO_1112_1a!T32/SV_SO_1112_1a!$V32*100</f>
        <v>9.986130374479888</v>
      </c>
      <c r="U32" s="132">
        <f>SV_SO_1112_1a!U32/SV_SO_1112_1a!$V32*100</f>
        <v>2.2884882108183078</v>
      </c>
      <c r="V32" s="129">
        <f>SV_SO_1112_1a!V32/SV_SO_1112_1a!$V32*100</f>
        <v>100</v>
      </c>
    </row>
    <row r="33" spans="1:22" ht="12.75">
      <c r="A33" s="74" t="s">
        <v>51</v>
      </c>
      <c r="B33" s="151">
        <f>SV_SO_1112_1a!B33/SV_SO_1112_1a!$H33*100</f>
        <v>0</v>
      </c>
      <c r="C33" s="154">
        <f>SV_SO_1112_1a!C33/SV_SO_1112_1a!$H33*100</f>
        <v>0.013399437223636608</v>
      </c>
      <c r="D33" s="153">
        <f>SV_SO_1112_1a!D33/SV_SO_1112_1a!$H33*100</f>
        <v>40.42610210371164</v>
      </c>
      <c r="E33" s="154">
        <f>SV_SO_1112_1a!E33/SV_SO_1112_1a!$H33*100</f>
        <v>44.13774621465898</v>
      </c>
      <c r="F33" s="154">
        <f>SV_SO_1112_1a!F33/SV_SO_1112_1a!$H33*100</f>
        <v>12.515074366876592</v>
      </c>
      <c r="G33" s="154">
        <f>SV_SO_1112_1a!G33/SV_SO_1112_1a!$H33*100</f>
        <v>2.9076778775291436</v>
      </c>
      <c r="H33" s="151">
        <f>SV_SO_1112_1a!H33/SV_SO_1112_1a!$H33*100</f>
        <v>100</v>
      </c>
      <c r="I33" s="151">
        <f>SV_SO_1112_1a!I33/SV_SO_1112_1a!$O33*100</f>
        <v>0</v>
      </c>
      <c r="J33" s="154">
        <f>SV_SO_1112_1a!J33/SV_SO_1112_1a!$O33*100</f>
        <v>0.06271558482282848</v>
      </c>
      <c r="K33" s="153">
        <f>SV_SO_1112_1a!K33/SV_SO_1112_1a!$O33*100</f>
        <v>45.029789902790846</v>
      </c>
      <c r="L33" s="154">
        <f>SV_SO_1112_1a!L33/SV_SO_1112_1a!$O33*100</f>
        <v>42.019441831295076</v>
      </c>
      <c r="M33" s="154">
        <f>SV_SO_1112_1a!M33/SV_SO_1112_1a!$O33*100</f>
        <v>10.912511759172155</v>
      </c>
      <c r="N33" s="154">
        <f>SV_SO_1112_1a!N33/SV_SO_1112_1a!$O33*100</f>
        <v>1.975540921919097</v>
      </c>
      <c r="O33" s="151">
        <f>SV_SO_1112_1a!O33/SV_SO_1112_1a!$O33*100</f>
        <v>100</v>
      </c>
      <c r="P33" s="151">
        <f>SV_SO_1112_1a!P33/SV_SO_1112_1a!$V33*100</f>
        <v>0</v>
      </c>
      <c r="Q33" s="130">
        <f>SV_SO_1112_1a!Q33/SV_SO_1112_1a!$V33*100</f>
        <v>0.03612455747417094</v>
      </c>
      <c r="R33" s="129">
        <f>SV_SO_1112_1a!R33/SV_SO_1112_1a!$V33*100</f>
        <v>42.54750379307853</v>
      </c>
      <c r="S33" s="129">
        <f>SV_SO_1112_1a!S33/SV_SO_1112_1a!$V33*100</f>
        <v>43.16162127013944</v>
      </c>
      <c r="T33" s="130">
        <f>SV_SO_1112_1a!T33/SV_SO_1112_1a!$V33*100</f>
        <v>11.776605736579727</v>
      </c>
      <c r="U33" s="132">
        <f>SV_SO_1112_1a!U33/SV_SO_1112_1a!$V33*100</f>
        <v>2.4781446427281266</v>
      </c>
      <c r="V33" s="129">
        <f>SV_SO_1112_1a!V33/SV_SO_1112_1a!$V33*100</f>
        <v>100</v>
      </c>
    </row>
    <row r="34" spans="1:22" ht="12.75">
      <c r="A34" s="29" t="s">
        <v>1</v>
      </c>
      <c r="B34" s="148">
        <f>SV_SO_1112_1a!B34/SV_SO_1112_1a!$H34*100</f>
        <v>0.03418484678973212</v>
      </c>
      <c r="C34" s="149">
        <f>SV_SO_1112_1a!C34/SV_SO_1112_1a!$H34*100</f>
        <v>1.261731617875567</v>
      </c>
      <c r="D34" s="150">
        <f>SV_SO_1112_1a!D34/SV_SO_1112_1a!$H34*100</f>
        <v>66.82205233389273</v>
      </c>
      <c r="E34" s="149">
        <f>SV_SO_1112_1a!E34/SV_SO_1112_1a!$H34*100</f>
        <v>24.762259929144136</v>
      </c>
      <c r="F34" s="149">
        <f>SV_SO_1112_1a!F34/SV_SO_1112_1a!$H34*100</f>
        <v>5.9357324880353035</v>
      </c>
      <c r="G34" s="149">
        <f>SV_SO_1112_1a!G34/SV_SO_1112_1a!$H34*100</f>
        <v>1.1840387842625395</v>
      </c>
      <c r="H34" s="148">
        <f>SV_SO_1112_1a!H34/SV_SO_1112_1a!$H34*100</f>
        <v>100</v>
      </c>
      <c r="I34" s="148">
        <f>SV_SO_1112_1a!I34/SV_SO_1112_1a!$O34*100</f>
        <v>0.012660231049216647</v>
      </c>
      <c r="J34" s="149">
        <f>SV_SO_1112_1a!J34/SV_SO_1112_1a!$O34*100</f>
        <v>1.1932267763886693</v>
      </c>
      <c r="K34" s="150">
        <f>SV_SO_1112_1a!K34/SV_SO_1112_1a!$O34*100</f>
        <v>73.75534103497388</v>
      </c>
      <c r="L34" s="149">
        <f>SV_SO_1112_1a!L34/SV_SO_1112_1a!$O34*100</f>
        <v>20.056971039721475</v>
      </c>
      <c r="M34" s="149">
        <f>SV_SO_1112_1a!M34/SV_SO_1112_1a!$O34*100</f>
        <v>4.275993036872923</v>
      </c>
      <c r="N34" s="149">
        <f>SV_SO_1112_1a!N34/SV_SO_1112_1a!$O34*100</f>
        <v>0.7058078809938281</v>
      </c>
      <c r="O34" s="148">
        <f>SV_SO_1112_1a!O34/SV_SO_1112_1a!$O34*100</f>
        <v>100</v>
      </c>
      <c r="P34" s="148">
        <f>SV_SO_1112_1a!P34/SV_SO_1112_1a!$V34*100</f>
        <v>0.023520925783638846</v>
      </c>
      <c r="Q34" s="134">
        <f>SV_SO_1112_1a!Q34/SV_SO_1112_1a!$V34*100</f>
        <v>1.2277923259059476</v>
      </c>
      <c r="R34" s="135">
        <f>SV_SO_1112_1a!R34/SV_SO_1112_1a!$V34*100</f>
        <v>70.25700531572923</v>
      </c>
      <c r="S34" s="134">
        <f>SV_SO_1112_1a!S34/SV_SO_1112_1a!$V34*100</f>
        <v>22.43112288899691</v>
      </c>
      <c r="T34" s="134">
        <f>SV_SO_1112_1a!T34/SV_SO_1112_1a!$V34*100</f>
        <v>5.1134492653630845</v>
      </c>
      <c r="U34" s="134">
        <f>SV_SO_1112_1a!U34/SV_SO_1112_1a!$V34*100</f>
        <v>0.9471092782211908</v>
      </c>
      <c r="V34" s="133">
        <f>SV_SO_1112_1a!V34/SV_SO_1112_1a!$V34*100</f>
        <v>100</v>
      </c>
    </row>
    <row r="35" spans="1:22" s="158" customFormat="1" ht="12.75">
      <c r="A35" s="142" t="s">
        <v>21</v>
      </c>
      <c r="B35" s="155">
        <f>SV_SO_1112_1a!B35/SV_SO_1112_1a!$H35*100</f>
        <v>0.028914489202721005</v>
      </c>
      <c r="C35" s="156">
        <f>SV_SO_1112_1a!C35/SV_SO_1112_1a!$H35*100</f>
        <v>1.208321285629499</v>
      </c>
      <c r="D35" s="157">
        <f>SV_SO_1112_1a!D35/SV_SO_1112_1a!$H35*100</f>
        <v>68.42842142107105</v>
      </c>
      <c r="E35" s="156">
        <f>SV_SO_1112_1a!E35/SV_SO_1112_1a!$H35*100</f>
        <v>24.046202310115504</v>
      </c>
      <c r="F35" s="156">
        <f>SV_SO_1112_1a!F35/SV_SO_1112_1a!$H35*100</f>
        <v>5.282220632770769</v>
      </c>
      <c r="G35" s="156">
        <f>SV_SO_1112_1a!G35/SV_SO_1112_1a!$H35*100</f>
        <v>1.0059198612104518</v>
      </c>
      <c r="H35" s="155">
        <f>SV_SO_1112_1a!H35/SV_SO_1112_1a!$H35*100</f>
        <v>100</v>
      </c>
      <c r="I35" s="155">
        <f>SV_SO_1112_1a!I35/SV_SO_1112_1a!$O35*100</f>
        <v>0.01553808384350042</v>
      </c>
      <c r="J35" s="156">
        <f>SV_SO_1112_1a!J35/SV_SO_1112_1a!$O35*100</f>
        <v>1.1187420367320302</v>
      </c>
      <c r="K35" s="157">
        <f>SV_SO_1112_1a!K35/SV_SO_1112_1a!$O35*100</f>
        <v>74.56881817334286</v>
      </c>
      <c r="L35" s="156">
        <f>SV_SO_1112_1a!L35/SV_SO_1112_1a!$O35*100</f>
        <v>19.764442648932533</v>
      </c>
      <c r="M35" s="156">
        <f>SV_SO_1112_1a!M35/SV_SO_1112_1a!$O35*100</f>
        <v>3.851890984803754</v>
      </c>
      <c r="N35" s="156">
        <f>SV_SO_1112_1a!N35/SV_SO_1112_1a!$O35*100</f>
        <v>0.6805680723453184</v>
      </c>
      <c r="O35" s="155">
        <f>SV_SO_1112_1a!O35/SV_SO_1112_1a!$O35*100</f>
        <v>100</v>
      </c>
      <c r="P35" s="155">
        <f>SV_SO_1112_1a!P35/SV_SO_1112_1a!$V35*100</f>
        <v>0.022295858352105423</v>
      </c>
      <c r="Q35" s="144">
        <f>SV_SO_1112_1a!Q35/SV_SO_1112_1a!$V35*100</f>
        <v>1.1639975705202623</v>
      </c>
      <c r="R35" s="143">
        <f>SV_SO_1112_1a!R35/SV_SO_1112_1a!$V35*100</f>
        <v>71.46668306821763</v>
      </c>
      <c r="S35" s="143">
        <f>SV_SO_1112_1a!S35/SV_SO_1112_1a!$V35*100</f>
        <v>21.927592277944782</v>
      </c>
      <c r="T35" s="144">
        <f>SV_SO_1112_1a!T35/SV_SO_1112_1a!$V35*100</f>
        <v>4.574495075690595</v>
      </c>
      <c r="U35" s="146">
        <f>SV_SO_1112_1a!U35/SV_SO_1112_1a!$V35*100</f>
        <v>0.8449361492746157</v>
      </c>
      <c r="V35" s="143">
        <f>SV_SO_1112_1a!V35/SV_SO_1112_1a!$V35*100</f>
        <v>100</v>
      </c>
    </row>
    <row r="36" spans="2:22" s="113" customFormat="1" ht="12.75">
      <c r="B36" s="89"/>
      <c r="C36" s="90"/>
      <c r="D36" s="91"/>
      <c r="E36" s="90"/>
      <c r="F36" s="90"/>
      <c r="G36" s="90"/>
      <c r="H36" s="89"/>
      <c r="I36" s="89"/>
      <c r="J36" s="90"/>
      <c r="K36" s="91"/>
      <c r="L36" s="90"/>
      <c r="M36" s="90"/>
      <c r="N36" s="90"/>
      <c r="O36" s="89"/>
      <c r="P36" s="89"/>
      <c r="Q36" s="139"/>
      <c r="R36" s="138"/>
      <c r="S36" s="138"/>
      <c r="T36" s="139"/>
      <c r="U36" s="141"/>
      <c r="V36" s="138"/>
    </row>
    <row r="37" spans="1:22" ht="12.75">
      <c r="A37" s="112" t="s">
        <v>22</v>
      </c>
      <c r="B37" s="89"/>
      <c r="C37" s="90"/>
      <c r="D37" s="91"/>
      <c r="E37" s="90"/>
      <c r="F37" s="90"/>
      <c r="G37" s="90"/>
      <c r="H37" s="89"/>
      <c r="I37" s="89"/>
      <c r="J37" s="90"/>
      <c r="K37" s="91"/>
      <c r="L37" s="90"/>
      <c r="M37" s="90"/>
      <c r="N37" s="90"/>
      <c r="O37" s="89"/>
      <c r="P37" s="89"/>
      <c r="Q37" s="139"/>
      <c r="R37" s="138"/>
      <c r="S37" s="138"/>
      <c r="T37" s="139"/>
      <c r="U37" s="141"/>
      <c r="V37" s="138"/>
    </row>
    <row r="38" spans="1:22" ht="12.75">
      <c r="A38" s="102" t="s">
        <v>17</v>
      </c>
      <c r="B38" s="89"/>
      <c r="C38" s="90"/>
      <c r="D38" s="91"/>
      <c r="E38" s="90"/>
      <c r="F38" s="90"/>
      <c r="G38" s="90"/>
      <c r="H38" s="89"/>
      <c r="I38" s="89"/>
      <c r="J38" s="90"/>
      <c r="K38" s="91"/>
      <c r="L38" s="90"/>
      <c r="M38" s="90"/>
      <c r="N38" s="90"/>
      <c r="O38" s="89"/>
      <c r="P38" s="89"/>
      <c r="Q38" s="139"/>
      <c r="R38" s="138"/>
      <c r="S38" s="138"/>
      <c r="T38" s="139"/>
      <c r="U38" s="141"/>
      <c r="V38" s="138"/>
    </row>
    <row r="39" spans="1:22" s="113" customFormat="1" ht="12.75">
      <c r="A39" s="74" t="s">
        <v>48</v>
      </c>
      <c r="B39" s="151">
        <f>SV_SO_1112_1a!B39/SV_SO_1112_1a!$H39*100</f>
        <v>0.05180452426178552</v>
      </c>
      <c r="C39" s="152">
        <f>SV_SO_1112_1a!C39/SV_SO_1112_1a!$H39*100</f>
        <v>2.6592989121049904</v>
      </c>
      <c r="D39" s="153">
        <f>SV_SO_1112_1a!D39/SV_SO_1112_1a!$H39*100</f>
        <v>80.8409601105163</v>
      </c>
      <c r="E39" s="152">
        <f>SV_SO_1112_1a!E39/SV_SO_1112_1a!$H39*100</f>
        <v>14.14263512346745</v>
      </c>
      <c r="F39" s="152">
        <f>SV_SO_1112_1a!F39/SV_SO_1112_1a!$H39*100</f>
        <v>2.0290105335865998</v>
      </c>
      <c r="G39" s="152">
        <f>SV_SO_1112_1a!G39/SV_SO_1112_1a!$H39*100</f>
        <v>0.27629079606285617</v>
      </c>
      <c r="H39" s="151">
        <f>SV_SO_1112_1a!H39/SV_SO_1112_1a!$H39*100</f>
        <v>100</v>
      </c>
      <c r="I39" s="151">
        <f>SV_SO_1112_1a!I39/SV_SO_1112_1a!$O39*100</f>
        <v>0.04208459002595216</v>
      </c>
      <c r="J39" s="152">
        <f>SV_SO_1112_1a!J39/SV_SO_1112_1a!$O39*100</f>
        <v>2.0481167145963384</v>
      </c>
      <c r="K39" s="153">
        <f>SV_SO_1112_1a!K39/SV_SO_1112_1a!$O39*100</f>
        <v>87.70428561408431</v>
      </c>
      <c r="L39" s="152">
        <f>SV_SO_1112_1a!L39/SV_SO_1112_1a!$O39*100</f>
        <v>8.900890790488884</v>
      </c>
      <c r="M39" s="152">
        <f>SV_SO_1112_1a!M39/SV_SO_1112_1a!$O39*100</f>
        <v>1.101213439012415</v>
      </c>
      <c r="N39" s="152">
        <f>SV_SO_1112_1a!N39/SV_SO_1112_1a!$O39*100</f>
        <v>0.2034088517921021</v>
      </c>
      <c r="O39" s="151">
        <f>SV_SO_1112_1a!O39/SV_SO_1112_1a!$O39*100</f>
        <v>100</v>
      </c>
      <c r="P39" s="151">
        <f>SV_SO_1112_1a!P39/SV_SO_1112_1a!$V39*100</f>
        <v>0.04644142575177058</v>
      </c>
      <c r="Q39" s="130">
        <f>SV_SO_1112_1a!Q39/SV_SO_1112_1a!$V39*100</f>
        <v>2.3220712875885288</v>
      </c>
      <c r="R39" s="129">
        <f>SV_SO_1112_1a!R39/SV_SO_1112_1a!$V39*100</f>
        <v>84.62788807616394</v>
      </c>
      <c r="S39" s="129">
        <f>SV_SO_1112_1a!S39/SV_SO_1112_1a!$V39*100</f>
        <v>11.250435388366423</v>
      </c>
      <c r="T39" s="130">
        <f>SV_SO_1112_1a!T39/SV_SO_1112_1a!$V39*100</f>
        <v>1.517086574557839</v>
      </c>
      <c r="U39" s="132">
        <f>SV_SO_1112_1a!U39/SV_SO_1112_1a!$V39*100</f>
        <v>0.23607724757150045</v>
      </c>
      <c r="V39" s="129">
        <f>SV_SO_1112_1a!V39/SV_SO_1112_1a!$V39*100</f>
        <v>100</v>
      </c>
    </row>
    <row r="40" spans="1:22" ht="12.75">
      <c r="A40" s="74" t="s">
        <v>49</v>
      </c>
      <c r="B40" s="151">
        <f>SV_SO_1112_1a!B40/SV_SO_1112_1a!$H40*100</f>
        <v>0</v>
      </c>
      <c r="C40" s="154">
        <f>SV_SO_1112_1a!C40/SV_SO_1112_1a!$H40*100</f>
        <v>0.30284205621990995</v>
      </c>
      <c r="D40" s="153">
        <f>SV_SO_1112_1a!D40/SV_SO_1112_1a!$H40*100</f>
        <v>56.47616089454884</v>
      </c>
      <c r="E40" s="154">
        <f>SV_SO_1112_1a!E40/SV_SO_1112_1a!$H40*100</f>
        <v>31.480043485013198</v>
      </c>
      <c r="F40" s="154">
        <f>SV_SO_1112_1a!F40/SV_SO_1112_1a!$H40*100</f>
        <v>9.403634104674639</v>
      </c>
      <c r="G40" s="154">
        <f>SV_SO_1112_1a!G40/SV_SO_1112_1a!$H40*100</f>
        <v>2.3373194595434073</v>
      </c>
      <c r="H40" s="151">
        <f>SV_SO_1112_1a!H40/SV_SO_1112_1a!$H40*100</f>
        <v>100</v>
      </c>
      <c r="I40" s="151">
        <f>SV_SO_1112_1a!I40/SV_SO_1112_1a!$O40*100</f>
        <v>0</v>
      </c>
      <c r="J40" s="154">
        <f>SV_SO_1112_1a!J40/SV_SO_1112_1a!$O40*100</f>
        <v>0.23478971008574928</v>
      </c>
      <c r="K40" s="153">
        <f>SV_SO_1112_1a!K40/SV_SO_1112_1a!$O40*100</f>
        <v>65.17966516945692</v>
      </c>
      <c r="L40" s="154">
        <f>SV_SO_1112_1a!L40/SV_SO_1112_1a!$O40*100</f>
        <v>26.224989791751735</v>
      </c>
      <c r="M40" s="154">
        <f>SV_SO_1112_1a!M40/SV_SO_1112_1a!$O40*100</f>
        <v>6.553695385871785</v>
      </c>
      <c r="N40" s="154">
        <f>SV_SO_1112_1a!N40/SV_SO_1112_1a!$O40*100</f>
        <v>1.80685994283381</v>
      </c>
      <c r="O40" s="151">
        <f>SV_SO_1112_1a!O40/SV_SO_1112_1a!$O40*100</f>
        <v>100</v>
      </c>
      <c r="P40" s="151">
        <f>SV_SO_1112_1a!P40/SV_SO_1112_1a!$V40*100</f>
        <v>0</v>
      </c>
      <c r="Q40" s="130">
        <f>SV_SO_1112_1a!Q40/SV_SO_1112_1a!$V40*100</f>
        <v>0.2734409455764311</v>
      </c>
      <c r="R40" s="129">
        <f>SV_SO_1112_1a!R40/SV_SO_1112_1a!$V40*100</f>
        <v>60.23639410778866</v>
      </c>
      <c r="S40" s="129">
        <f>SV_SO_1112_1a!S40/SV_SO_1112_1a!$V40*100</f>
        <v>29.209667460527477</v>
      </c>
      <c r="T40" s="130">
        <f>SV_SO_1112_1a!T40/SV_SO_1112_1a!$V40*100</f>
        <v>8.17235600246979</v>
      </c>
      <c r="U40" s="132">
        <f>SV_SO_1112_1a!U40/SV_SO_1112_1a!$V40*100</f>
        <v>2.1081414836376466</v>
      </c>
      <c r="V40" s="129">
        <f>SV_SO_1112_1a!V40/SV_SO_1112_1a!$V40*100</f>
        <v>100</v>
      </c>
    </row>
    <row r="41" spans="1:22" ht="12.75">
      <c r="A41" s="74" t="s">
        <v>50</v>
      </c>
      <c r="B41" s="151">
        <f>SV_SO_1112_1a!B41/SV_SO_1112_1a!$H41*100</f>
        <v>0</v>
      </c>
      <c r="C41" s="154">
        <f>SV_SO_1112_1a!C41/SV_SO_1112_1a!$H41*100</f>
        <v>0.6578947368421052</v>
      </c>
      <c r="D41" s="153">
        <f>SV_SO_1112_1a!D41/SV_SO_1112_1a!$H41*100</f>
        <v>44.40789473684211</v>
      </c>
      <c r="E41" s="154">
        <f>SV_SO_1112_1a!E41/SV_SO_1112_1a!$H41*100</f>
        <v>34.70394736842105</v>
      </c>
      <c r="F41" s="154">
        <f>SV_SO_1112_1a!F41/SV_SO_1112_1a!$H41*100</f>
        <v>13.815789473684212</v>
      </c>
      <c r="G41" s="154">
        <f>SV_SO_1112_1a!G41/SV_SO_1112_1a!$H41*100</f>
        <v>6.4144736842105265</v>
      </c>
      <c r="H41" s="151">
        <f>SV_SO_1112_1a!H41/SV_SO_1112_1a!$H41*100</f>
        <v>100</v>
      </c>
      <c r="I41" s="151">
        <f>SV_SO_1112_1a!I41/SV_SO_1112_1a!$O41*100</f>
        <v>0</v>
      </c>
      <c r="J41" s="154">
        <f>SV_SO_1112_1a!J41/SV_SO_1112_1a!$O41*100</f>
        <v>1.218369259606373</v>
      </c>
      <c r="K41" s="153">
        <f>SV_SO_1112_1a!K41/SV_SO_1112_1a!$O41*100</f>
        <v>58.10684161199625</v>
      </c>
      <c r="L41" s="154">
        <f>SV_SO_1112_1a!L41/SV_SO_1112_1a!$O41*100</f>
        <v>31.58388003748828</v>
      </c>
      <c r="M41" s="154">
        <f>SV_SO_1112_1a!M41/SV_SO_1112_1a!$O41*100</f>
        <v>7.310215557638237</v>
      </c>
      <c r="N41" s="154">
        <f>SV_SO_1112_1a!N41/SV_SO_1112_1a!$O41*100</f>
        <v>1.7806935332708531</v>
      </c>
      <c r="O41" s="151">
        <f>SV_SO_1112_1a!O41/SV_SO_1112_1a!$O41*100</f>
        <v>100</v>
      </c>
      <c r="P41" s="151">
        <f>SV_SO_1112_1a!P41/SV_SO_1112_1a!$V41*100</f>
        <v>0</v>
      </c>
      <c r="Q41" s="130">
        <f>SV_SO_1112_1a!Q41/SV_SO_1112_1a!$V41*100</f>
        <v>1.0149253731343284</v>
      </c>
      <c r="R41" s="129">
        <f>SV_SO_1112_1a!R41/SV_SO_1112_1a!$V41*100</f>
        <v>53.13432835820896</v>
      </c>
      <c r="S41" s="129">
        <f>SV_SO_1112_1a!S41/SV_SO_1112_1a!$V41*100</f>
        <v>32.71641791044776</v>
      </c>
      <c r="T41" s="130">
        <f>SV_SO_1112_1a!T41/SV_SO_1112_1a!$V41*100</f>
        <v>9.671641791044776</v>
      </c>
      <c r="U41" s="132">
        <f>SV_SO_1112_1a!U41/SV_SO_1112_1a!$V41*100</f>
        <v>3.462686567164179</v>
      </c>
      <c r="V41" s="129">
        <f>SV_SO_1112_1a!V41/SV_SO_1112_1a!$V41*100</f>
        <v>100</v>
      </c>
    </row>
    <row r="42" spans="1:22" ht="12.75">
      <c r="A42" s="74" t="s">
        <v>51</v>
      </c>
      <c r="B42" s="151">
        <f>SV_SO_1112_1a!B42/SV_SO_1112_1a!$H42*100</f>
        <v>0</v>
      </c>
      <c r="C42" s="154">
        <f>SV_SO_1112_1a!C42/SV_SO_1112_1a!$H42*100</f>
        <v>0.025984149668702092</v>
      </c>
      <c r="D42" s="153">
        <f>SV_SO_1112_1a!D42/SV_SO_1112_1a!$H42*100</f>
        <v>38.001818890476805</v>
      </c>
      <c r="E42" s="154">
        <f>SV_SO_1112_1a!E42/SV_SO_1112_1a!$H42*100</f>
        <v>42.380148109653106</v>
      </c>
      <c r="F42" s="154">
        <f>SV_SO_1112_1a!F42/SV_SO_1112_1a!$H42*100</f>
        <v>15.200727556190724</v>
      </c>
      <c r="G42" s="154">
        <f>SV_SO_1112_1a!G42/SV_SO_1112_1a!$H42*100</f>
        <v>4.391321294010654</v>
      </c>
      <c r="H42" s="151">
        <f>SV_SO_1112_1a!H42/SV_SO_1112_1a!$H42*100</f>
        <v>100</v>
      </c>
      <c r="I42" s="151">
        <f>SV_SO_1112_1a!I42/SV_SO_1112_1a!$O42*100</f>
        <v>0</v>
      </c>
      <c r="J42" s="154">
        <f>SV_SO_1112_1a!J42/SV_SO_1112_1a!$O42*100</f>
        <v>0.07661661048115231</v>
      </c>
      <c r="K42" s="153">
        <f>SV_SO_1112_1a!K42/SV_SO_1112_1a!$O42*100</f>
        <v>42.537542139135766</v>
      </c>
      <c r="L42" s="154">
        <f>SV_SO_1112_1a!L42/SV_SO_1112_1a!$O42*100</f>
        <v>42.18510573092246</v>
      </c>
      <c r="M42" s="154">
        <f>SV_SO_1112_1a!M42/SV_SO_1112_1a!$O42*100</f>
        <v>12.059454489733374</v>
      </c>
      <c r="N42" s="154">
        <f>SV_SO_1112_1a!N42/SV_SO_1112_1a!$O42*100</f>
        <v>3.141281029727245</v>
      </c>
      <c r="O42" s="151">
        <f>SV_SO_1112_1a!O42/SV_SO_1112_1a!$O42*100</f>
        <v>100</v>
      </c>
      <c r="P42" s="151">
        <f>SV_SO_1112_1a!P42/SV_SO_1112_1a!$V42*100</f>
        <v>0</v>
      </c>
      <c r="Q42" s="130">
        <f>SV_SO_1112_1a!Q42/SV_SO_1112_1a!$V42*100</f>
        <v>0.049216058496800955</v>
      </c>
      <c r="R42" s="129">
        <f>SV_SO_1112_1a!R42/SV_SO_1112_1a!$V42*100</f>
        <v>40.08296421289461</v>
      </c>
      <c r="S42" s="129">
        <f>SV_SO_1112_1a!S42/SV_SO_1112_1a!$V42*100</f>
        <v>42.29065597975111</v>
      </c>
      <c r="T42" s="130">
        <f>SV_SO_1112_1a!T42/SV_SO_1112_1a!$V42*100</f>
        <v>13.75940378260564</v>
      </c>
      <c r="U42" s="132">
        <f>SV_SO_1112_1a!U42/SV_SO_1112_1a!$V42*100</f>
        <v>3.8177599662518458</v>
      </c>
      <c r="V42" s="129">
        <f>SV_SO_1112_1a!V42/SV_SO_1112_1a!$V42*100</f>
        <v>100</v>
      </c>
    </row>
    <row r="43" spans="1:22" ht="12.75">
      <c r="A43" s="29" t="s">
        <v>1</v>
      </c>
      <c r="B43" s="148">
        <f>SV_SO_1112_1a!B43/SV_SO_1112_1a!$H43*100</f>
        <v>0.01831222340912559</v>
      </c>
      <c r="C43" s="149">
        <f>SV_SO_1112_1a!C43/SV_SO_1112_1a!$H43*100</f>
        <v>1.0773691439035555</v>
      </c>
      <c r="D43" s="150">
        <f>SV_SO_1112_1a!D43/SV_SO_1112_1a!$H43*100</f>
        <v>60.52495040439493</v>
      </c>
      <c r="E43" s="149">
        <f>SV_SO_1112_1a!E43/SV_SO_1112_1a!$H43*100</f>
        <v>27.97192125743934</v>
      </c>
      <c r="F43" s="149">
        <f>SV_SO_1112_1a!F43/SV_SO_1112_1a!$H43*100</f>
        <v>8.240500534106516</v>
      </c>
      <c r="G43" s="149">
        <f>SV_SO_1112_1a!G43/SV_SO_1112_1a!$H43*100</f>
        <v>2.1669464367465285</v>
      </c>
      <c r="H43" s="148">
        <f>SV_SO_1112_1a!H43/SV_SO_1112_1a!$H43*100</f>
        <v>100</v>
      </c>
      <c r="I43" s="148">
        <f>SV_SO_1112_1a!I43/SV_SO_1112_1a!$O43*100</f>
        <v>0.018959742147506793</v>
      </c>
      <c r="J43" s="149">
        <f>SV_SO_1112_1a!J43/SV_SO_1112_1a!$O43*100</f>
        <v>1.052265689186627</v>
      </c>
      <c r="K43" s="150">
        <f>SV_SO_1112_1a!K43/SV_SO_1112_1a!$O43*100</f>
        <v>70.41964229286481</v>
      </c>
      <c r="L43" s="149">
        <f>SV_SO_1112_1a!L43/SV_SO_1112_1a!$O43*100</f>
        <v>21.89218226632118</v>
      </c>
      <c r="M43" s="149">
        <f>SV_SO_1112_1a!M43/SV_SO_1112_1a!$O43*100</f>
        <v>5.258168488908551</v>
      </c>
      <c r="N43" s="149">
        <f>SV_SO_1112_1a!N43/SV_SO_1112_1a!$O43*100</f>
        <v>1.3587815205713203</v>
      </c>
      <c r="O43" s="148">
        <f>SV_SO_1112_1a!O43/SV_SO_1112_1a!$O43*100</f>
        <v>100</v>
      </c>
      <c r="P43" s="148">
        <f>SV_SO_1112_1a!P43/SV_SO_1112_1a!$V43*100</f>
        <v>0.018630358168635792</v>
      </c>
      <c r="Q43" s="134">
        <f>SV_SO_1112_1a!Q43/SV_SO_1112_1a!$V43*100</f>
        <v>1.0650354753070128</v>
      </c>
      <c r="R43" s="135">
        <f>SV_SO_1112_1a!R43/SV_SO_1112_1a!$V43*100</f>
        <v>65.38634705252208</v>
      </c>
      <c r="S43" s="134">
        <f>SV_SO_1112_1a!S43/SV_SO_1112_1a!$V43*100</f>
        <v>24.984862833987982</v>
      </c>
      <c r="T43" s="134">
        <f>SV_SO_1112_1a!T43/SV_SO_1112_1a!$V43*100</f>
        <v>6.775240253993883</v>
      </c>
      <c r="U43" s="134">
        <f>SV_SO_1112_1a!U43/SV_SO_1112_1a!$V43*100</f>
        <v>1.7698840260204</v>
      </c>
      <c r="V43" s="133">
        <f>SV_SO_1112_1a!V43/SV_SO_1112_1a!$V43*100</f>
        <v>100</v>
      </c>
    </row>
    <row r="44" spans="1:22" ht="12.75">
      <c r="A44" s="30" t="s">
        <v>18</v>
      </c>
      <c r="B44" s="89"/>
      <c r="C44" s="90"/>
      <c r="D44" s="91"/>
      <c r="E44" s="90"/>
      <c r="F44" s="90"/>
      <c r="G44" s="90"/>
      <c r="H44" s="89"/>
      <c r="I44" s="89"/>
      <c r="J44" s="90"/>
      <c r="K44" s="91"/>
      <c r="L44" s="90"/>
      <c r="M44" s="90"/>
      <c r="N44" s="90"/>
      <c r="O44" s="89"/>
      <c r="P44" s="89"/>
      <c r="Q44" s="139"/>
      <c r="R44" s="138"/>
      <c r="S44" s="138"/>
      <c r="T44" s="139"/>
      <c r="U44" s="141"/>
      <c r="V44" s="138"/>
    </row>
    <row r="45" spans="1:22" ht="12.75">
      <c r="A45" s="74" t="s">
        <v>48</v>
      </c>
      <c r="B45" s="151">
        <f>SV_SO_1112_1a!B45/SV_SO_1112_1a!$H45*100</f>
        <v>0.018365472910927456</v>
      </c>
      <c r="C45" s="152">
        <f>SV_SO_1112_1a!C45/SV_SO_1112_1a!$H45*100</f>
        <v>2.56198347107438</v>
      </c>
      <c r="D45" s="153">
        <f>SV_SO_1112_1a!D45/SV_SO_1112_1a!$H45*100</f>
        <v>79.84389348025712</v>
      </c>
      <c r="E45" s="152">
        <f>SV_SO_1112_1a!E45/SV_SO_1112_1a!$H45*100</f>
        <v>14.894398530762167</v>
      </c>
      <c r="F45" s="152">
        <f>SV_SO_1112_1a!F45/SV_SO_1112_1a!$H45*100</f>
        <v>2.3415977961432506</v>
      </c>
      <c r="G45" s="152">
        <f>SV_SO_1112_1a!G45/SV_SO_1112_1a!$H45*100</f>
        <v>0.33976124885215797</v>
      </c>
      <c r="H45" s="151">
        <f>SV_SO_1112_1a!H45/SV_SO_1112_1a!$H45*100</f>
        <v>100</v>
      </c>
      <c r="I45" s="151">
        <f>SV_SO_1112_1a!I45/SV_SO_1112_1a!$O45*100</f>
        <v>0.007326007326007326</v>
      </c>
      <c r="J45" s="152">
        <f>SV_SO_1112_1a!J45/SV_SO_1112_1a!$O45*100</f>
        <v>1.8461538461538463</v>
      </c>
      <c r="K45" s="153">
        <f>SV_SO_1112_1a!K45/SV_SO_1112_1a!$O45*100</f>
        <v>86.87912087912088</v>
      </c>
      <c r="L45" s="152">
        <f>SV_SO_1112_1a!L45/SV_SO_1112_1a!$O45*100</f>
        <v>9.89010989010989</v>
      </c>
      <c r="M45" s="152">
        <f>SV_SO_1112_1a!M45/SV_SO_1112_1a!$O45*100</f>
        <v>1.2454212454212454</v>
      </c>
      <c r="N45" s="152">
        <f>SV_SO_1112_1a!N45/SV_SO_1112_1a!$O45*100</f>
        <v>0.13186813186813187</v>
      </c>
      <c r="O45" s="151">
        <f>SV_SO_1112_1a!O45/SV_SO_1112_1a!$O45*100</f>
        <v>100</v>
      </c>
      <c r="P45" s="151">
        <f>SV_SO_1112_1a!P45/SV_SO_1112_1a!$V45*100</f>
        <v>0.012224938875305623</v>
      </c>
      <c r="Q45" s="130">
        <f>SV_SO_1112_1a!Q45/SV_SO_1112_1a!$V45*100</f>
        <v>2.163814180929095</v>
      </c>
      <c r="R45" s="129">
        <f>SV_SO_1112_1a!R45/SV_SO_1112_1a!$V45*100</f>
        <v>83.75713121434393</v>
      </c>
      <c r="S45" s="129">
        <f>SV_SO_1112_1a!S45/SV_SO_1112_1a!$V45*100</f>
        <v>12.110839445802771</v>
      </c>
      <c r="T45" s="130">
        <f>SV_SO_1112_1a!T45/SV_SO_1112_1a!$V45*100</f>
        <v>1.7318663406682966</v>
      </c>
      <c r="U45" s="132">
        <f>SV_SO_1112_1a!U45/SV_SO_1112_1a!$V45*100</f>
        <v>0.22412387938060307</v>
      </c>
      <c r="V45" s="129">
        <f>SV_SO_1112_1a!V45/SV_SO_1112_1a!$V45*100</f>
        <v>100</v>
      </c>
    </row>
    <row r="46" spans="1:22" ht="12.75">
      <c r="A46" s="74" t="s">
        <v>49</v>
      </c>
      <c r="B46" s="151">
        <f>SV_SO_1112_1a!B46/SV_SO_1112_1a!$H46*100</f>
        <v>0</v>
      </c>
      <c r="C46" s="154">
        <f>SV_SO_1112_1a!C46/SV_SO_1112_1a!$H46*100</f>
        <v>0.21132341287311793</v>
      </c>
      <c r="D46" s="153">
        <f>SV_SO_1112_1a!D46/SV_SO_1112_1a!$H46*100</f>
        <v>54.609491943294884</v>
      </c>
      <c r="E46" s="154">
        <f>SV_SO_1112_1a!E46/SV_SO_1112_1a!$H46*100</f>
        <v>32.279651316368756</v>
      </c>
      <c r="F46" s="154">
        <f>SV_SO_1112_1a!F46/SV_SO_1112_1a!$H46*100</f>
        <v>10.257990666549265</v>
      </c>
      <c r="G46" s="154">
        <f>SV_SO_1112_1a!G46/SV_SO_1112_1a!$H46*100</f>
        <v>2.6415426609139736</v>
      </c>
      <c r="H46" s="151">
        <f>SV_SO_1112_1a!H46/SV_SO_1112_1a!$H46*100</f>
        <v>100</v>
      </c>
      <c r="I46" s="151">
        <f>SV_SO_1112_1a!I46/SV_SO_1112_1a!$O46*100</f>
        <v>0</v>
      </c>
      <c r="J46" s="154">
        <f>SV_SO_1112_1a!J46/SV_SO_1112_1a!$O46*100</f>
        <v>0.3341129301703976</v>
      </c>
      <c r="K46" s="153">
        <f>SV_SO_1112_1a!K46/SV_SO_1112_1a!$O46*100</f>
        <v>63.21416638823922</v>
      </c>
      <c r="L46" s="154">
        <f>SV_SO_1112_1a!L46/SV_SO_1112_1a!$O46*100</f>
        <v>27.53090544604076</v>
      </c>
      <c r="M46" s="154">
        <f>SV_SO_1112_1a!M46/SV_SO_1112_1a!$O46*100</f>
        <v>7.060919924267736</v>
      </c>
      <c r="N46" s="154">
        <f>SV_SO_1112_1a!N46/SV_SO_1112_1a!$O46*100</f>
        <v>1.8598953112818801</v>
      </c>
      <c r="O46" s="151">
        <f>SV_SO_1112_1a!O46/SV_SO_1112_1a!$O46*100</f>
        <v>100</v>
      </c>
      <c r="P46" s="151">
        <f>SV_SO_1112_1a!P46/SV_SO_1112_1a!$V46*100</f>
        <v>0</v>
      </c>
      <c r="Q46" s="130">
        <f>SV_SO_1112_1a!Q46/SV_SO_1112_1a!$V46*100</f>
        <v>0.2655389457120378</v>
      </c>
      <c r="R46" s="129">
        <f>SV_SO_1112_1a!R46/SV_SO_1112_1a!$V46*100</f>
        <v>58.4087332808812</v>
      </c>
      <c r="S46" s="129">
        <f>SV_SO_1112_1a!S46/SV_SO_1112_1a!$V46*100</f>
        <v>30.182926829268293</v>
      </c>
      <c r="T46" s="130">
        <f>SV_SO_1112_1a!T46/SV_SO_1112_1a!$V46*100</f>
        <v>8.846380802517704</v>
      </c>
      <c r="U46" s="132">
        <f>SV_SO_1112_1a!U46/SV_SO_1112_1a!$V46*100</f>
        <v>2.296420141620771</v>
      </c>
      <c r="V46" s="129">
        <f>SV_SO_1112_1a!V46/SV_SO_1112_1a!$V46*100</f>
        <v>100</v>
      </c>
    </row>
    <row r="47" spans="1:22" ht="12.75">
      <c r="A47" s="74" t="s">
        <v>50</v>
      </c>
      <c r="B47" s="151">
        <f>SV_SO_1112_1a!B47/SV_SO_1112_1a!$H47*100</f>
        <v>0</v>
      </c>
      <c r="C47" s="154">
        <f>SV_SO_1112_1a!C47/SV_SO_1112_1a!$H47*100</f>
        <v>0.21978021978021978</v>
      </c>
      <c r="D47" s="153">
        <f>SV_SO_1112_1a!D47/SV_SO_1112_1a!$H47*100</f>
        <v>41.318681318681314</v>
      </c>
      <c r="E47" s="154">
        <f>SV_SO_1112_1a!E47/SV_SO_1112_1a!$H47*100</f>
        <v>34.94505494505494</v>
      </c>
      <c r="F47" s="154">
        <f>SV_SO_1112_1a!F47/SV_SO_1112_1a!$H47*100</f>
        <v>17.36263736263736</v>
      </c>
      <c r="G47" s="154">
        <f>SV_SO_1112_1a!G47/SV_SO_1112_1a!$H47*100</f>
        <v>6.153846153846154</v>
      </c>
      <c r="H47" s="151">
        <f>SV_SO_1112_1a!H47/SV_SO_1112_1a!$H47*100</f>
        <v>100</v>
      </c>
      <c r="I47" s="151">
        <f>SV_SO_1112_1a!I47/SV_SO_1112_1a!$O47*100</f>
        <v>0</v>
      </c>
      <c r="J47" s="154">
        <f>SV_SO_1112_1a!J47/SV_SO_1112_1a!$O47*100</f>
        <v>0.43620501635768816</v>
      </c>
      <c r="K47" s="153">
        <f>SV_SO_1112_1a!K47/SV_SO_1112_1a!$O47*100</f>
        <v>60.741548527808064</v>
      </c>
      <c r="L47" s="154">
        <f>SV_SO_1112_1a!L47/SV_SO_1112_1a!$O47*100</f>
        <v>29.225736095965104</v>
      </c>
      <c r="M47" s="154">
        <f>SV_SO_1112_1a!M47/SV_SO_1112_1a!$O47*100</f>
        <v>8.069792802617231</v>
      </c>
      <c r="N47" s="154">
        <f>SV_SO_1112_1a!N47/SV_SO_1112_1a!$O47*100</f>
        <v>1.5267175572519083</v>
      </c>
      <c r="O47" s="151">
        <f>SV_SO_1112_1a!O47/SV_SO_1112_1a!$O47*100</f>
        <v>100</v>
      </c>
      <c r="P47" s="151">
        <f>SV_SO_1112_1a!P47/SV_SO_1112_1a!$V47*100</f>
        <v>0</v>
      </c>
      <c r="Q47" s="130">
        <f>SV_SO_1112_1a!Q47/SV_SO_1112_1a!$V47*100</f>
        <v>0.36443148688046645</v>
      </c>
      <c r="R47" s="129">
        <f>SV_SO_1112_1a!R47/SV_SO_1112_1a!$V47*100</f>
        <v>54.3002915451895</v>
      </c>
      <c r="S47" s="129">
        <f>SV_SO_1112_1a!S47/SV_SO_1112_1a!$V47*100</f>
        <v>31.122448979591837</v>
      </c>
      <c r="T47" s="130">
        <f>SV_SO_1112_1a!T47/SV_SO_1112_1a!$V47*100</f>
        <v>11.151603498542274</v>
      </c>
      <c r="U47" s="132">
        <f>SV_SO_1112_1a!U47/SV_SO_1112_1a!$V47*100</f>
        <v>3.061224489795918</v>
      </c>
      <c r="V47" s="129">
        <f>SV_SO_1112_1a!V47/SV_SO_1112_1a!$V47*100</f>
        <v>100</v>
      </c>
    </row>
    <row r="48" spans="1:22" ht="12.75">
      <c r="A48" s="74" t="s">
        <v>51</v>
      </c>
      <c r="B48" s="151">
        <f>SV_SO_1112_1a!B48/SV_SO_1112_1a!$H48*100</f>
        <v>0</v>
      </c>
      <c r="C48" s="154">
        <f>SV_SO_1112_1a!C48/SV_SO_1112_1a!$H48*100</f>
        <v>0</v>
      </c>
      <c r="D48" s="153">
        <f>SV_SO_1112_1a!D48/SV_SO_1112_1a!$H48*100</f>
        <v>37.767756482525364</v>
      </c>
      <c r="E48" s="154">
        <f>SV_SO_1112_1a!E48/SV_SO_1112_1a!$H48*100</f>
        <v>41.75591882750845</v>
      </c>
      <c r="F48" s="154">
        <f>SV_SO_1112_1a!F48/SV_SO_1112_1a!$H48*100</f>
        <v>15.57215332581736</v>
      </c>
      <c r="G48" s="154">
        <f>SV_SO_1112_1a!G48/SV_SO_1112_1a!$H48*100</f>
        <v>4.904171364148816</v>
      </c>
      <c r="H48" s="151">
        <f>SV_SO_1112_1a!H48/SV_SO_1112_1a!$H48*100</f>
        <v>100</v>
      </c>
      <c r="I48" s="151">
        <f>SV_SO_1112_1a!I48/SV_SO_1112_1a!$O48*100</f>
        <v>0</v>
      </c>
      <c r="J48" s="154">
        <f>SV_SO_1112_1a!J48/SV_SO_1112_1a!$O48*100</f>
        <v>0.08065817067268914</v>
      </c>
      <c r="K48" s="153">
        <f>SV_SO_1112_1a!K48/SV_SO_1112_1a!$O48*100</f>
        <v>44.08775608969189</v>
      </c>
      <c r="L48" s="154">
        <f>SV_SO_1112_1a!L48/SV_SO_1112_1a!$O48*100</f>
        <v>41.55508953056945</v>
      </c>
      <c r="M48" s="154">
        <f>SV_SO_1112_1a!M48/SV_SO_1112_1a!$O48*100</f>
        <v>11.388933698983706</v>
      </c>
      <c r="N48" s="154">
        <f>SV_SO_1112_1a!N48/SV_SO_1112_1a!$O48*100</f>
        <v>2.8875625100822715</v>
      </c>
      <c r="O48" s="151">
        <f>SV_SO_1112_1a!O48/SV_SO_1112_1a!$O48*100</f>
        <v>100</v>
      </c>
      <c r="P48" s="151">
        <f>SV_SO_1112_1a!P48/SV_SO_1112_1a!$V48*100</f>
        <v>0</v>
      </c>
      <c r="Q48" s="130">
        <f>SV_SO_1112_1a!Q48/SV_SO_1112_1a!$V48*100</f>
        <v>0.037608123354644606</v>
      </c>
      <c r="R48" s="129">
        <f>SV_SO_1112_1a!R48/SV_SO_1112_1a!$V48*100</f>
        <v>40.71455434373824</v>
      </c>
      <c r="S48" s="129">
        <f>SV_SO_1112_1a!S48/SV_SO_1112_1a!$V48*100</f>
        <v>41.662279052275295</v>
      </c>
      <c r="T48" s="130">
        <f>SV_SO_1112_1a!T48/SV_SO_1112_1a!$V48*100</f>
        <v>13.621662279052273</v>
      </c>
      <c r="U48" s="132">
        <f>SV_SO_1112_1a!U48/SV_SO_1112_1a!$V48*100</f>
        <v>3.963896201579541</v>
      </c>
      <c r="V48" s="129">
        <f>SV_SO_1112_1a!V48/SV_SO_1112_1a!$V48*100</f>
        <v>100</v>
      </c>
    </row>
    <row r="49" spans="1:22" ht="12.75">
      <c r="A49" s="29" t="s">
        <v>1</v>
      </c>
      <c r="B49" s="148">
        <f>SV_SO_1112_1a!B49/SV_SO_1112_1a!$H49*100</f>
        <v>0.006711859856366199</v>
      </c>
      <c r="C49" s="149">
        <f>SV_SO_1112_1a!C49/SV_SO_1112_1a!$H49*100</f>
        <v>1.0202026981676624</v>
      </c>
      <c r="D49" s="150">
        <f>SV_SO_1112_1a!D49/SV_SO_1112_1a!$H49*100</f>
        <v>59.61809517417276</v>
      </c>
      <c r="E49" s="149">
        <f>SV_SO_1112_1a!E49/SV_SO_1112_1a!$H49*100</f>
        <v>28.223370696019867</v>
      </c>
      <c r="F49" s="149">
        <f>SV_SO_1112_1a!F49/SV_SO_1112_1a!$H49*100</f>
        <v>8.73884153298879</v>
      </c>
      <c r="G49" s="149">
        <f>SV_SO_1112_1a!G49/SV_SO_1112_1a!$H49*100</f>
        <v>2.39277803879455</v>
      </c>
      <c r="H49" s="148">
        <f>SV_SO_1112_1a!H49/SV_SO_1112_1a!$H49*100</f>
        <v>100</v>
      </c>
      <c r="I49" s="148">
        <f>SV_SO_1112_1a!I49/SV_SO_1112_1a!$O49*100</f>
        <v>0.0033619095646327114</v>
      </c>
      <c r="J49" s="149">
        <f>SV_SO_1112_1a!J49/SV_SO_1112_1a!$O49*100</f>
        <v>0.978315683308119</v>
      </c>
      <c r="K49" s="150">
        <f>SV_SO_1112_1a!K49/SV_SO_1112_1a!$O49*100</f>
        <v>70.01176668347622</v>
      </c>
      <c r="L49" s="149">
        <f>SV_SO_1112_1a!L49/SV_SO_1112_1a!$O49*100</f>
        <v>22.410489157841653</v>
      </c>
      <c r="M49" s="149">
        <f>SV_SO_1112_1a!M49/SV_SO_1112_1a!$O49*100</f>
        <v>5.3252647503782145</v>
      </c>
      <c r="N49" s="149">
        <f>SV_SO_1112_1a!N49/SV_SO_1112_1a!$O49*100</f>
        <v>1.2708018154311649</v>
      </c>
      <c r="O49" s="148">
        <f>SV_SO_1112_1a!O49/SV_SO_1112_1a!$O49*100</f>
        <v>100</v>
      </c>
      <c r="P49" s="148">
        <f>SV_SO_1112_1a!P49/SV_SO_1112_1a!$V49*100</f>
        <v>0.00503837562769763</v>
      </c>
      <c r="Q49" s="134">
        <f>SV_SO_1112_1a!Q49/SV_SO_1112_1a!$V49*100</f>
        <v>0.9992778328266967</v>
      </c>
      <c r="R49" s="135">
        <f>SV_SO_1112_1a!R49/SV_SO_1112_1a!$V49*100</f>
        <v>64.8103051576172</v>
      </c>
      <c r="S49" s="134">
        <f>SV_SO_1112_1a!S49/SV_SO_1112_1a!$V49*100</f>
        <v>25.319516987723155</v>
      </c>
      <c r="T49" s="134">
        <f>SV_SO_1112_1a!T49/SV_SO_1112_1a!$V49*100</f>
        <v>7.033572376265893</v>
      </c>
      <c r="U49" s="134">
        <f>SV_SO_1112_1a!U49/SV_SO_1112_1a!$V49*100</f>
        <v>1.8322892699393716</v>
      </c>
      <c r="V49" s="133">
        <f>SV_SO_1112_1a!V49/SV_SO_1112_1a!$V49*100</f>
        <v>100</v>
      </c>
    </row>
    <row r="50" spans="1:22" s="158" customFormat="1" ht="12.75">
      <c r="A50" s="142" t="s">
        <v>23</v>
      </c>
      <c r="B50" s="143">
        <f>SV_SO_1112_1a!B50/SV_SO_1112_1a!$H50*100</f>
        <v>0.012787110592522738</v>
      </c>
      <c r="C50" s="144">
        <f>SV_SO_1112_1a!C50/SV_SO_1112_1a!$H50*100</f>
        <v>1.0501414574109298</v>
      </c>
      <c r="D50" s="145">
        <f>SV_SO_1112_1a!D50/SV_SO_1112_1a!$H50*100</f>
        <v>60.0930262295606</v>
      </c>
      <c r="E50" s="144">
        <f>SV_SO_1112_1a!E50/SV_SO_1112_1a!$H50*100</f>
        <v>28.09168358294839</v>
      </c>
      <c r="F50" s="144">
        <f>SV_SO_1112_1a!F50/SV_SO_1112_1a!$H50*100</f>
        <v>8.477854322842575</v>
      </c>
      <c r="G50" s="144">
        <f>SV_SO_1112_1a!G50/SV_SO_1112_1a!$H50*100</f>
        <v>2.2745072966449817</v>
      </c>
      <c r="H50" s="143">
        <f>SV_SO_1112_1a!H50/SV_SO_1112_1a!$H50*100</f>
        <v>100</v>
      </c>
      <c r="I50" s="143">
        <f>SV_SO_1112_1a!I50/SV_SO_1112_1a!$O50*100</f>
        <v>0.011402322816047956</v>
      </c>
      <c r="J50" s="144">
        <f>SV_SO_1112_1a!J50/SV_SO_1112_1a!$O50*100</f>
        <v>1.0164356338877034</v>
      </c>
      <c r="K50" s="145">
        <f>SV_SO_1112_1a!K50/SV_SO_1112_1a!$O50*100</f>
        <v>70.22201951426105</v>
      </c>
      <c r="L50" s="144">
        <f>SV_SO_1112_1a!L50/SV_SO_1112_1a!$O50*100</f>
        <v>22.14331090876513</v>
      </c>
      <c r="M50" s="144">
        <f>SV_SO_1112_1a!M50/SV_SO_1112_1a!$O50*100</f>
        <v>5.290677786646251</v>
      </c>
      <c r="N50" s="144">
        <f>SV_SO_1112_1a!N50/SV_SO_1112_1a!$O50*100</f>
        <v>1.3161538336238212</v>
      </c>
      <c r="O50" s="143">
        <f>SV_SO_1112_1a!O50/SV_SO_1112_1a!$O50*100</f>
        <v>100</v>
      </c>
      <c r="P50" s="143">
        <f>SV_SO_1112_1a!P50/SV_SO_1112_1a!$V50*100</f>
        <v>0.012101263371896025</v>
      </c>
      <c r="Q50" s="144">
        <f>SV_SO_1112_1a!Q50/SV_SO_1112_1a!$V50*100</f>
        <v>1.0334478919599206</v>
      </c>
      <c r="R50" s="143">
        <f>SV_SO_1112_1a!R50/SV_SO_1112_1a!$V50*100</f>
        <v>65.10963744614938</v>
      </c>
      <c r="S50" s="143">
        <f>SV_SO_1112_1a!S50/SV_SO_1112_1a!$V50*100</f>
        <v>25.145618535908483</v>
      </c>
      <c r="T50" s="144">
        <f>SV_SO_1112_1a!T50/SV_SO_1112_1a!$V50*100</f>
        <v>6.8993336237636536</v>
      </c>
      <c r="U50" s="146">
        <f>SV_SO_1112_1a!U50/SV_SO_1112_1a!$V50*100</f>
        <v>1.799861238846669</v>
      </c>
      <c r="V50" s="143">
        <f>SV_SO_1112_1a!V50/SV_SO_1112_1a!$V50*100</f>
        <v>100</v>
      </c>
    </row>
    <row r="51" spans="1:22" s="112" customFormat="1" ht="12.75">
      <c r="A51" s="159" t="s">
        <v>24</v>
      </c>
      <c r="B51" s="160">
        <f>SV_SO_1112_1a!B51/SV_SO_1112_1a!$H51*100</f>
        <v>0.02454141494311091</v>
      </c>
      <c r="C51" s="161">
        <f>SV_SO_1112_1a!C51/SV_SO_1112_1a!$H51*100</f>
        <v>1.207750909859905</v>
      </c>
      <c r="D51" s="162">
        <f>SV_SO_1112_1a!D51/SV_SO_1112_1a!$H51*100</f>
        <v>68.48725673975134</v>
      </c>
      <c r="E51" s="161">
        <f>SV_SO_1112_1a!E51/SV_SO_1112_1a!$H51*100</f>
        <v>23.923180149650417</v>
      </c>
      <c r="F51" s="161">
        <f>SV_SO_1112_1a!F51/SV_SO_1112_1a!$H51*100</f>
        <v>5.241941800295542</v>
      </c>
      <c r="G51" s="161">
        <f>SV_SO_1112_1a!G51/SV_SO_1112_1a!$H51*100</f>
        <v>1.1153289854996788</v>
      </c>
      <c r="H51" s="160">
        <f>SV_SO_1112_1a!H51/SV_SO_1112_1a!$H51*100</f>
        <v>100</v>
      </c>
      <c r="I51" s="160">
        <f>SV_SO_1112_1a!I51/SV_SO_1112_1a!$O51*100</f>
        <v>0.014403226322696285</v>
      </c>
      <c r="J51" s="161">
        <f>SV_SO_1112_1a!J51/SV_SO_1112_1a!$O51*100</f>
        <v>1.173596218886364</v>
      </c>
      <c r="K51" s="162">
        <f>SV_SO_1112_1a!K51/SV_SO_1112_1a!$O51*100</f>
        <v>74.9330516702408</v>
      </c>
      <c r="L51" s="161">
        <f>SV_SO_1112_1a!L51/SV_SO_1112_1a!$O51*100</f>
        <v>19.616660798685572</v>
      </c>
      <c r="M51" s="161">
        <f>SV_SO_1112_1a!M51/SV_SO_1112_1a!$O51*100</f>
        <v>3.5671990525877795</v>
      </c>
      <c r="N51" s="161">
        <f>SV_SO_1112_1a!N51/SV_SO_1112_1a!$O51*100</f>
        <v>0.6950890332767874</v>
      </c>
      <c r="O51" s="160">
        <f>SV_SO_1112_1a!O51/SV_SO_1112_1a!$O51*100</f>
        <v>100</v>
      </c>
      <c r="P51" s="160">
        <f>SV_SO_1112_1a!P51/SV_SO_1112_1a!$V51*100</f>
        <v>0.019526560079795023</v>
      </c>
      <c r="Q51" s="161">
        <f>SV_SO_1112_1a!Q51/SV_SO_1112_1a!$V51*100</f>
        <v>1.1908562924339858</v>
      </c>
      <c r="R51" s="160">
        <f>SV_SO_1112_1a!R51/SV_SO_1112_1a!$V51*100</f>
        <v>71.67566911452327</v>
      </c>
      <c r="S51" s="160">
        <f>SV_SO_1112_1a!S51/SV_SO_1112_1a!$V51*100</f>
        <v>21.7929604112188</v>
      </c>
      <c r="T51" s="161">
        <f>SV_SO_1112_1a!T51/SV_SO_1112_1a!$V51*100</f>
        <v>4.413530322900697</v>
      </c>
      <c r="U51" s="163">
        <f>SV_SO_1112_1a!U51/SV_SO_1112_1a!$V51*100</f>
        <v>0.9074572988434471</v>
      </c>
      <c r="V51" s="160">
        <f>SV_SO_1112_1a!V51/SV_SO_1112_1a!$V51*100</f>
        <v>100</v>
      </c>
    </row>
    <row r="52" spans="1:22" s="112" customFormat="1" ht="12.75">
      <c r="A52" s="159"/>
      <c r="B52" s="164"/>
      <c r="C52" s="164"/>
      <c r="D52" s="164"/>
      <c r="E52" s="164"/>
      <c r="F52" s="164"/>
      <c r="G52" s="164"/>
      <c r="H52" s="164"/>
      <c r="I52" s="164"/>
      <c r="J52" s="164"/>
      <c r="K52" s="164"/>
      <c r="L52" s="164"/>
      <c r="M52" s="164"/>
      <c r="N52" s="164"/>
      <c r="O52" s="164"/>
      <c r="P52" s="164"/>
      <c r="Q52" s="164"/>
      <c r="R52" s="164"/>
      <c r="S52" s="164"/>
      <c r="T52" s="164"/>
      <c r="U52" s="164"/>
      <c r="V52" s="164"/>
    </row>
    <row r="53" spans="1:22" s="112" customFormat="1" ht="12.75">
      <c r="A53" s="159"/>
      <c r="B53" s="164"/>
      <c r="C53" s="164"/>
      <c r="D53" s="164"/>
      <c r="E53" s="164"/>
      <c r="F53" s="164"/>
      <c r="G53" s="164"/>
      <c r="H53" s="164"/>
      <c r="I53" s="164"/>
      <c r="J53" s="164"/>
      <c r="K53" s="164"/>
      <c r="L53" s="164"/>
      <c r="M53" s="164"/>
      <c r="N53" s="164"/>
      <c r="O53" s="164"/>
      <c r="P53" s="164"/>
      <c r="Q53" s="164"/>
      <c r="R53" s="164"/>
      <c r="S53" s="164"/>
      <c r="T53" s="164"/>
      <c r="U53" s="164"/>
      <c r="V53" s="164"/>
    </row>
    <row r="54" spans="1:22" s="112" customFormat="1" ht="12.75">
      <c r="A54" s="159"/>
      <c r="B54" s="164"/>
      <c r="C54" s="164"/>
      <c r="D54" s="164"/>
      <c r="E54" s="164"/>
      <c r="F54" s="164"/>
      <c r="G54" s="164"/>
      <c r="H54" s="164"/>
      <c r="I54" s="164"/>
      <c r="J54" s="164"/>
      <c r="K54" s="164"/>
      <c r="L54" s="164"/>
      <c r="M54" s="164"/>
      <c r="N54" s="164"/>
      <c r="O54" s="164"/>
      <c r="P54" s="164"/>
      <c r="Q54" s="164"/>
      <c r="R54" s="164"/>
      <c r="S54" s="164"/>
      <c r="T54" s="164"/>
      <c r="U54" s="164"/>
      <c r="V54" s="164"/>
    </row>
    <row r="55" spans="1:22" s="112" customFormat="1" ht="12.75">
      <c r="A55" s="159"/>
      <c r="B55" s="164"/>
      <c r="C55" s="164"/>
      <c r="D55" s="164"/>
      <c r="E55" s="164"/>
      <c r="F55" s="164"/>
      <c r="G55" s="164"/>
      <c r="H55" s="164"/>
      <c r="I55" s="164"/>
      <c r="J55" s="164"/>
      <c r="K55" s="164"/>
      <c r="L55" s="164"/>
      <c r="M55" s="164"/>
      <c r="N55" s="164"/>
      <c r="O55" s="164"/>
      <c r="P55" s="164"/>
      <c r="Q55" s="164"/>
      <c r="R55" s="164"/>
      <c r="S55" s="164"/>
      <c r="T55" s="164"/>
      <c r="U55" s="164"/>
      <c r="V55" s="164"/>
    </row>
    <row r="56" spans="1:22" s="112" customFormat="1" ht="12.75">
      <c r="A56" s="159"/>
      <c r="B56" s="164"/>
      <c r="C56" s="164"/>
      <c r="D56" s="164"/>
      <c r="E56" s="164"/>
      <c r="F56" s="164"/>
      <c r="G56" s="164"/>
      <c r="H56" s="164"/>
      <c r="I56" s="164"/>
      <c r="J56" s="164"/>
      <c r="K56" s="164"/>
      <c r="L56" s="164"/>
      <c r="M56" s="164"/>
      <c r="N56" s="164"/>
      <c r="O56" s="164"/>
      <c r="P56" s="164"/>
      <c r="Q56" s="164"/>
      <c r="R56" s="164"/>
      <c r="S56" s="164"/>
      <c r="T56" s="164"/>
      <c r="U56" s="164"/>
      <c r="V56" s="164"/>
    </row>
    <row r="57" spans="1:22" s="112" customFormat="1" ht="12.75">
      <c r="A57" s="159"/>
      <c r="B57" s="164"/>
      <c r="C57" s="164"/>
      <c r="D57" s="164"/>
      <c r="E57" s="164"/>
      <c r="F57" s="164"/>
      <c r="G57" s="164"/>
      <c r="H57" s="164"/>
      <c r="I57" s="164"/>
      <c r="J57" s="164"/>
      <c r="K57" s="164"/>
      <c r="L57" s="164"/>
      <c r="M57" s="164"/>
      <c r="N57" s="164"/>
      <c r="O57" s="164"/>
      <c r="P57" s="164"/>
      <c r="Q57" s="164"/>
      <c r="R57" s="164"/>
      <c r="S57" s="164"/>
      <c r="T57" s="164"/>
      <c r="U57" s="164"/>
      <c r="V57" s="164"/>
    </row>
    <row r="58" spans="1:22" s="112" customFormat="1" ht="12.75">
      <c r="A58" s="159"/>
      <c r="B58" s="164"/>
      <c r="C58" s="164"/>
      <c r="D58" s="164"/>
      <c r="E58" s="164"/>
      <c r="F58" s="164"/>
      <c r="G58" s="164"/>
      <c r="H58" s="164"/>
      <c r="I58" s="164"/>
      <c r="J58" s="164"/>
      <c r="K58" s="164"/>
      <c r="L58" s="164"/>
      <c r="M58" s="164"/>
      <c r="N58" s="164"/>
      <c r="O58" s="164"/>
      <c r="P58" s="164"/>
      <c r="Q58" s="164"/>
      <c r="R58" s="164"/>
      <c r="S58" s="164"/>
      <c r="T58" s="164"/>
      <c r="U58" s="164"/>
      <c r="V58" s="164"/>
    </row>
    <row r="59" spans="1:22" s="112" customFormat="1" ht="12.75">
      <c r="A59" s="159"/>
      <c r="B59" s="164"/>
      <c r="C59" s="164"/>
      <c r="D59" s="164"/>
      <c r="E59" s="164"/>
      <c r="F59" s="164"/>
      <c r="G59" s="164"/>
      <c r="H59" s="164"/>
      <c r="I59" s="164"/>
      <c r="J59" s="164"/>
      <c r="K59" s="164"/>
      <c r="L59" s="164"/>
      <c r="M59" s="164"/>
      <c r="N59" s="164"/>
      <c r="O59" s="164"/>
      <c r="P59" s="164"/>
      <c r="Q59" s="164"/>
      <c r="R59" s="164"/>
      <c r="S59" s="164"/>
      <c r="T59" s="164"/>
      <c r="U59" s="164"/>
      <c r="V59" s="164"/>
    </row>
    <row r="60" spans="1:22" s="112" customFormat="1" ht="12.75">
      <c r="A60" s="159"/>
      <c r="B60" s="164"/>
      <c r="C60" s="164"/>
      <c r="D60" s="164"/>
      <c r="E60" s="164"/>
      <c r="F60" s="164"/>
      <c r="G60" s="164"/>
      <c r="H60" s="164"/>
      <c r="I60" s="164"/>
      <c r="J60" s="164"/>
      <c r="K60" s="164"/>
      <c r="L60" s="164"/>
      <c r="M60" s="164"/>
      <c r="N60" s="164"/>
      <c r="O60" s="164"/>
      <c r="P60" s="164"/>
      <c r="Q60" s="164"/>
      <c r="R60" s="164"/>
      <c r="S60" s="164"/>
      <c r="T60" s="164"/>
      <c r="U60" s="164"/>
      <c r="V60" s="164"/>
    </row>
    <row r="61" spans="1:22" s="112" customFormat="1" ht="12.75">
      <c r="A61" s="159"/>
      <c r="B61" s="164"/>
      <c r="C61" s="164"/>
      <c r="D61" s="164"/>
      <c r="E61" s="164"/>
      <c r="F61" s="164"/>
      <c r="G61" s="164"/>
      <c r="H61" s="164"/>
      <c r="I61" s="164"/>
      <c r="J61" s="164"/>
      <c r="K61" s="164"/>
      <c r="L61" s="164"/>
      <c r="M61" s="164"/>
      <c r="N61" s="164"/>
      <c r="O61" s="164"/>
      <c r="P61" s="164"/>
      <c r="Q61" s="164"/>
      <c r="R61" s="164"/>
      <c r="S61" s="164"/>
      <c r="T61" s="164"/>
      <c r="U61" s="164"/>
      <c r="V61" s="164"/>
    </row>
    <row r="62" spans="1:22" s="112" customFormat="1" ht="12.75">
      <c r="A62" s="159"/>
      <c r="B62" s="164"/>
      <c r="C62" s="164"/>
      <c r="D62" s="164"/>
      <c r="E62" s="164"/>
      <c r="F62" s="164"/>
      <c r="G62" s="164"/>
      <c r="H62" s="164"/>
      <c r="I62" s="164"/>
      <c r="J62" s="164"/>
      <c r="K62" s="164"/>
      <c r="L62" s="164"/>
      <c r="M62" s="164"/>
      <c r="N62" s="164"/>
      <c r="O62" s="164"/>
      <c r="P62" s="164"/>
      <c r="Q62" s="164"/>
      <c r="R62" s="164"/>
      <c r="S62" s="164"/>
      <c r="T62" s="164"/>
      <c r="U62" s="164"/>
      <c r="V62" s="164"/>
    </row>
    <row r="63" spans="1:22" s="112" customFormat="1" ht="14.25" customHeight="1">
      <c r="A63" s="159"/>
      <c r="B63" s="164"/>
      <c r="C63" s="164"/>
      <c r="D63" s="164"/>
      <c r="E63" s="164"/>
      <c r="F63" s="164"/>
      <c r="G63" s="164"/>
      <c r="H63" s="164"/>
      <c r="I63" s="164"/>
      <c r="J63" s="164"/>
      <c r="K63" s="164"/>
      <c r="L63" s="164"/>
      <c r="M63" s="164"/>
      <c r="N63" s="164"/>
      <c r="O63" s="164"/>
      <c r="P63" s="164"/>
      <c r="Q63" s="164"/>
      <c r="R63" s="164"/>
      <c r="S63" s="164"/>
      <c r="T63" s="164"/>
      <c r="U63" s="164"/>
      <c r="V63" s="164"/>
    </row>
    <row r="64" spans="1:3" ht="12.75">
      <c r="A64" s="30" t="s">
        <v>72</v>
      </c>
      <c r="C64"/>
    </row>
    <row r="65" spans="1:22" ht="12.75">
      <c r="A65" s="221" t="s">
        <v>9</v>
      </c>
      <c r="B65" s="221"/>
      <c r="C65" s="221"/>
      <c r="D65" s="221"/>
      <c r="E65" s="221"/>
      <c r="F65" s="221"/>
      <c r="G65" s="221"/>
      <c r="H65" s="221"/>
      <c r="I65" s="221"/>
      <c r="J65" s="221"/>
      <c r="K65" s="221"/>
      <c r="L65" s="221"/>
      <c r="M65" s="221"/>
      <c r="N65" s="221"/>
      <c r="O65" s="221"/>
      <c r="P65" s="221"/>
      <c r="Q65" s="221"/>
      <c r="R65" s="221"/>
      <c r="S65" s="221"/>
      <c r="T65" s="221"/>
      <c r="U65" s="221"/>
      <c r="V65" s="221"/>
    </row>
    <row r="66" spans="1:22" ht="12.75">
      <c r="A66" s="221" t="s">
        <v>53</v>
      </c>
      <c r="B66" s="221"/>
      <c r="C66" s="221"/>
      <c r="D66" s="221"/>
      <c r="E66" s="221"/>
      <c r="F66" s="221"/>
      <c r="G66" s="221"/>
      <c r="H66" s="221"/>
      <c r="I66" s="221"/>
      <c r="J66" s="221"/>
      <c r="K66" s="221"/>
      <c r="L66" s="221"/>
      <c r="M66" s="221"/>
      <c r="N66" s="221"/>
      <c r="O66" s="221"/>
      <c r="P66" s="221"/>
      <c r="Q66" s="221"/>
      <c r="R66" s="221"/>
      <c r="S66" s="221"/>
      <c r="T66" s="221"/>
      <c r="U66" s="221"/>
      <c r="V66" s="221"/>
    </row>
    <row r="67" spans="1:22" s="115" customFormat="1" ht="12.75">
      <c r="A67" s="222" t="s">
        <v>31</v>
      </c>
      <c r="B67" s="222"/>
      <c r="C67" s="222"/>
      <c r="D67" s="222"/>
      <c r="E67" s="222"/>
      <c r="F67" s="222"/>
      <c r="G67" s="222"/>
      <c r="H67" s="222"/>
      <c r="I67" s="222"/>
      <c r="J67" s="222"/>
      <c r="K67" s="222"/>
      <c r="L67" s="222"/>
      <c r="M67" s="222"/>
      <c r="N67" s="222"/>
      <c r="O67" s="222"/>
      <c r="P67" s="222"/>
      <c r="Q67" s="222"/>
      <c r="R67" s="222"/>
      <c r="S67" s="222"/>
      <c r="T67" s="222"/>
      <c r="U67" s="222"/>
      <c r="V67" s="222"/>
    </row>
    <row r="68" spans="1:22" s="115" customFormat="1" ht="12.75">
      <c r="A68" s="114"/>
      <c r="B68" s="114"/>
      <c r="C68" s="114"/>
      <c r="D68" s="114"/>
      <c r="E68" s="114"/>
      <c r="F68" s="114"/>
      <c r="G68" s="114"/>
      <c r="H68" s="114"/>
      <c r="I68" s="114"/>
      <c r="J68" s="114"/>
      <c r="K68" s="114"/>
      <c r="L68" s="114"/>
      <c r="M68" s="114"/>
      <c r="N68" s="114"/>
      <c r="O68" s="114"/>
      <c r="P68" s="114"/>
      <c r="Q68" s="114"/>
      <c r="R68" s="114"/>
      <c r="S68" s="114"/>
      <c r="T68" s="114"/>
      <c r="U68" s="114"/>
      <c r="V68" s="114"/>
    </row>
    <row r="69" spans="1:22" ht="12.75">
      <c r="A69" s="221" t="s">
        <v>25</v>
      </c>
      <c r="B69" s="221"/>
      <c r="C69" s="221"/>
      <c r="D69" s="221"/>
      <c r="E69" s="221"/>
      <c r="F69" s="221"/>
      <c r="G69" s="221"/>
      <c r="H69" s="221"/>
      <c r="I69" s="221"/>
      <c r="J69" s="221"/>
      <c r="K69" s="221"/>
      <c r="L69" s="221"/>
      <c r="M69" s="221"/>
      <c r="N69" s="221"/>
      <c r="O69" s="221"/>
      <c r="P69" s="221"/>
      <c r="Q69" s="221"/>
      <c r="R69" s="221"/>
      <c r="S69" s="221"/>
      <c r="T69" s="221"/>
      <c r="U69" s="221"/>
      <c r="V69" s="221"/>
    </row>
    <row r="70" spans="1:22" ht="9" customHeight="1" thickBot="1">
      <c r="A70" s="165"/>
      <c r="B70" s="165"/>
      <c r="C70" s="165"/>
      <c r="D70" s="165"/>
      <c r="E70" s="165"/>
      <c r="F70" s="165"/>
      <c r="G70" s="165"/>
      <c r="H70" s="165"/>
      <c r="I70" s="165"/>
      <c r="J70" s="165"/>
      <c r="K70" s="165"/>
      <c r="L70" s="165"/>
      <c r="M70" s="165"/>
      <c r="N70" s="165"/>
      <c r="O70" s="165"/>
      <c r="P70" s="165"/>
      <c r="Q70" s="165"/>
      <c r="R70" s="165"/>
      <c r="S70" s="165"/>
      <c r="T70" s="165"/>
      <c r="U70" s="165"/>
      <c r="V70" s="165"/>
    </row>
    <row r="71" spans="1:22" ht="12.75">
      <c r="A71" s="116"/>
      <c r="B71" s="223" t="s">
        <v>34</v>
      </c>
      <c r="C71" s="224"/>
      <c r="D71" s="224"/>
      <c r="E71" s="224"/>
      <c r="F71" s="224"/>
      <c r="G71" s="224"/>
      <c r="H71" s="225"/>
      <c r="I71" s="223" t="s">
        <v>35</v>
      </c>
      <c r="J71" s="224"/>
      <c r="K71" s="224"/>
      <c r="L71" s="224"/>
      <c r="M71" s="224"/>
      <c r="N71" s="224"/>
      <c r="O71" s="225"/>
      <c r="P71" s="223" t="s">
        <v>1</v>
      </c>
      <c r="Q71" s="224"/>
      <c r="R71" s="224"/>
      <c r="S71" s="224"/>
      <c r="T71" s="224"/>
      <c r="U71" s="224"/>
      <c r="V71" s="224"/>
    </row>
    <row r="72" spans="2:22" ht="12.75">
      <c r="B72" s="226" t="s">
        <v>36</v>
      </c>
      <c r="C72" s="227"/>
      <c r="D72" s="117" t="s">
        <v>37</v>
      </c>
      <c r="E72" s="227" t="s">
        <v>38</v>
      </c>
      <c r="F72" s="227"/>
      <c r="G72" s="227"/>
      <c r="H72" s="118" t="s">
        <v>1</v>
      </c>
      <c r="I72" s="226" t="s">
        <v>36</v>
      </c>
      <c r="J72" s="228"/>
      <c r="K72" s="113" t="s">
        <v>37</v>
      </c>
      <c r="L72" s="226" t="s">
        <v>38</v>
      </c>
      <c r="M72" s="227"/>
      <c r="N72" s="227"/>
      <c r="O72" s="118" t="s">
        <v>1</v>
      </c>
      <c r="P72" s="226" t="s">
        <v>36</v>
      </c>
      <c r="Q72" s="228"/>
      <c r="R72" s="113" t="s">
        <v>37</v>
      </c>
      <c r="S72" s="226" t="s">
        <v>38</v>
      </c>
      <c r="T72" s="227"/>
      <c r="U72" s="227"/>
      <c r="V72" s="118" t="s">
        <v>1</v>
      </c>
    </row>
    <row r="73" spans="1:22" ht="12.75">
      <c r="A73" s="119" t="s">
        <v>39</v>
      </c>
      <c r="B73" s="120" t="s">
        <v>40</v>
      </c>
      <c r="C73" s="119">
        <v>1</v>
      </c>
      <c r="D73" s="121" t="s">
        <v>41</v>
      </c>
      <c r="E73" s="119" t="s">
        <v>42</v>
      </c>
      <c r="F73" s="119" t="s">
        <v>43</v>
      </c>
      <c r="G73" s="119" t="s">
        <v>44</v>
      </c>
      <c r="H73" s="122"/>
      <c r="I73" s="120" t="s">
        <v>40</v>
      </c>
      <c r="J73" s="119">
        <v>1</v>
      </c>
      <c r="K73" s="121" t="s">
        <v>41</v>
      </c>
      <c r="L73" s="119" t="s">
        <v>42</v>
      </c>
      <c r="M73" s="119" t="s">
        <v>43</v>
      </c>
      <c r="N73" s="119" t="s">
        <v>44</v>
      </c>
      <c r="O73" s="122"/>
      <c r="P73" s="120" t="s">
        <v>40</v>
      </c>
      <c r="Q73" s="119">
        <v>1</v>
      </c>
      <c r="R73" s="121" t="s">
        <v>41</v>
      </c>
      <c r="S73" s="119" t="s">
        <v>42</v>
      </c>
      <c r="T73" s="119" t="s">
        <v>43</v>
      </c>
      <c r="U73" s="119" t="s">
        <v>44</v>
      </c>
      <c r="V73" s="122"/>
    </row>
    <row r="74" spans="1:22" s="113" customFormat="1" ht="12.75">
      <c r="A74" s="123" t="s">
        <v>14</v>
      </c>
      <c r="B74" s="120"/>
      <c r="C74" s="119"/>
      <c r="D74" s="121"/>
      <c r="E74" s="119"/>
      <c r="F74" s="119"/>
      <c r="G74" s="119"/>
      <c r="H74" s="120"/>
      <c r="I74" s="120"/>
      <c r="J74" s="119"/>
      <c r="K74" s="121"/>
      <c r="L74" s="119"/>
      <c r="M74" s="119"/>
      <c r="N74" s="119"/>
      <c r="O74" s="120"/>
      <c r="P74" s="120"/>
      <c r="Q74" s="119"/>
      <c r="R74" s="121"/>
      <c r="S74" s="119"/>
      <c r="T74" s="119"/>
      <c r="U74" s="124"/>
      <c r="V74" s="120"/>
    </row>
    <row r="75" spans="1:22" s="113" customFormat="1" ht="12.75">
      <c r="A75" s="112" t="s">
        <v>17</v>
      </c>
      <c r="B75" s="118"/>
      <c r="C75" s="125"/>
      <c r="D75" s="126"/>
      <c r="E75" s="125"/>
      <c r="F75" s="125"/>
      <c r="G75" s="125"/>
      <c r="H75" s="118"/>
      <c r="I75" s="118"/>
      <c r="J75" s="125"/>
      <c r="K75" s="126"/>
      <c r="L75" s="125"/>
      <c r="M75" s="125"/>
      <c r="N75" s="125"/>
      <c r="O75" s="118"/>
      <c r="P75" s="118"/>
      <c r="Q75" s="125"/>
      <c r="R75" s="118"/>
      <c r="S75" s="127"/>
      <c r="T75" s="125"/>
      <c r="U75" s="128"/>
      <c r="V75" s="118"/>
    </row>
    <row r="76" spans="1:22" s="113" customFormat="1" ht="12.75">
      <c r="A76" s="113" t="s">
        <v>45</v>
      </c>
      <c r="B76" s="129">
        <f>SV_SO_1112_1a!B76/SV_SO_1112_1a!$H76*100</f>
        <v>0</v>
      </c>
      <c r="C76" s="130">
        <f>SV_SO_1112_1a!C76/SV_SO_1112_1a!$H76*100</f>
        <v>1.0610079575596816</v>
      </c>
      <c r="D76" s="131">
        <f>SV_SO_1112_1a!D76/SV_SO_1112_1a!$H76*100</f>
        <v>47.01591511936339</v>
      </c>
      <c r="E76" s="130">
        <f>SV_SO_1112_1a!E76/SV_SO_1112_1a!$H76*100</f>
        <v>36.87002652519894</v>
      </c>
      <c r="F76" s="130">
        <f>SV_SO_1112_1a!F76/SV_SO_1112_1a!$H76*100</f>
        <v>13.925729442970821</v>
      </c>
      <c r="G76" s="130">
        <f>SV_SO_1112_1a!G76/SV_SO_1112_1a!$H76*100</f>
        <v>1.1273209549071617</v>
      </c>
      <c r="H76" s="129">
        <f>SV_SO_1112_1a!H76/SV_SO_1112_1a!$H76*100</f>
        <v>100</v>
      </c>
      <c r="I76" s="129">
        <f>SV_SO_1112_1a!I76/SV_SO_1112_1a!$O76*100</f>
        <v>0</v>
      </c>
      <c r="J76" s="130">
        <f>SV_SO_1112_1a!J76/SV_SO_1112_1a!$O76*100</f>
        <v>1.3446567586694975</v>
      </c>
      <c r="K76" s="131">
        <f>SV_SO_1112_1a!K76/SV_SO_1112_1a!$O76*100</f>
        <v>51.80467091295117</v>
      </c>
      <c r="L76" s="130">
        <f>SV_SO_1112_1a!L76/SV_SO_1112_1a!$O76*100</f>
        <v>34.394904458598724</v>
      </c>
      <c r="M76" s="130">
        <f>SV_SO_1112_1a!M76/SV_SO_1112_1a!$O76*100</f>
        <v>11.323425336164188</v>
      </c>
      <c r="N76" s="130">
        <f>SV_SO_1112_1a!N76/SV_SO_1112_1a!$O76*100</f>
        <v>1.132342533616419</v>
      </c>
      <c r="O76" s="129">
        <f>SV_SO_1112_1a!O76/SV_SO_1112_1a!$O76*100</f>
        <v>100</v>
      </c>
      <c r="P76" s="129">
        <f>SV_SO_1112_1a!P76/SV_SO_1112_1a!$V76*100</f>
        <v>0</v>
      </c>
      <c r="Q76" s="130">
        <f>SV_SO_1112_1a!Q76/SV_SO_1112_1a!$V76*100</f>
        <v>1.1982197877439233</v>
      </c>
      <c r="R76" s="129">
        <f>SV_SO_1112_1a!R76/SV_SO_1112_1a!$V76*100</f>
        <v>49.33242040397124</v>
      </c>
      <c r="S76" s="129">
        <f>SV_SO_1112_1a!S76/SV_SO_1112_1a!$V76*100</f>
        <v>35.67271482369051</v>
      </c>
      <c r="T76" s="130">
        <f>SV_SO_1112_1a!T76/SV_SO_1112_1a!$V76*100</f>
        <v>12.66689489900719</v>
      </c>
      <c r="U76" s="132">
        <f>SV_SO_1112_1a!U76/SV_SO_1112_1a!$V76*100</f>
        <v>1.1297500855871276</v>
      </c>
      <c r="V76" s="129">
        <f>SV_SO_1112_1a!V76/SV_SO_1112_1a!$V76*100</f>
        <v>100</v>
      </c>
    </row>
    <row r="77" spans="1:22" s="113" customFormat="1" ht="12.75">
      <c r="A77" s="113" t="s">
        <v>46</v>
      </c>
      <c r="B77" s="129">
        <f>SV_SO_1112_1a!B77/SV_SO_1112_1a!$H77*100</f>
        <v>0</v>
      </c>
      <c r="C77" s="130">
        <f>SV_SO_1112_1a!C77/SV_SO_1112_1a!$H77*100</f>
        <v>0</v>
      </c>
      <c r="D77" s="131">
        <f>SV_SO_1112_1a!D77/SV_SO_1112_1a!$H77*100</f>
        <v>36.0655737704918</v>
      </c>
      <c r="E77" s="130">
        <f>SV_SO_1112_1a!E77/SV_SO_1112_1a!$H77*100</f>
        <v>54.78142076502732</v>
      </c>
      <c r="F77" s="130">
        <f>SV_SO_1112_1a!F77/SV_SO_1112_1a!$H77*100</f>
        <v>8.060109289617486</v>
      </c>
      <c r="G77" s="130">
        <f>SV_SO_1112_1a!G77/SV_SO_1112_1a!$H77*100</f>
        <v>1.092896174863388</v>
      </c>
      <c r="H77" s="129">
        <f>SV_SO_1112_1a!H77/SV_SO_1112_1a!$H77*100</f>
        <v>100</v>
      </c>
      <c r="I77" s="129">
        <f>SV_SO_1112_1a!I77/SV_SO_1112_1a!$O77*100</f>
        <v>0</v>
      </c>
      <c r="J77" s="130">
        <f>SV_SO_1112_1a!J77/SV_SO_1112_1a!$O77*100</f>
        <v>0.17391304347826086</v>
      </c>
      <c r="K77" s="131">
        <f>SV_SO_1112_1a!K77/SV_SO_1112_1a!$O77*100</f>
        <v>39.65217391304348</v>
      </c>
      <c r="L77" s="130">
        <f>SV_SO_1112_1a!L77/SV_SO_1112_1a!$O77*100</f>
        <v>51.30434782608696</v>
      </c>
      <c r="M77" s="130">
        <f>SV_SO_1112_1a!M77/SV_SO_1112_1a!$O77*100</f>
        <v>8.17391304347826</v>
      </c>
      <c r="N77" s="130">
        <f>SV_SO_1112_1a!N77/SV_SO_1112_1a!$O77*100</f>
        <v>0.6956521739130435</v>
      </c>
      <c r="O77" s="129">
        <f>SV_SO_1112_1a!O77/SV_SO_1112_1a!$O77*100</f>
        <v>100</v>
      </c>
      <c r="P77" s="129">
        <f>SV_SO_1112_1a!P77/SV_SO_1112_1a!$V77*100</f>
        <v>0</v>
      </c>
      <c r="Q77" s="130">
        <f>SV_SO_1112_1a!Q77/SV_SO_1112_1a!$V77*100</f>
        <v>0.07651109410864575</v>
      </c>
      <c r="R77" s="129">
        <f>SV_SO_1112_1a!R77/SV_SO_1112_1a!$V77*100</f>
        <v>37.643458301453705</v>
      </c>
      <c r="S77" s="129">
        <f>SV_SO_1112_1a!S77/SV_SO_1112_1a!$V77*100</f>
        <v>53.251721499617446</v>
      </c>
      <c r="T77" s="130">
        <f>SV_SO_1112_1a!T77/SV_SO_1112_1a!$V77*100</f>
        <v>8.11017597551645</v>
      </c>
      <c r="U77" s="132">
        <f>SV_SO_1112_1a!U77/SV_SO_1112_1a!$V77*100</f>
        <v>0.9181331293037491</v>
      </c>
      <c r="V77" s="129">
        <f>SV_SO_1112_1a!V77/SV_SO_1112_1a!$V77*100</f>
        <v>100</v>
      </c>
    </row>
    <row r="78" spans="1:22" s="113" customFormat="1" ht="12.75">
      <c r="A78" s="29" t="s">
        <v>27</v>
      </c>
      <c r="B78" s="133">
        <f>SV_SO_1112_1a!B78/SV_SO_1112_1a!$H78*100</f>
        <v>0</v>
      </c>
      <c r="C78" s="134">
        <f>SV_SO_1112_1a!C78/SV_SO_1112_1a!$H78*100</f>
        <v>0.7142857142857143</v>
      </c>
      <c r="D78" s="135">
        <f>SV_SO_1112_1a!D78/SV_SO_1112_1a!$H78*100</f>
        <v>43.4375</v>
      </c>
      <c r="E78" s="134">
        <f>SV_SO_1112_1a!E78/SV_SO_1112_1a!$H78*100</f>
        <v>42.723214285714285</v>
      </c>
      <c r="F78" s="134">
        <f>SV_SO_1112_1a!F78/SV_SO_1112_1a!$H78*100</f>
        <v>12.008928571428571</v>
      </c>
      <c r="G78" s="134">
        <f>SV_SO_1112_1a!G78/SV_SO_1112_1a!$H78*100</f>
        <v>1.1160714285714286</v>
      </c>
      <c r="H78" s="133">
        <f>SV_SO_1112_1a!H78/SV_SO_1112_1a!$H78*100</f>
        <v>100</v>
      </c>
      <c r="I78" s="133">
        <f>SV_SO_1112_1a!I78/SV_SO_1112_1a!$O78*100</f>
        <v>0</v>
      </c>
      <c r="J78" s="134">
        <f>SV_SO_1112_1a!J78/SV_SO_1112_1a!$O78*100</f>
        <v>1.0060362173038229</v>
      </c>
      <c r="K78" s="135">
        <f>SV_SO_1112_1a!K78/SV_SO_1112_1a!$O78*100</f>
        <v>48.2897384305835</v>
      </c>
      <c r="L78" s="134">
        <f>SV_SO_1112_1a!L78/SV_SO_1112_1a!$O78*100</f>
        <v>39.285714285714285</v>
      </c>
      <c r="M78" s="134">
        <f>SV_SO_1112_1a!M78/SV_SO_1112_1a!$O78*100</f>
        <v>10.412474849094568</v>
      </c>
      <c r="N78" s="134">
        <f>SV_SO_1112_1a!N78/SV_SO_1112_1a!$O78*100</f>
        <v>1.0060362173038229</v>
      </c>
      <c r="O78" s="133">
        <f>SV_SO_1112_1a!O78/SV_SO_1112_1a!$O78*100</f>
        <v>100</v>
      </c>
      <c r="P78" s="133">
        <f>SV_SO_1112_1a!P78/SV_SO_1112_1a!$V78*100</f>
        <v>0</v>
      </c>
      <c r="Q78" s="134">
        <f>SV_SO_1112_1a!Q78/SV_SO_1112_1a!$V78*100</f>
        <v>0.8514664143803218</v>
      </c>
      <c r="R78" s="133">
        <f>SV_SO_1112_1a!R78/SV_SO_1112_1a!$V78*100</f>
        <v>45.719016083254495</v>
      </c>
      <c r="S78" s="133">
        <f>SV_SO_1112_1a!S78/SV_SO_1112_1a!$V78*100</f>
        <v>41.106906338694415</v>
      </c>
      <c r="T78" s="134">
        <f>SV_SO_1112_1a!T78/SV_SO_1112_1a!$V78*100</f>
        <v>11.258278145695364</v>
      </c>
      <c r="U78" s="136">
        <f>SV_SO_1112_1a!U78/SV_SO_1112_1a!$V78*100</f>
        <v>1.064333017975402</v>
      </c>
      <c r="V78" s="133">
        <f>SV_SO_1112_1a!V78/SV_SO_1112_1a!$V78*100</f>
        <v>100</v>
      </c>
    </row>
    <row r="79" spans="1:22" s="113" customFormat="1" ht="12.75">
      <c r="A79" s="30" t="s">
        <v>18</v>
      </c>
      <c r="B79" s="138"/>
      <c r="C79" s="139"/>
      <c r="D79" s="140"/>
      <c r="E79" s="139"/>
      <c r="F79" s="139"/>
      <c r="G79" s="139"/>
      <c r="H79" s="138"/>
      <c r="I79" s="138"/>
      <c r="J79" s="139"/>
      <c r="K79" s="140"/>
      <c r="L79" s="139"/>
      <c r="M79" s="139"/>
      <c r="N79" s="139"/>
      <c r="O79" s="138"/>
      <c r="P79" s="138"/>
      <c r="Q79" s="139"/>
      <c r="R79" s="138"/>
      <c r="S79" s="138"/>
      <c r="T79" s="139"/>
      <c r="U79" s="141"/>
      <c r="V79" s="138"/>
    </row>
    <row r="80" spans="1:22" s="113" customFormat="1" ht="12.75">
      <c r="A80" s="113" t="s">
        <v>56</v>
      </c>
      <c r="B80" s="129">
        <f>SV_SO_1112_1a!B80/SV_SO_1112_1a!$H80*100</f>
        <v>0.07651109410864575</v>
      </c>
      <c r="C80" s="130">
        <f>SV_SO_1112_1a!C80/SV_SO_1112_1a!$H80*100</f>
        <v>0.9181331293037491</v>
      </c>
      <c r="D80" s="131">
        <f>SV_SO_1112_1a!D80/SV_SO_1112_1a!$H80*100</f>
        <v>46.442234123947976</v>
      </c>
      <c r="E80" s="130">
        <f>SV_SO_1112_1a!E80/SV_SO_1112_1a!$H80*100</f>
        <v>36.87834736036725</v>
      </c>
      <c r="F80" s="130">
        <f>SV_SO_1112_1a!F80/SV_SO_1112_1a!$H80*100</f>
        <v>14.154552410099463</v>
      </c>
      <c r="G80" s="130">
        <f>SV_SO_1112_1a!G80/SV_SO_1112_1a!$H80*100</f>
        <v>1.5302218821729152</v>
      </c>
      <c r="H80" s="129">
        <f>SV_SO_1112_1a!H80/SV_SO_1112_1a!$H80*100</f>
        <v>100</v>
      </c>
      <c r="I80" s="129">
        <f>SV_SO_1112_1a!I80/SV_SO_1112_1a!$O80*100</f>
        <v>0.07412898443291327</v>
      </c>
      <c r="J80" s="130">
        <f>SV_SO_1112_1a!J80/SV_SO_1112_1a!$O80*100</f>
        <v>0.9636767976278725</v>
      </c>
      <c r="K80" s="131">
        <f>SV_SO_1112_1a!K80/SV_SO_1112_1a!$O80*100</f>
        <v>51.00074128984433</v>
      </c>
      <c r="L80" s="130">
        <f>SV_SO_1112_1a!L80/SV_SO_1112_1a!$O80*100</f>
        <v>32.468495181616014</v>
      </c>
      <c r="M80" s="130">
        <f>SV_SO_1112_1a!M80/SV_SO_1112_1a!$O80*100</f>
        <v>12.898443291326908</v>
      </c>
      <c r="N80" s="130">
        <f>SV_SO_1112_1a!N80/SV_SO_1112_1a!$O80*100</f>
        <v>2.5945144551519648</v>
      </c>
      <c r="O80" s="129">
        <f>SV_SO_1112_1a!O80/SV_SO_1112_1a!$O80*100</f>
        <v>100</v>
      </c>
      <c r="P80" s="129">
        <f>SV_SO_1112_1a!P80/SV_SO_1112_1a!$V80*100</f>
        <v>0.07530120481927711</v>
      </c>
      <c r="Q80" s="130">
        <f>SV_SO_1112_1a!Q80/SV_SO_1112_1a!$V80*100</f>
        <v>0.9412650602409639</v>
      </c>
      <c r="R80" s="129">
        <f>SV_SO_1112_1a!R80/SV_SO_1112_1a!$V80*100</f>
        <v>48.75753012048193</v>
      </c>
      <c r="S80" s="129">
        <f>SV_SO_1112_1a!S80/SV_SO_1112_1a!$V80*100</f>
        <v>34.63855421686747</v>
      </c>
      <c r="T80" s="130">
        <f>SV_SO_1112_1a!T80/SV_SO_1112_1a!$V80*100</f>
        <v>13.51656626506024</v>
      </c>
      <c r="U80" s="132">
        <f>SV_SO_1112_1a!U80/SV_SO_1112_1a!$V80*100</f>
        <v>2.0707831325301207</v>
      </c>
      <c r="V80" s="129">
        <f>SV_SO_1112_1a!V80/SV_SO_1112_1a!$V80*100</f>
        <v>100</v>
      </c>
    </row>
    <row r="81" spans="1:22" s="113" customFormat="1" ht="12.75">
      <c r="A81" s="113" t="s">
        <v>47</v>
      </c>
      <c r="B81" s="129">
        <f>SV_SO_1112_1a!B81/SV_SO_1112_1a!$H81*100</f>
        <v>0</v>
      </c>
      <c r="C81" s="130">
        <f>SV_SO_1112_1a!C81/SV_SO_1112_1a!$H81*100</f>
        <v>0.11547344110854503</v>
      </c>
      <c r="D81" s="131">
        <f>SV_SO_1112_1a!D81/SV_SO_1112_1a!$H81*100</f>
        <v>25.635103926096996</v>
      </c>
      <c r="E81" s="130">
        <f>SV_SO_1112_1a!E81/SV_SO_1112_1a!$H81*100</f>
        <v>59.353348729792145</v>
      </c>
      <c r="F81" s="130">
        <f>SV_SO_1112_1a!F81/SV_SO_1112_1a!$H81*100</f>
        <v>13.394919168591224</v>
      </c>
      <c r="G81" s="130">
        <f>SV_SO_1112_1a!G81/SV_SO_1112_1a!$H81*100</f>
        <v>1.5011547344110854</v>
      </c>
      <c r="H81" s="129">
        <f>SV_SO_1112_1a!H81/SV_SO_1112_1a!$H81*100</f>
        <v>100</v>
      </c>
      <c r="I81" s="129">
        <f>SV_SO_1112_1a!I81/SV_SO_1112_1a!$O81*100</f>
        <v>0</v>
      </c>
      <c r="J81" s="130">
        <f>SV_SO_1112_1a!J81/SV_SO_1112_1a!$O81*100</f>
        <v>0.15723270440251574</v>
      </c>
      <c r="K81" s="131">
        <f>SV_SO_1112_1a!K81/SV_SO_1112_1a!$O81*100</f>
        <v>24.056603773584907</v>
      </c>
      <c r="L81" s="130">
        <f>SV_SO_1112_1a!L81/SV_SO_1112_1a!$O81*100</f>
        <v>60.062893081761004</v>
      </c>
      <c r="M81" s="130">
        <f>SV_SO_1112_1a!M81/SV_SO_1112_1a!$O81*100</f>
        <v>13.836477987421384</v>
      </c>
      <c r="N81" s="130">
        <f>SV_SO_1112_1a!N81/SV_SO_1112_1a!$O81*100</f>
        <v>1.8867924528301887</v>
      </c>
      <c r="O81" s="129">
        <f>SV_SO_1112_1a!O81/SV_SO_1112_1a!$O81*100</f>
        <v>100</v>
      </c>
      <c r="P81" s="129">
        <f>SV_SO_1112_1a!P81/SV_SO_1112_1a!$V81*100</f>
        <v>0</v>
      </c>
      <c r="Q81" s="130">
        <f>SV_SO_1112_1a!Q81/SV_SO_1112_1a!$V81*100</f>
        <v>0.13315579227696406</v>
      </c>
      <c r="R81" s="129">
        <f>SV_SO_1112_1a!R81/SV_SO_1112_1a!$V81*100</f>
        <v>24.96671105193076</v>
      </c>
      <c r="S81" s="129">
        <f>SV_SO_1112_1a!S81/SV_SO_1112_1a!$V81*100</f>
        <v>59.6537949400799</v>
      </c>
      <c r="T81" s="130">
        <f>SV_SO_1112_1a!T81/SV_SO_1112_1a!$V81*100</f>
        <v>13.581890812250332</v>
      </c>
      <c r="U81" s="132">
        <f>SV_SO_1112_1a!U81/SV_SO_1112_1a!$V81*100</f>
        <v>1.6644474034620507</v>
      </c>
      <c r="V81" s="129">
        <f>SV_SO_1112_1a!V81/SV_SO_1112_1a!$V81*100</f>
        <v>100</v>
      </c>
    </row>
    <row r="82" spans="1:22" s="113" customFormat="1" ht="12.75">
      <c r="A82" s="29" t="s">
        <v>28</v>
      </c>
      <c r="B82" s="133">
        <f>SV_SO_1112_1a!B82/SV_SO_1112_1a!$H82*100</f>
        <v>0.04601932811780948</v>
      </c>
      <c r="C82" s="134">
        <f>SV_SO_1112_1a!C82/SV_SO_1112_1a!$H82*100</f>
        <v>0.5982512655315232</v>
      </c>
      <c r="D82" s="135">
        <f>SV_SO_1112_1a!D82/SV_SO_1112_1a!$H82*100</f>
        <v>38.15002300966406</v>
      </c>
      <c r="E82" s="134">
        <f>SV_SO_1112_1a!E82/SV_SO_1112_1a!$H82*100</f>
        <v>45.83525080533824</v>
      </c>
      <c r="F82" s="134">
        <f>SV_SO_1112_1a!F82/SV_SO_1112_1a!$H82*100</f>
        <v>13.851817763460653</v>
      </c>
      <c r="G82" s="134">
        <f>SV_SO_1112_1a!G82/SV_SO_1112_1a!$H82*100</f>
        <v>1.5186378278877128</v>
      </c>
      <c r="H82" s="133">
        <f>SV_SO_1112_1a!H82/SV_SO_1112_1a!$H82*100</f>
        <v>100</v>
      </c>
      <c r="I82" s="148">
        <f>SV_SO_1112_1a!I82/SV_SO_1112_1a!$O82*100</f>
        <v>0.05037783375314861</v>
      </c>
      <c r="J82" s="149">
        <f>SV_SO_1112_1a!J82/SV_SO_1112_1a!$O82*100</f>
        <v>0.7052896725440806</v>
      </c>
      <c r="K82" s="150">
        <f>SV_SO_1112_1a!K82/SV_SO_1112_1a!$O82*100</f>
        <v>42.367758186397985</v>
      </c>
      <c r="L82" s="149">
        <f>SV_SO_1112_1a!L82/SV_SO_1112_1a!$O82*100</f>
        <v>41.30982367758186</v>
      </c>
      <c r="M82" s="149">
        <f>SV_SO_1112_1a!M82/SV_SO_1112_1a!$O82*100</f>
        <v>13.198992443324936</v>
      </c>
      <c r="N82" s="149">
        <f>SV_SO_1112_1a!N82/SV_SO_1112_1a!$O82*100</f>
        <v>2.367758186397985</v>
      </c>
      <c r="O82" s="148">
        <f>SV_SO_1112_1a!O82/SV_SO_1112_1a!$O82*100</f>
        <v>100</v>
      </c>
      <c r="P82" s="133">
        <f>SV_SO_1112_1a!P82/SV_SO_1112_1a!$V82*100</f>
        <v>0.0481000481000481</v>
      </c>
      <c r="Q82" s="134">
        <f>SV_SO_1112_1a!Q82/SV_SO_1112_1a!$V82*100</f>
        <v>0.6493506493506493</v>
      </c>
      <c r="R82" s="133">
        <f>SV_SO_1112_1a!R82/SV_SO_1112_1a!$V82*100</f>
        <v>40.16354016354016</v>
      </c>
      <c r="S82" s="133">
        <f>SV_SO_1112_1a!S82/SV_SO_1112_1a!$V82*100</f>
        <v>43.67484367484368</v>
      </c>
      <c r="T82" s="134">
        <f>SV_SO_1112_1a!T82/SV_SO_1112_1a!$V82*100</f>
        <v>13.54016354016354</v>
      </c>
      <c r="U82" s="136">
        <f>SV_SO_1112_1a!U82/SV_SO_1112_1a!$V82*100</f>
        <v>1.9240019240019242</v>
      </c>
      <c r="V82" s="133">
        <f>SV_SO_1112_1a!V82/SV_SO_1112_1a!$V82*100</f>
        <v>100</v>
      </c>
    </row>
    <row r="83" spans="1:22" s="112" customFormat="1" ht="12.75">
      <c r="A83" s="142" t="s">
        <v>19</v>
      </c>
      <c r="B83" s="143">
        <f>SV_SO_1112_1a!B83/SV_SO_1112_1a!$H83*100</f>
        <v>0.022660321776569226</v>
      </c>
      <c r="C83" s="144">
        <f>SV_SO_1112_1a!C83/SV_SO_1112_1a!$H83*100</f>
        <v>0.6571493315205076</v>
      </c>
      <c r="D83" s="145">
        <f>SV_SO_1112_1a!D83/SV_SO_1112_1a!$H83*100</f>
        <v>40.83389984137774</v>
      </c>
      <c r="E83" s="144">
        <f>SV_SO_1112_1a!E83/SV_SO_1112_1a!$H83*100</f>
        <v>44.2556084296397</v>
      </c>
      <c r="F83" s="144">
        <f>SV_SO_1112_1a!F83/SV_SO_1112_1a!$H83*100</f>
        <v>12.916383412644459</v>
      </c>
      <c r="G83" s="144">
        <f>SV_SO_1112_1a!G83/SV_SO_1112_1a!$H83*100</f>
        <v>1.3142986630410152</v>
      </c>
      <c r="H83" s="143">
        <f>SV_SO_1112_1a!H83/SV_SO_1112_1a!$H83*100</f>
        <v>100</v>
      </c>
      <c r="I83" s="148">
        <f>SV_SO_1112_1a!I83/SV_SO_1112_1a!$O83*100</f>
        <v>0.025169896803423106</v>
      </c>
      <c r="J83" s="156">
        <f>SV_SO_1112_1a!J83/SV_SO_1112_1a!$O83*100</f>
        <v>0.8557764913163856</v>
      </c>
      <c r="K83" s="157">
        <f>SV_SO_1112_1a!K83/SV_SO_1112_1a!$O83*100</f>
        <v>45.330984142965015</v>
      </c>
      <c r="L83" s="156">
        <f>SV_SO_1112_1a!L83/SV_SO_1112_1a!$O83*100</f>
        <v>40.297004782280396</v>
      </c>
      <c r="M83" s="156">
        <f>SV_SO_1112_1a!M83/SV_SO_1112_1a!$O83*100</f>
        <v>11.804681600805436</v>
      </c>
      <c r="N83" s="156">
        <f>SV_SO_1112_1a!N83/SV_SO_1112_1a!$O83*100</f>
        <v>1.686383085829348</v>
      </c>
      <c r="O83" s="155">
        <f>SV_SO_1112_1a!O83/SV_SO_1112_1a!$O83*100</f>
        <v>100</v>
      </c>
      <c r="P83" s="143">
        <f>SV_SO_1112_1a!P83/SV_SO_1112_1a!$V83*100</f>
        <v>0.023849272597185785</v>
      </c>
      <c r="Q83" s="144">
        <f>SV_SO_1112_1a!Q83/SV_SO_1112_1a!$V83*100</f>
        <v>0.7512520868113522</v>
      </c>
      <c r="R83" s="143">
        <f>SV_SO_1112_1a!R83/SV_SO_1112_1a!$V83*100</f>
        <v>42.96446458383019</v>
      </c>
      <c r="S83" s="143">
        <f>SV_SO_1112_1a!S83/SV_SO_1112_1a!$V83*100</f>
        <v>42.38015740519914</v>
      </c>
      <c r="T83" s="144">
        <f>SV_SO_1112_1a!T83/SV_SO_1112_1a!$V83*100</f>
        <v>12.389697114238016</v>
      </c>
      <c r="U83" s="146">
        <f>SV_SO_1112_1a!U83/SV_SO_1112_1a!$V83*100</f>
        <v>1.4905795373241115</v>
      </c>
      <c r="V83" s="143">
        <f>SV_SO_1112_1a!V83/SV_SO_1112_1a!$V83*100</f>
        <v>100</v>
      </c>
    </row>
    <row r="84" spans="2:22" s="113" customFormat="1" ht="12.75">
      <c r="B84" s="138"/>
      <c r="C84" s="139"/>
      <c r="D84" s="140"/>
      <c r="E84" s="139"/>
      <c r="F84" s="139"/>
      <c r="G84" s="139"/>
      <c r="H84" s="138"/>
      <c r="I84" s="138"/>
      <c r="J84" s="139"/>
      <c r="K84" s="140"/>
      <c r="L84" s="139"/>
      <c r="M84" s="139"/>
      <c r="N84" s="139"/>
      <c r="O84" s="138"/>
      <c r="P84" s="138"/>
      <c r="Q84" s="139"/>
      <c r="R84" s="138"/>
      <c r="S84" s="138"/>
      <c r="T84" s="139"/>
      <c r="U84" s="141"/>
      <c r="V84" s="138"/>
    </row>
    <row r="85" spans="1:22" s="113" customFormat="1" ht="12.75">
      <c r="A85" s="112" t="s">
        <v>20</v>
      </c>
      <c r="B85" s="138"/>
      <c r="C85" s="139"/>
      <c r="D85" s="140"/>
      <c r="E85" s="139"/>
      <c r="F85" s="139"/>
      <c r="G85" s="139"/>
      <c r="H85" s="138"/>
      <c r="I85" s="138"/>
      <c r="J85" s="139"/>
      <c r="K85" s="140"/>
      <c r="L85" s="139"/>
      <c r="M85" s="139"/>
      <c r="N85" s="139"/>
      <c r="O85" s="138"/>
      <c r="P85" s="138"/>
      <c r="Q85" s="139"/>
      <c r="R85" s="138"/>
      <c r="S85" s="138"/>
      <c r="T85" s="139"/>
      <c r="U85" s="141"/>
      <c r="V85" s="138"/>
    </row>
    <row r="86" spans="1:22" s="113" customFormat="1" ht="12.75">
      <c r="A86" s="102" t="s">
        <v>17</v>
      </c>
      <c r="B86" s="138"/>
      <c r="C86" s="139"/>
      <c r="D86" s="140"/>
      <c r="E86" s="139"/>
      <c r="F86" s="139"/>
      <c r="G86" s="139"/>
      <c r="H86" s="138"/>
      <c r="I86" s="138"/>
      <c r="J86" s="139"/>
      <c r="K86" s="140"/>
      <c r="L86" s="139"/>
      <c r="M86" s="139"/>
      <c r="N86" s="139"/>
      <c r="O86" s="138"/>
      <c r="P86" s="138"/>
      <c r="Q86" s="139"/>
      <c r="R86" s="138"/>
      <c r="S86" s="138"/>
      <c r="T86" s="139"/>
      <c r="U86" s="141"/>
      <c r="V86" s="138"/>
    </row>
    <row r="87" spans="1:22" s="113" customFormat="1" ht="12.75">
      <c r="A87" s="74" t="s">
        <v>48</v>
      </c>
      <c r="B87" s="129">
        <f>SV_SO_1112_1a!B87/SV_SO_1112_1a!$H87*100</f>
        <v>0.36231884057971014</v>
      </c>
      <c r="C87" s="130">
        <f>SV_SO_1112_1a!C87/SV_SO_1112_1a!$H87*100</f>
        <v>2.536231884057971</v>
      </c>
      <c r="D87" s="131">
        <f>SV_SO_1112_1a!D87/SV_SO_1112_1a!$H87*100</f>
        <v>48.55072463768116</v>
      </c>
      <c r="E87" s="130">
        <f>SV_SO_1112_1a!E87/SV_SO_1112_1a!$H87*100</f>
        <v>32.065217391304344</v>
      </c>
      <c r="F87" s="130">
        <f>SV_SO_1112_1a!F87/SV_SO_1112_1a!$H87*100</f>
        <v>13.586956521739129</v>
      </c>
      <c r="G87" s="130">
        <f>SV_SO_1112_1a!G87/SV_SO_1112_1a!$H87*100</f>
        <v>2.898550724637681</v>
      </c>
      <c r="H87" s="129">
        <f>SV_SO_1112_1a!H87/SV_SO_1112_1a!$H87*100</f>
        <v>100</v>
      </c>
      <c r="I87" s="129">
        <f>SV_SO_1112_1a!I87/SV_SO_1112_1a!$O87*100</f>
        <v>0</v>
      </c>
      <c r="J87" s="130">
        <f>SV_SO_1112_1a!J87/SV_SO_1112_1a!$O87*100</f>
        <v>1.07095046854083</v>
      </c>
      <c r="K87" s="131">
        <f>SV_SO_1112_1a!K87/SV_SO_1112_1a!$O87*100</f>
        <v>54.61847389558233</v>
      </c>
      <c r="L87" s="130">
        <f>SV_SO_1112_1a!L87/SV_SO_1112_1a!$O87*100</f>
        <v>27.978580990629183</v>
      </c>
      <c r="M87" s="130">
        <f>SV_SO_1112_1a!M87/SV_SO_1112_1a!$O87*100</f>
        <v>13.520749665327978</v>
      </c>
      <c r="N87" s="130">
        <f>SV_SO_1112_1a!N87/SV_SO_1112_1a!$O87*100</f>
        <v>2.8112449799196786</v>
      </c>
      <c r="O87" s="129">
        <f>SV_SO_1112_1a!O87/SV_SO_1112_1a!$O87*100</f>
        <v>100</v>
      </c>
      <c r="P87" s="129">
        <f>SV_SO_1112_1a!P87/SV_SO_1112_1a!$V87*100</f>
        <v>0.15396458814472672</v>
      </c>
      <c r="Q87" s="130">
        <f>SV_SO_1112_1a!Q87/SV_SO_1112_1a!$V87*100</f>
        <v>1.6936104695919936</v>
      </c>
      <c r="R87" s="129">
        <f>SV_SO_1112_1a!R87/SV_SO_1112_1a!$V87*100</f>
        <v>52.04003079291763</v>
      </c>
      <c r="S87" s="129">
        <f>SV_SO_1112_1a!S87/SV_SO_1112_1a!$V87*100</f>
        <v>29.715165511932256</v>
      </c>
      <c r="T87" s="130">
        <f>SV_SO_1112_1a!T87/SV_SO_1112_1a!$V87*100</f>
        <v>13.548883756735949</v>
      </c>
      <c r="U87" s="132">
        <f>SV_SO_1112_1a!U87/SV_SO_1112_1a!$V87*100</f>
        <v>2.848344880677444</v>
      </c>
      <c r="V87" s="129">
        <f>SV_SO_1112_1a!V87/SV_SO_1112_1a!$V87*100</f>
        <v>100</v>
      </c>
    </row>
    <row r="88" spans="1:22" ht="12.75">
      <c r="A88" s="74" t="s">
        <v>49</v>
      </c>
      <c r="B88" s="129">
        <f>SV_SO_1112_1a!B88/SV_SO_1112_1a!$H88*100</f>
        <v>0</v>
      </c>
      <c r="C88" s="147">
        <f>SV_SO_1112_1a!C88/SV_SO_1112_1a!$H88*100</f>
        <v>0</v>
      </c>
      <c r="D88" s="131">
        <f>SV_SO_1112_1a!D88/SV_SO_1112_1a!$H88*100</f>
        <v>29.72972972972973</v>
      </c>
      <c r="E88" s="147">
        <f>SV_SO_1112_1a!E88/SV_SO_1112_1a!$H88*100</f>
        <v>39.109697933227345</v>
      </c>
      <c r="F88" s="147">
        <f>SV_SO_1112_1a!F88/SV_SO_1112_1a!$H88*100</f>
        <v>21.78060413354531</v>
      </c>
      <c r="G88" s="147">
        <f>SV_SO_1112_1a!G88/SV_SO_1112_1a!$H88*100</f>
        <v>9.379968203497615</v>
      </c>
      <c r="H88" s="129">
        <f>SV_SO_1112_1a!H88/SV_SO_1112_1a!$H88*100</f>
        <v>100</v>
      </c>
      <c r="I88" s="129">
        <f>SV_SO_1112_1a!I88/SV_SO_1112_1a!$O88*100</f>
        <v>0</v>
      </c>
      <c r="J88" s="147">
        <f>SV_SO_1112_1a!J88/SV_SO_1112_1a!$O88*100</f>
        <v>0</v>
      </c>
      <c r="K88" s="131">
        <f>SV_SO_1112_1a!K88/SV_SO_1112_1a!$O88*100</f>
        <v>30.327868852459016</v>
      </c>
      <c r="L88" s="147">
        <f>SV_SO_1112_1a!L88/SV_SO_1112_1a!$O88*100</f>
        <v>35.450819672131146</v>
      </c>
      <c r="M88" s="147">
        <f>SV_SO_1112_1a!M88/SV_SO_1112_1a!$O88*100</f>
        <v>23.36065573770492</v>
      </c>
      <c r="N88" s="147">
        <f>SV_SO_1112_1a!N88/SV_SO_1112_1a!$O88*100</f>
        <v>10.860655737704917</v>
      </c>
      <c r="O88" s="129">
        <f>SV_SO_1112_1a!O88/SV_SO_1112_1a!$O88*100</f>
        <v>100</v>
      </c>
      <c r="P88" s="129">
        <f>SV_SO_1112_1a!P88/SV_SO_1112_1a!$V88*100</f>
        <v>0</v>
      </c>
      <c r="Q88" s="130">
        <f>SV_SO_1112_1a!Q88/SV_SO_1112_1a!$V88*100</f>
        <v>0</v>
      </c>
      <c r="R88" s="129">
        <f>SV_SO_1112_1a!R88/SV_SO_1112_1a!$V88*100</f>
        <v>29.991047448522828</v>
      </c>
      <c r="S88" s="129">
        <f>SV_SO_1112_1a!S88/SV_SO_1112_1a!$V88*100</f>
        <v>37.51119068934646</v>
      </c>
      <c r="T88" s="130">
        <f>SV_SO_1112_1a!T88/SV_SO_1112_1a!$V88*100</f>
        <v>22.470904207699192</v>
      </c>
      <c r="U88" s="132">
        <f>SV_SO_1112_1a!U88/SV_SO_1112_1a!$V88*100</f>
        <v>10.026857654431513</v>
      </c>
      <c r="V88" s="129">
        <f>SV_SO_1112_1a!V88/SV_SO_1112_1a!$V88*100</f>
        <v>100</v>
      </c>
    </row>
    <row r="89" spans="1:22" ht="12.75">
      <c r="A89" s="74" t="s">
        <v>50</v>
      </c>
      <c r="B89" s="129">
        <f>SV_SO_1112_1a!B89/SV_SO_1112_1a!$H89*100</f>
        <v>0</v>
      </c>
      <c r="C89" s="147">
        <f>SV_SO_1112_1a!C89/SV_SO_1112_1a!$H89*100</f>
        <v>0</v>
      </c>
      <c r="D89" s="131">
        <f>SV_SO_1112_1a!D89/SV_SO_1112_1a!$H89*100</f>
        <v>29.03225806451613</v>
      </c>
      <c r="E89" s="147">
        <f>SV_SO_1112_1a!E89/SV_SO_1112_1a!$H89*100</f>
        <v>38.70967741935484</v>
      </c>
      <c r="F89" s="147">
        <f>SV_SO_1112_1a!F89/SV_SO_1112_1a!$H89*100</f>
        <v>22.58064516129032</v>
      </c>
      <c r="G89" s="147">
        <f>SV_SO_1112_1a!G89/SV_SO_1112_1a!$H89*100</f>
        <v>9.67741935483871</v>
      </c>
      <c r="H89" s="129">
        <f>SV_SO_1112_1a!H89/SV_SO_1112_1a!$H89*100</f>
        <v>100</v>
      </c>
      <c r="I89" s="129">
        <f>SV_SO_1112_1a!I89/SV_SO_1112_1a!$O89*100</f>
        <v>0</v>
      </c>
      <c r="J89" s="147">
        <f>SV_SO_1112_1a!J89/SV_SO_1112_1a!$O89*100</f>
        <v>0</v>
      </c>
      <c r="K89" s="131">
        <f>SV_SO_1112_1a!K89/SV_SO_1112_1a!$O89*100</f>
        <v>38.666666666666664</v>
      </c>
      <c r="L89" s="147">
        <f>SV_SO_1112_1a!L89/SV_SO_1112_1a!$O89*100</f>
        <v>32</v>
      </c>
      <c r="M89" s="147">
        <f>SV_SO_1112_1a!M89/SV_SO_1112_1a!$O89*100</f>
        <v>22.666666666666664</v>
      </c>
      <c r="N89" s="147">
        <f>SV_SO_1112_1a!N89/SV_SO_1112_1a!$O89*100</f>
        <v>6.666666666666667</v>
      </c>
      <c r="O89" s="129">
        <f>SV_SO_1112_1a!O89/SV_SO_1112_1a!$O89*100</f>
        <v>100</v>
      </c>
      <c r="P89" s="129">
        <f>SV_SO_1112_1a!P89/SV_SO_1112_1a!$V89*100</f>
        <v>0</v>
      </c>
      <c r="Q89" s="130">
        <f>SV_SO_1112_1a!Q89/SV_SO_1112_1a!$V89*100</f>
        <v>0</v>
      </c>
      <c r="R89" s="129">
        <f>SV_SO_1112_1a!R89/SV_SO_1112_1a!$V89*100</f>
        <v>35.84905660377358</v>
      </c>
      <c r="S89" s="129">
        <f>SV_SO_1112_1a!S89/SV_SO_1112_1a!$V89*100</f>
        <v>33.9622641509434</v>
      </c>
      <c r="T89" s="130">
        <f>SV_SO_1112_1a!T89/SV_SO_1112_1a!$V89*100</f>
        <v>22.641509433962266</v>
      </c>
      <c r="U89" s="132">
        <f>SV_SO_1112_1a!U89/SV_SO_1112_1a!$V89*100</f>
        <v>7.547169811320755</v>
      </c>
      <c r="V89" s="129">
        <f>SV_SO_1112_1a!V89/SV_SO_1112_1a!$V89*100</f>
        <v>100</v>
      </c>
    </row>
    <row r="90" spans="1:22" ht="12.75">
      <c r="A90" s="74" t="s">
        <v>51</v>
      </c>
      <c r="B90" s="129">
        <f>SV_SO_1112_1a!B90/SV_SO_1112_1a!$H90*100</f>
        <v>0</v>
      </c>
      <c r="C90" s="147">
        <f>SV_SO_1112_1a!C90/SV_SO_1112_1a!$H90*100</f>
        <v>0.25252525252525254</v>
      </c>
      <c r="D90" s="131">
        <f>SV_SO_1112_1a!D90/SV_SO_1112_1a!$H90*100</f>
        <v>16.75084175084175</v>
      </c>
      <c r="E90" s="147">
        <f>SV_SO_1112_1a!E90/SV_SO_1112_1a!$H90*100</f>
        <v>46.2962962962963</v>
      </c>
      <c r="F90" s="147">
        <f>SV_SO_1112_1a!F90/SV_SO_1112_1a!$H90*100</f>
        <v>24.410774410774412</v>
      </c>
      <c r="G90" s="147">
        <f>SV_SO_1112_1a!G90/SV_SO_1112_1a!$H90*100</f>
        <v>12.289562289562289</v>
      </c>
      <c r="H90" s="129">
        <f>SV_SO_1112_1a!H90/SV_SO_1112_1a!$H90*100</f>
        <v>100</v>
      </c>
      <c r="I90" s="129">
        <f>SV_SO_1112_1a!I90/SV_SO_1112_1a!$O90*100</f>
        <v>0</v>
      </c>
      <c r="J90" s="147">
        <f>SV_SO_1112_1a!J90/SV_SO_1112_1a!$O90*100</f>
        <v>0</v>
      </c>
      <c r="K90" s="131">
        <f>SV_SO_1112_1a!K90/SV_SO_1112_1a!$O90*100</f>
        <v>17.36189402480271</v>
      </c>
      <c r="L90" s="147">
        <f>SV_SO_1112_1a!L90/SV_SO_1112_1a!$O90*100</f>
        <v>44.983089064261556</v>
      </c>
      <c r="M90" s="147">
        <f>SV_SO_1112_1a!M90/SV_SO_1112_1a!$O90*100</f>
        <v>23.337091319052988</v>
      </c>
      <c r="N90" s="147">
        <f>SV_SO_1112_1a!N90/SV_SO_1112_1a!$O90*100</f>
        <v>14.317925591882751</v>
      </c>
      <c r="O90" s="129">
        <f>SV_SO_1112_1a!O90/SV_SO_1112_1a!$O90*100</f>
        <v>100</v>
      </c>
      <c r="P90" s="129">
        <f>SV_SO_1112_1a!P90/SV_SO_1112_1a!$V90*100</f>
        <v>0</v>
      </c>
      <c r="Q90" s="130">
        <f>SV_SO_1112_1a!Q90/SV_SO_1112_1a!$V90*100</f>
        <v>0.14457831325301204</v>
      </c>
      <c r="R90" s="129">
        <f>SV_SO_1112_1a!R90/SV_SO_1112_1a!$V90*100</f>
        <v>17.012048192771083</v>
      </c>
      <c r="S90" s="129">
        <f>SV_SO_1112_1a!S90/SV_SO_1112_1a!$V90*100</f>
        <v>45.734939759036145</v>
      </c>
      <c r="T90" s="130">
        <f>SV_SO_1112_1a!T90/SV_SO_1112_1a!$V90*100</f>
        <v>23.951807228915662</v>
      </c>
      <c r="U90" s="132">
        <f>SV_SO_1112_1a!U90/SV_SO_1112_1a!$V90*100</f>
        <v>13.156626506024097</v>
      </c>
      <c r="V90" s="129">
        <f>SV_SO_1112_1a!V90/SV_SO_1112_1a!$V90*100</f>
        <v>100</v>
      </c>
    </row>
    <row r="91" spans="1:22" s="113" customFormat="1" ht="12.75">
      <c r="A91" s="29" t="s">
        <v>1</v>
      </c>
      <c r="B91" s="148">
        <f>SV_SO_1112_1a!B91/SV_SO_1112_1a!$H91*100</f>
        <v>0.08333333333333334</v>
      </c>
      <c r="C91" s="149">
        <f>SV_SO_1112_1a!C91/SV_SO_1112_1a!$H91*100</f>
        <v>0.7083333333333333</v>
      </c>
      <c r="D91" s="150">
        <f>SV_SO_1112_1a!D91/SV_SO_1112_1a!$H91*100</f>
        <v>27.625</v>
      </c>
      <c r="E91" s="149">
        <f>SV_SO_1112_1a!E91/SV_SO_1112_1a!$H91*100</f>
        <v>41.041666666666664</v>
      </c>
      <c r="F91" s="149">
        <f>SV_SO_1112_1a!F91/SV_SO_1112_1a!$H91*100</f>
        <v>21.208333333333336</v>
      </c>
      <c r="G91" s="149">
        <f>SV_SO_1112_1a!G91/SV_SO_1112_1a!$H91*100</f>
        <v>9.333333333333334</v>
      </c>
      <c r="H91" s="148">
        <f>SV_SO_1112_1a!H91/SV_SO_1112_1a!$H91*100</f>
        <v>100</v>
      </c>
      <c r="I91" s="148">
        <f>SV_SO_1112_1a!I91/SV_SO_1112_1a!$O91*100</f>
        <v>0</v>
      </c>
      <c r="J91" s="149">
        <f>SV_SO_1112_1a!J91/SV_SO_1112_1a!$O91*100</f>
        <v>0.36413290851160673</v>
      </c>
      <c r="K91" s="150">
        <f>SV_SO_1112_1a!K91/SV_SO_1112_1a!$O91*100</f>
        <v>33.636777423759675</v>
      </c>
      <c r="L91" s="149">
        <f>SV_SO_1112_1a!L91/SV_SO_1112_1a!$O91*100</f>
        <v>36.640873918980425</v>
      </c>
      <c r="M91" s="149">
        <f>SV_SO_1112_1a!M91/SV_SO_1112_1a!$O91*100</f>
        <v>19.98179335457442</v>
      </c>
      <c r="N91" s="149">
        <f>SV_SO_1112_1a!N91/SV_SO_1112_1a!$O91*100</f>
        <v>9.376422394173874</v>
      </c>
      <c r="O91" s="148">
        <f>SV_SO_1112_1a!O91/SV_SO_1112_1a!$O91*100</f>
        <v>100</v>
      </c>
      <c r="P91" s="148">
        <f>SV_SO_1112_1a!P91/SV_SO_1112_1a!$V91*100</f>
        <v>0.04350663476180117</v>
      </c>
      <c r="Q91" s="134">
        <f>SV_SO_1112_1a!Q91/SV_SO_1112_1a!$V91*100</f>
        <v>0.5438329345225147</v>
      </c>
      <c r="R91" s="135">
        <f>SV_SO_1112_1a!R91/SV_SO_1112_1a!$V91*100</f>
        <v>30.498150968022625</v>
      </c>
      <c r="S91" s="134">
        <f>SV_SO_1112_1a!S91/SV_SO_1112_1a!$V91*100</f>
        <v>38.938438111812054</v>
      </c>
      <c r="T91" s="134">
        <f>SV_SO_1112_1a!T91/SV_SO_1112_1a!$V91*100</f>
        <v>20.622144877093756</v>
      </c>
      <c r="U91" s="134">
        <f>SV_SO_1112_1a!U91/SV_SO_1112_1a!$V91*100</f>
        <v>9.353926473787253</v>
      </c>
      <c r="V91" s="133">
        <f>SV_SO_1112_1a!V91/SV_SO_1112_1a!$V91*100</f>
        <v>100</v>
      </c>
    </row>
    <row r="92" spans="1:22" s="113" customFormat="1" ht="12.75">
      <c r="A92" s="30" t="s">
        <v>18</v>
      </c>
      <c r="B92" s="138"/>
      <c r="C92" s="139"/>
      <c r="D92" s="140"/>
      <c r="E92" s="139"/>
      <c r="F92" s="139"/>
      <c r="G92" s="139"/>
      <c r="H92" s="138"/>
      <c r="I92" s="138"/>
      <c r="J92" s="139"/>
      <c r="K92" s="140"/>
      <c r="L92" s="139"/>
      <c r="M92" s="139"/>
      <c r="N92" s="139"/>
      <c r="O92" s="138"/>
      <c r="P92" s="138"/>
      <c r="Q92" s="139"/>
      <c r="R92" s="138"/>
      <c r="S92" s="138"/>
      <c r="T92" s="139"/>
      <c r="U92" s="141"/>
      <c r="V92" s="138"/>
    </row>
    <row r="93" spans="1:22" ht="12.75">
      <c r="A93" s="74" t="s">
        <v>48</v>
      </c>
      <c r="B93" s="129">
        <f>SV_SO_1112_1a!B93/SV_SO_1112_1a!$H93*100</f>
        <v>0</v>
      </c>
      <c r="C93" s="130">
        <f>SV_SO_1112_1a!C93/SV_SO_1112_1a!$H93*100</f>
        <v>1.8691588785046727</v>
      </c>
      <c r="D93" s="131">
        <f>SV_SO_1112_1a!D93/SV_SO_1112_1a!$H93*100</f>
        <v>46.26168224299065</v>
      </c>
      <c r="E93" s="130">
        <f>SV_SO_1112_1a!E93/SV_SO_1112_1a!$H93*100</f>
        <v>33.8785046728972</v>
      </c>
      <c r="F93" s="130">
        <f>SV_SO_1112_1a!F93/SV_SO_1112_1a!$H93*100</f>
        <v>14.018691588785046</v>
      </c>
      <c r="G93" s="130">
        <f>SV_SO_1112_1a!G93/SV_SO_1112_1a!$H93*100</f>
        <v>3.9719626168224296</v>
      </c>
      <c r="H93" s="129">
        <f>SV_SO_1112_1a!H93/SV_SO_1112_1a!$H93*100</f>
        <v>100</v>
      </c>
      <c r="I93" s="129">
        <f>SV_SO_1112_1a!I93/SV_SO_1112_1a!$O93*100</f>
        <v>0</v>
      </c>
      <c r="J93" s="130">
        <f>SV_SO_1112_1a!J93/SV_SO_1112_1a!$O93*100</f>
        <v>1.5238095238095237</v>
      </c>
      <c r="K93" s="131">
        <f>SV_SO_1112_1a!K93/SV_SO_1112_1a!$O93*100</f>
        <v>49.142857142857146</v>
      </c>
      <c r="L93" s="130">
        <f>SV_SO_1112_1a!L93/SV_SO_1112_1a!$O93*100</f>
        <v>29.904761904761905</v>
      </c>
      <c r="M93" s="130">
        <f>SV_SO_1112_1a!M93/SV_SO_1112_1a!$O93*100</f>
        <v>15.80952380952381</v>
      </c>
      <c r="N93" s="130">
        <f>SV_SO_1112_1a!N93/SV_SO_1112_1a!$O93*100</f>
        <v>3.619047619047619</v>
      </c>
      <c r="O93" s="129">
        <f>SV_SO_1112_1a!O93/SV_SO_1112_1a!$O93*100</f>
        <v>100</v>
      </c>
      <c r="P93" s="129">
        <f>SV_SO_1112_1a!P93/SV_SO_1112_1a!$V93*100</f>
        <v>0</v>
      </c>
      <c r="Q93" s="130">
        <f>SV_SO_1112_1a!Q93/SV_SO_1112_1a!$V93*100</f>
        <v>1.6789087093389297</v>
      </c>
      <c r="R93" s="129">
        <f>SV_SO_1112_1a!R93/SV_SO_1112_1a!$V93*100</f>
        <v>47.8488982161595</v>
      </c>
      <c r="S93" s="129">
        <f>SV_SO_1112_1a!S93/SV_SO_1112_1a!$V93*100</f>
        <v>31.689401888772302</v>
      </c>
      <c r="T93" s="130">
        <f>SV_SO_1112_1a!T93/SV_SO_1112_1a!$V93*100</f>
        <v>15.005246589716684</v>
      </c>
      <c r="U93" s="132">
        <f>SV_SO_1112_1a!U93/SV_SO_1112_1a!$V93*100</f>
        <v>3.777544596012592</v>
      </c>
      <c r="V93" s="129">
        <f>SV_SO_1112_1a!V93/SV_SO_1112_1a!$V93*100</f>
        <v>100</v>
      </c>
    </row>
    <row r="94" spans="1:22" ht="12.75">
      <c r="A94" s="74" t="s">
        <v>49</v>
      </c>
      <c r="B94" s="129">
        <f>SV_SO_1112_1a!B94/SV_SO_1112_1a!$H94*100</f>
        <v>0</v>
      </c>
      <c r="C94" s="147">
        <f>SV_SO_1112_1a!C94/SV_SO_1112_1a!$H94*100</f>
        <v>0.1838235294117647</v>
      </c>
      <c r="D94" s="131">
        <f>SV_SO_1112_1a!D94/SV_SO_1112_1a!$H94*100</f>
        <v>27.941176470588236</v>
      </c>
      <c r="E94" s="147">
        <f>SV_SO_1112_1a!E94/SV_SO_1112_1a!$H94*100</f>
        <v>35.845588235294116</v>
      </c>
      <c r="F94" s="147">
        <f>SV_SO_1112_1a!F94/SV_SO_1112_1a!$H94*100</f>
        <v>25.735294117647058</v>
      </c>
      <c r="G94" s="147">
        <f>SV_SO_1112_1a!G94/SV_SO_1112_1a!$H94*100</f>
        <v>10.294117647058822</v>
      </c>
      <c r="H94" s="129">
        <f>SV_SO_1112_1a!H94/SV_SO_1112_1a!$H94*100</f>
        <v>100</v>
      </c>
      <c r="I94" s="129">
        <f>SV_SO_1112_1a!I94/SV_SO_1112_1a!$O94*100</f>
        <v>0</v>
      </c>
      <c r="J94" s="147">
        <f>SV_SO_1112_1a!J94/SV_SO_1112_1a!$O94*100</f>
        <v>0.21413276231263384</v>
      </c>
      <c r="K94" s="131">
        <f>SV_SO_1112_1a!K94/SV_SO_1112_1a!$O94*100</f>
        <v>26.552462526766597</v>
      </c>
      <c r="L94" s="147">
        <f>SV_SO_1112_1a!L94/SV_SO_1112_1a!$O94*100</f>
        <v>36.402569593147746</v>
      </c>
      <c r="M94" s="147">
        <f>SV_SO_1112_1a!M94/SV_SO_1112_1a!$O94*100</f>
        <v>26.98072805139186</v>
      </c>
      <c r="N94" s="147">
        <f>SV_SO_1112_1a!N94/SV_SO_1112_1a!$O94*100</f>
        <v>9.850107066381156</v>
      </c>
      <c r="O94" s="129">
        <f>SV_SO_1112_1a!O94/SV_SO_1112_1a!$O94*100</f>
        <v>100</v>
      </c>
      <c r="P94" s="129">
        <f>SV_SO_1112_1a!P94/SV_SO_1112_1a!$V94*100</f>
        <v>0</v>
      </c>
      <c r="Q94" s="130">
        <f>SV_SO_1112_1a!Q94/SV_SO_1112_1a!$V94*100</f>
        <v>0.19782393669634024</v>
      </c>
      <c r="R94" s="129">
        <f>SV_SO_1112_1a!R94/SV_SO_1112_1a!$V94*100</f>
        <v>27.299703264094955</v>
      </c>
      <c r="S94" s="129">
        <f>SV_SO_1112_1a!S94/SV_SO_1112_1a!$V94*100</f>
        <v>36.102868447082095</v>
      </c>
      <c r="T94" s="130">
        <f>SV_SO_1112_1a!T94/SV_SO_1112_1a!$V94*100</f>
        <v>26.310583580613255</v>
      </c>
      <c r="U94" s="132">
        <f>SV_SO_1112_1a!U94/SV_SO_1112_1a!$V94*100</f>
        <v>10.089020771513352</v>
      </c>
      <c r="V94" s="129">
        <f>SV_SO_1112_1a!V94/SV_SO_1112_1a!$V94*100</f>
        <v>100</v>
      </c>
    </row>
    <row r="95" spans="1:22" ht="12.75">
      <c r="A95" s="74" t="s">
        <v>50</v>
      </c>
      <c r="B95" s="129">
        <f>SV_SO_1112_1a!B95/SV_SO_1112_1a!$H95*100</f>
        <v>0</v>
      </c>
      <c r="C95" s="147">
        <f>SV_SO_1112_1a!C95/SV_SO_1112_1a!$H95*100</f>
        <v>0</v>
      </c>
      <c r="D95" s="131">
        <f>SV_SO_1112_1a!D95/SV_SO_1112_1a!$H95*100</f>
        <v>19.230769230769234</v>
      </c>
      <c r="E95" s="147">
        <f>SV_SO_1112_1a!E95/SV_SO_1112_1a!$H95*100</f>
        <v>34.61538461538461</v>
      </c>
      <c r="F95" s="147">
        <f>SV_SO_1112_1a!F95/SV_SO_1112_1a!$H95*100</f>
        <v>26.923076923076923</v>
      </c>
      <c r="G95" s="147">
        <f>SV_SO_1112_1a!G95/SV_SO_1112_1a!$H95*100</f>
        <v>19.230769230769234</v>
      </c>
      <c r="H95" s="129">
        <f>SV_SO_1112_1a!H95/SV_SO_1112_1a!$H95*100</f>
        <v>100</v>
      </c>
      <c r="I95" s="129">
        <f>SV_SO_1112_1a!I95/SV_SO_1112_1a!$O95*100</f>
        <v>0</v>
      </c>
      <c r="J95" s="147">
        <f>SV_SO_1112_1a!J95/SV_SO_1112_1a!$O95*100</f>
        <v>0</v>
      </c>
      <c r="K95" s="131">
        <f>SV_SO_1112_1a!K95/SV_SO_1112_1a!$O95*100</f>
        <v>27.77777777777778</v>
      </c>
      <c r="L95" s="147">
        <f>SV_SO_1112_1a!L95/SV_SO_1112_1a!$O95*100</f>
        <v>38.88888888888889</v>
      </c>
      <c r="M95" s="147">
        <f>SV_SO_1112_1a!M95/SV_SO_1112_1a!$O95*100</f>
        <v>27.77777777777778</v>
      </c>
      <c r="N95" s="147">
        <f>SV_SO_1112_1a!N95/SV_SO_1112_1a!$O95*100</f>
        <v>5.555555555555555</v>
      </c>
      <c r="O95" s="129">
        <f>SV_SO_1112_1a!O95/SV_SO_1112_1a!$O95*100</f>
        <v>100</v>
      </c>
      <c r="P95" s="129">
        <f>SV_SO_1112_1a!P95/SV_SO_1112_1a!$V95*100</f>
        <v>0</v>
      </c>
      <c r="Q95" s="130">
        <f>SV_SO_1112_1a!Q95/SV_SO_1112_1a!$V95*100</f>
        <v>0</v>
      </c>
      <c r="R95" s="129">
        <f>SV_SO_1112_1a!R95/SV_SO_1112_1a!$V95*100</f>
        <v>25</v>
      </c>
      <c r="S95" s="129">
        <f>SV_SO_1112_1a!S95/SV_SO_1112_1a!$V95*100</f>
        <v>37.5</v>
      </c>
      <c r="T95" s="130">
        <f>SV_SO_1112_1a!T95/SV_SO_1112_1a!$V95*100</f>
        <v>27.500000000000004</v>
      </c>
      <c r="U95" s="132">
        <f>SV_SO_1112_1a!U95/SV_SO_1112_1a!$V95*100</f>
        <v>10</v>
      </c>
      <c r="V95" s="129">
        <f>SV_SO_1112_1a!V95/SV_SO_1112_1a!$V95*100</f>
        <v>100</v>
      </c>
    </row>
    <row r="96" spans="1:22" ht="12.75">
      <c r="A96" s="74" t="s">
        <v>51</v>
      </c>
      <c r="B96" s="129">
        <f>SV_SO_1112_1a!B96/SV_SO_1112_1a!$H96*100</f>
        <v>0</v>
      </c>
      <c r="C96" s="147">
        <f>SV_SO_1112_1a!C96/SV_SO_1112_1a!$H96*100</f>
        <v>0</v>
      </c>
      <c r="D96" s="131">
        <f>SV_SO_1112_1a!D96/SV_SO_1112_1a!$H96*100</f>
        <v>17.27172717271727</v>
      </c>
      <c r="E96" s="147">
        <f>SV_SO_1112_1a!E96/SV_SO_1112_1a!$H96*100</f>
        <v>38.503850385038504</v>
      </c>
      <c r="F96" s="147">
        <f>SV_SO_1112_1a!F96/SV_SO_1112_1a!$H96*100</f>
        <v>31.573157315731574</v>
      </c>
      <c r="G96" s="147">
        <f>SV_SO_1112_1a!G96/SV_SO_1112_1a!$H96*100</f>
        <v>12.651265126512651</v>
      </c>
      <c r="H96" s="129">
        <f>SV_SO_1112_1a!H96/SV_SO_1112_1a!$H96*100</f>
        <v>100</v>
      </c>
      <c r="I96" s="129">
        <f>SV_SO_1112_1a!I96/SV_SO_1112_1a!$O96*100</f>
        <v>0</v>
      </c>
      <c r="J96" s="147">
        <f>SV_SO_1112_1a!J96/SV_SO_1112_1a!$O96*100</f>
        <v>0.13793103448275862</v>
      </c>
      <c r="K96" s="131">
        <f>SV_SO_1112_1a!K96/SV_SO_1112_1a!$O96*100</f>
        <v>17.24137931034483</v>
      </c>
      <c r="L96" s="147">
        <f>SV_SO_1112_1a!L96/SV_SO_1112_1a!$O96*100</f>
        <v>40.41379310344828</v>
      </c>
      <c r="M96" s="147">
        <f>SV_SO_1112_1a!M96/SV_SO_1112_1a!$O96*100</f>
        <v>28.000000000000004</v>
      </c>
      <c r="N96" s="147">
        <f>SV_SO_1112_1a!N96/SV_SO_1112_1a!$O96*100</f>
        <v>14.206896551724139</v>
      </c>
      <c r="O96" s="129">
        <f>SV_SO_1112_1a!O96/SV_SO_1112_1a!$O96*100</f>
        <v>100</v>
      </c>
      <c r="P96" s="129">
        <f>SV_SO_1112_1a!P96/SV_SO_1112_1a!$V96*100</f>
        <v>0</v>
      </c>
      <c r="Q96" s="130">
        <f>SV_SO_1112_1a!Q96/SV_SO_1112_1a!$V96*100</f>
        <v>0.06119951040391676</v>
      </c>
      <c r="R96" s="129">
        <f>SV_SO_1112_1a!R96/SV_SO_1112_1a!$V96*100</f>
        <v>17.258261933904528</v>
      </c>
      <c r="S96" s="129">
        <f>SV_SO_1112_1a!S96/SV_SO_1112_1a!$V96*100</f>
        <v>39.35128518971848</v>
      </c>
      <c r="T96" s="130">
        <f>SV_SO_1112_1a!T96/SV_SO_1112_1a!$V96*100</f>
        <v>29.98776009791922</v>
      </c>
      <c r="U96" s="132">
        <f>SV_SO_1112_1a!U96/SV_SO_1112_1a!$V96*100</f>
        <v>13.341493268053856</v>
      </c>
      <c r="V96" s="129">
        <f>SV_SO_1112_1a!V96/SV_SO_1112_1a!$V96*100</f>
        <v>100</v>
      </c>
    </row>
    <row r="97" spans="1:22" s="113" customFormat="1" ht="12.75">
      <c r="A97" s="29" t="s">
        <v>1</v>
      </c>
      <c r="B97" s="148">
        <f>SV_SO_1112_1a!B97/SV_SO_1112_1a!$H97*100</f>
        <v>0</v>
      </c>
      <c r="C97" s="149">
        <f>SV_SO_1112_1a!C97/SV_SO_1112_1a!$H97*100</f>
        <v>0.47194546407970633</v>
      </c>
      <c r="D97" s="150">
        <f>SV_SO_1112_1a!D97/SV_SO_1112_1a!$H97*100</f>
        <v>26.848453067645515</v>
      </c>
      <c r="E97" s="149">
        <f>SV_SO_1112_1a!E97/SV_SO_1112_1a!$H97*100</f>
        <v>36.65443104352386</v>
      </c>
      <c r="F97" s="149">
        <f>SV_SO_1112_1a!F97/SV_SO_1112_1a!$H97*100</f>
        <v>25.904562139486103</v>
      </c>
      <c r="G97" s="149">
        <f>SV_SO_1112_1a!G97/SV_SO_1112_1a!$H97*100</f>
        <v>10.120608285264813</v>
      </c>
      <c r="H97" s="148">
        <f>SV_SO_1112_1a!H97/SV_SO_1112_1a!$H97*100</f>
        <v>100</v>
      </c>
      <c r="I97" s="148">
        <f>SV_SO_1112_1a!I97/SV_SO_1112_1a!$O97*100</f>
        <v>0</v>
      </c>
      <c r="J97" s="149">
        <f>SV_SO_1112_1a!J97/SV_SO_1112_1a!$O97*100</f>
        <v>0.564652738565782</v>
      </c>
      <c r="K97" s="150">
        <f>SV_SO_1112_1a!K97/SV_SO_1112_1a!$O97*100</f>
        <v>29.474872953133826</v>
      </c>
      <c r="L97" s="149">
        <f>SV_SO_1112_1a!L97/SV_SO_1112_1a!$O97*100</f>
        <v>36.19424054206663</v>
      </c>
      <c r="M97" s="149">
        <f>SV_SO_1112_1a!M97/SV_SO_1112_1a!$O97*100</f>
        <v>24.110671936758894</v>
      </c>
      <c r="N97" s="149">
        <f>SV_SO_1112_1a!N97/SV_SO_1112_1a!$O97*100</f>
        <v>9.655561829474873</v>
      </c>
      <c r="O97" s="148">
        <f>SV_SO_1112_1a!O97/SV_SO_1112_1a!$O97*100</f>
        <v>100</v>
      </c>
      <c r="P97" s="148">
        <f>SV_SO_1112_1a!P97/SV_SO_1112_1a!$V97*100</f>
        <v>0</v>
      </c>
      <c r="Q97" s="134">
        <f>SV_SO_1112_1a!Q97/SV_SO_1112_1a!$V97*100</f>
        <v>0.5165851005981512</v>
      </c>
      <c r="R97" s="135">
        <f>SV_SO_1112_1a!R97/SV_SO_1112_1a!$V97*100</f>
        <v>28.113104948341487</v>
      </c>
      <c r="S97" s="134">
        <f>SV_SO_1112_1a!S97/SV_SO_1112_1a!$V97*100</f>
        <v>36.43284393692224</v>
      </c>
      <c r="T97" s="134">
        <f>SV_SO_1112_1a!T97/SV_SO_1112_1a!$V97*100</f>
        <v>25.040783034257746</v>
      </c>
      <c r="U97" s="134">
        <f>SV_SO_1112_1a!U97/SV_SO_1112_1a!$V97*100</f>
        <v>9.896682979880369</v>
      </c>
      <c r="V97" s="133">
        <f>SV_SO_1112_1a!V97/SV_SO_1112_1a!$V97*100</f>
        <v>100</v>
      </c>
    </row>
    <row r="98" spans="1:22" s="112" customFormat="1" ht="12.75">
      <c r="A98" s="142" t="s">
        <v>21</v>
      </c>
      <c r="B98" s="143">
        <f>SV_SO_1112_1a!B98/SV_SO_1112_1a!$H98*100</f>
        <v>0.046436034362665427</v>
      </c>
      <c r="C98" s="144">
        <f>SV_SO_1112_1a!C98/SV_SO_1112_1a!$H98*100</f>
        <v>0.6036684467146506</v>
      </c>
      <c r="D98" s="145">
        <f>SV_SO_1112_1a!D98/SV_SO_1112_1a!$H98*100</f>
        <v>27.28117018806594</v>
      </c>
      <c r="E98" s="144">
        <f>SV_SO_1112_1a!E98/SV_SO_1112_1a!$H98*100</f>
        <v>39.09914093336429</v>
      </c>
      <c r="F98" s="144">
        <f>SV_SO_1112_1a!F98/SV_SO_1112_1a!$H98*100</f>
        <v>23.28767123287671</v>
      </c>
      <c r="G98" s="144">
        <f>SV_SO_1112_1a!G98/SV_SO_1112_1a!$H98*100</f>
        <v>9.681913164615743</v>
      </c>
      <c r="H98" s="143">
        <f>SV_SO_1112_1a!H98/SV_SO_1112_1a!$H98*100</f>
        <v>100</v>
      </c>
      <c r="I98" s="143">
        <f>SV_SO_1112_1a!I98/SV_SO_1112_1a!$O98*100</f>
        <v>0</v>
      </c>
      <c r="J98" s="144">
        <f>SV_SO_1112_1a!J98/SV_SO_1112_1a!$O98*100</f>
        <v>0.45362903225806456</v>
      </c>
      <c r="K98" s="145">
        <f>SV_SO_1112_1a!K98/SV_SO_1112_1a!$O98*100</f>
        <v>31.779233870967744</v>
      </c>
      <c r="L98" s="144">
        <f>SV_SO_1112_1a!L98/SV_SO_1112_1a!$O98*100</f>
        <v>36.44153225806452</v>
      </c>
      <c r="M98" s="144">
        <f>SV_SO_1112_1a!M98/SV_SO_1112_1a!$O98*100</f>
        <v>21.824596774193548</v>
      </c>
      <c r="N98" s="144">
        <f>SV_SO_1112_1a!N98/SV_SO_1112_1a!$O98*100</f>
        <v>9.50100806451613</v>
      </c>
      <c r="O98" s="143">
        <f>SV_SO_1112_1a!O98/SV_SO_1112_1a!$O98*100</f>
        <v>100</v>
      </c>
      <c r="P98" s="143">
        <f>SV_SO_1112_1a!P98/SV_SO_1112_1a!$V98*100</f>
        <v>0.02416918429003021</v>
      </c>
      <c r="Q98" s="144">
        <f>SV_SO_1112_1a!Q98/SV_SO_1112_1a!$V98*100</f>
        <v>0.5317220543806647</v>
      </c>
      <c r="R98" s="143">
        <f>SV_SO_1112_1a!R98/SV_SO_1112_1a!$V98*100</f>
        <v>29.438066465256796</v>
      </c>
      <c r="S98" s="143">
        <f>SV_SO_1112_1a!S98/SV_SO_1112_1a!$V98*100</f>
        <v>37.82477341389728</v>
      </c>
      <c r="T98" s="144">
        <f>SV_SO_1112_1a!T98/SV_SO_1112_1a!$V98*100</f>
        <v>22.58610271903323</v>
      </c>
      <c r="U98" s="146">
        <f>SV_SO_1112_1a!U98/SV_SO_1112_1a!$V98*100</f>
        <v>9.595166163141993</v>
      </c>
      <c r="V98" s="143">
        <f>SV_SO_1112_1a!V98/SV_SO_1112_1a!$V98*100</f>
        <v>100</v>
      </c>
    </row>
    <row r="99" spans="1:22" s="112" customFormat="1" ht="12.75">
      <c r="A99" s="113"/>
      <c r="B99" s="138"/>
      <c r="C99" s="139"/>
      <c r="D99" s="140"/>
      <c r="E99" s="139"/>
      <c r="F99" s="139"/>
      <c r="G99" s="139"/>
      <c r="H99" s="138"/>
      <c r="I99" s="138"/>
      <c r="J99" s="139"/>
      <c r="K99" s="140"/>
      <c r="L99" s="139"/>
      <c r="M99" s="139"/>
      <c r="N99" s="139"/>
      <c r="O99" s="138"/>
      <c r="P99" s="138"/>
      <c r="Q99" s="139"/>
      <c r="R99" s="138"/>
      <c r="S99" s="138"/>
      <c r="T99" s="139"/>
      <c r="U99" s="141"/>
      <c r="V99" s="138"/>
    </row>
    <row r="100" spans="1:22" s="112" customFormat="1" ht="12.75">
      <c r="A100" s="112" t="s">
        <v>22</v>
      </c>
      <c r="B100" s="138"/>
      <c r="C100" s="139"/>
      <c r="D100" s="140"/>
      <c r="E100" s="139"/>
      <c r="F100" s="139"/>
      <c r="G100" s="139"/>
      <c r="H100" s="138"/>
      <c r="I100" s="138"/>
      <c r="J100" s="139"/>
      <c r="K100" s="140"/>
      <c r="L100" s="139"/>
      <c r="M100" s="139"/>
      <c r="N100" s="139"/>
      <c r="O100" s="138"/>
      <c r="P100" s="138"/>
      <c r="Q100" s="139"/>
      <c r="R100" s="138"/>
      <c r="S100" s="138"/>
      <c r="T100" s="139"/>
      <c r="U100" s="141"/>
      <c r="V100" s="138"/>
    </row>
    <row r="101" spans="1:22" s="112" customFormat="1" ht="12.75">
      <c r="A101" s="102" t="s">
        <v>17</v>
      </c>
      <c r="B101" s="138"/>
      <c r="C101" s="139"/>
      <c r="D101" s="140"/>
      <c r="E101" s="139"/>
      <c r="F101" s="139"/>
      <c r="G101" s="139"/>
      <c r="H101" s="138"/>
      <c r="I101" s="138"/>
      <c r="J101" s="139"/>
      <c r="K101" s="140"/>
      <c r="L101" s="139"/>
      <c r="M101" s="139"/>
      <c r="N101" s="139"/>
      <c r="O101" s="138"/>
      <c r="P101" s="138"/>
      <c r="Q101" s="139"/>
      <c r="R101" s="138"/>
      <c r="S101" s="138"/>
      <c r="T101" s="139"/>
      <c r="U101" s="141"/>
      <c r="V101" s="138"/>
    </row>
    <row r="102" spans="1:22" ht="12.75">
      <c r="A102" s="74" t="s">
        <v>48</v>
      </c>
      <c r="B102" s="129">
        <f>SV_SO_1112_1a!B102/SV_SO_1112_1a!$H102*100</f>
        <v>0.2717391304347826</v>
      </c>
      <c r="C102" s="130">
        <f>SV_SO_1112_1a!C102/SV_SO_1112_1a!$H102*100</f>
        <v>0.8152173913043478</v>
      </c>
      <c r="D102" s="131">
        <f>SV_SO_1112_1a!D102/SV_SO_1112_1a!$H102*100</f>
        <v>39.94565217391305</v>
      </c>
      <c r="E102" s="130">
        <f>SV_SO_1112_1a!E102/SV_SO_1112_1a!$H102*100</f>
        <v>36.41304347826087</v>
      </c>
      <c r="F102" s="130">
        <f>SV_SO_1112_1a!F102/SV_SO_1112_1a!$H102*100</f>
        <v>15.217391304347828</v>
      </c>
      <c r="G102" s="130">
        <f>SV_SO_1112_1a!G102/SV_SO_1112_1a!$H102*100</f>
        <v>7.336956521739131</v>
      </c>
      <c r="H102" s="129">
        <f>SV_SO_1112_1a!H102/SV_SO_1112_1a!$H102*100</f>
        <v>100</v>
      </c>
      <c r="I102" s="129">
        <f>SV_SO_1112_1a!I102/SV_SO_1112_1a!$O102*100</f>
        <v>0.22075055187637968</v>
      </c>
      <c r="J102" s="130">
        <f>SV_SO_1112_1a!J102/SV_SO_1112_1a!$O102*100</f>
        <v>0.6622516556291391</v>
      </c>
      <c r="K102" s="131">
        <f>SV_SO_1112_1a!K102/SV_SO_1112_1a!$O102*100</f>
        <v>48.12362030905077</v>
      </c>
      <c r="L102" s="130">
        <f>SV_SO_1112_1a!L102/SV_SO_1112_1a!$O102*100</f>
        <v>32.89183222958057</v>
      </c>
      <c r="M102" s="130">
        <f>SV_SO_1112_1a!M102/SV_SO_1112_1a!$O102*100</f>
        <v>14.1280353200883</v>
      </c>
      <c r="N102" s="130">
        <f>SV_SO_1112_1a!N102/SV_SO_1112_1a!$O102*100</f>
        <v>3.9735099337748347</v>
      </c>
      <c r="O102" s="129">
        <f>SV_SO_1112_1a!O102/SV_SO_1112_1a!$O102*100</f>
        <v>100</v>
      </c>
      <c r="P102" s="129">
        <f>SV_SO_1112_1a!P102/SV_SO_1112_1a!$V102*100</f>
        <v>0.24360535931790497</v>
      </c>
      <c r="Q102" s="130">
        <f>SV_SO_1112_1a!Q102/SV_SO_1112_1a!$V102*100</f>
        <v>0.730816077953715</v>
      </c>
      <c r="R102" s="129">
        <f>SV_SO_1112_1a!R102/SV_SO_1112_1a!$V102*100</f>
        <v>44.457978075517666</v>
      </c>
      <c r="S102" s="129">
        <f>SV_SO_1112_1a!S102/SV_SO_1112_1a!$V102*100</f>
        <v>34.47015834348356</v>
      </c>
      <c r="T102" s="130">
        <f>SV_SO_1112_1a!T102/SV_SO_1112_1a!$V102*100</f>
        <v>14.616321559074299</v>
      </c>
      <c r="U102" s="132">
        <f>SV_SO_1112_1a!U102/SV_SO_1112_1a!$V102*100</f>
        <v>5.481120584652863</v>
      </c>
      <c r="V102" s="129">
        <f>SV_SO_1112_1a!V102/SV_SO_1112_1a!$V102*100</f>
        <v>100</v>
      </c>
    </row>
    <row r="103" spans="1:22" ht="12.75">
      <c r="A103" s="74" t="s">
        <v>49</v>
      </c>
      <c r="B103" s="129">
        <f>SV_SO_1112_1a!B103/SV_SO_1112_1a!$H103*100</f>
        <v>0</v>
      </c>
      <c r="C103" s="147">
        <f>SV_SO_1112_1a!C103/SV_SO_1112_1a!$H103*100</f>
        <v>0.18115942028985507</v>
      </c>
      <c r="D103" s="131">
        <f>SV_SO_1112_1a!D103/SV_SO_1112_1a!$H103*100</f>
        <v>26.811594202898554</v>
      </c>
      <c r="E103" s="147">
        <f>SV_SO_1112_1a!E103/SV_SO_1112_1a!$H103*100</f>
        <v>37.13768115942029</v>
      </c>
      <c r="F103" s="147">
        <f>SV_SO_1112_1a!F103/SV_SO_1112_1a!$H103*100</f>
        <v>23.18840579710145</v>
      </c>
      <c r="G103" s="147">
        <f>SV_SO_1112_1a!G103/SV_SO_1112_1a!$H103*100</f>
        <v>12.681159420289855</v>
      </c>
      <c r="H103" s="129">
        <f>SV_SO_1112_1a!H103/SV_SO_1112_1a!$H103*100</f>
        <v>100</v>
      </c>
      <c r="I103" s="129">
        <f>SV_SO_1112_1a!I103/SV_SO_1112_1a!$O103*100</f>
        <v>0</v>
      </c>
      <c r="J103" s="147">
        <f>SV_SO_1112_1a!J103/SV_SO_1112_1a!$O103*100</f>
        <v>0</v>
      </c>
      <c r="K103" s="131">
        <f>SV_SO_1112_1a!K103/SV_SO_1112_1a!$O103*100</f>
        <v>25.5863539445629</v>
      </c>
      <c r="L103" s="147">
        <f>SV_SO_1112_1a!L103/SV_SO_1112_1a!$O103*100</f>
        <v>38.37953091684435</v>
      </c>
      <c r="M103" s="147">
        <f>SV_SO_1112_1a!M103/SV_SO_1112_1a!$O103*100</f>
        <v>23.66737739872068</v>
      </c>
      <c r="N103" s="147">
        <f>SV_SO_1112_1a!N103/SV_SO_1112_1a!$O103*100</f>
        <v>12.366737739872068</v>
      </c>
      <c r="O103" s="129">
        <f>SV_SO_1112_1a!O103/SV_SO_1112_1a!$O103*100</f>
        <v>100</v>
      </c>
      <c r="P103" s="129">
        <f>SV_SO_1112_1a!P103/SV_SO_1112_1a!$V103*100</f>
        <v>0</v>
      </c>
      <c r="Q103" s="130">
        <f>SV_SO_1112_1a!Q103/SV_SO_1112_1a!$V103*100</f>
        <v>0.0979431929480901</v>
      </c>
      <c r="R103" s="129">
        <f>SV_SO_1112_1a!R103/SV_SO_1112_1a!$V103*100</f>
        <v>26.24877571008815</v>
      </c>
      <c r="S103" s="129">
        <f>SV_SO_1112_1a!S103/SV_SO_1112_1a!$V103*100</f>
        <v>37.70812928501469</v>
      </c>
      <c r="T103" s="130">
        <f>SV_SO_1112_1a!T103/SV_SO_1112_1a!$V103*100</f>
        <v>23.408423114593536</v>
      </c>
      <c r="U103" s="132">
        <f>SV_SO_1112_1a!U103/SV_SO_1112_1a!$V103*100</f>
        <v>12.536728697355533</v>
      </c>
      <c r="V103" s="129">
        <f>SV_SO_1112_1a!V103/SV_SO_1112_1a!$V103*100</f>
        <v>100</v>
      </c>
    </row>
    <row r="104" spans="1:22" ht="12.75">
      <c r="A104" s="74" t="s">
        <v>50</v>
      </c>
      <c r="B104" s="129">
        <f>SV_SO_1112_1a!B104/SV_SO_1112_1a!$H104*100</f>
        <v>0</v>
      </c>
      <c r="C104" s="147">
        <f>SV_SO_1112_1a!C104/SV_SO_1112_1a!$H104*100</f>
        <v>0</v>
      </c>
      <c r="D104" s="131">
        <f>SV_SO_1112_1a!D104/SV_SO_1112_1a!$H104*100</f>
        <v>15</v>
      </c>
      <c r="E104" s="147">
        <f>SV_SO_1112_1a!E104/SV_SO_1112_1a!$H104*100</f>
        <v>32.5</v>
      </c>
      <c r="F104" s="147">
        <f>SV_SO_1112_1a!F104/SV_SO_1112_1a!$H104*100</f>
        <v>35</v>
      </c>
      <c r="G104" s="147">
        <f>SV_SO_1112_1a!G104/SV_SO_1112_1a!$H104*100</f>
        <v>17.5</v>
      </c>
      <c r="H104" s="129">
        <f>SV_SO_1112_1a!H104/SV_SO_1112_1a!$H104*100</f>
        <v>100</v>
      </c>
      <c r="I104" s="129">
        <f>SV_SO_1112_1a!I104/SV_SO_1112_1a!$O104*100</f>
        <v>0</v>
      </c>
      <c r="J104" s="147">
        <f>SV_SO_1112_1a!J104/SV_SO_1112_1a!$O104*100</f>
        <v>3.7037037037037033</v>
      </c>
      <c r="K104" s="131">
        <f>SV_SO_1112_1a!K104/SV_SO_1112_1a!$O104*100</f>
        <v>40.74074074074074</v>
      </c>
      <c r="L104" s="147">
        <f>SV_SO_1112_1a!L104/SV_SO_1112_1a!$O104*100</f>
        <v>33.33333333333333</v>
      </c>
      <c r="M104" s="147">
        <f>SV_SO_1112_1a!M104/SV_SO_1112_1a!$O104*100</f>
        <v>18.51851851851852</v>
      </c>
      <c r="N104" s="147">
        <f>SV_SO_1112_1a!N104/SV_SO_1112_1a!$O104*100</f>
        <v>3.7037037037037033</v>
      </c>
      <c r="O104" s="129">
        <f>SV_SO_1112_1a!O104/SV_SO_1112_1a!$O104*100</f>
        <v>100</v>
      </c>
      <c r="P104" s="129">
        <f>SV_SO_1112_1a!P104/SV_SO_1112_1a!$V104*100</f>
        <v>0</v>
      </c>
      <c r="Q104" s="130">
        <f>SV_SO_1112_1a!Q104/SV_SO_1112_1a!$V104*100</f>
        <v>2.479338842975207</v>
      </c>
      <c r="R104" s="129">
        <f>SV_SO_1112_1a!R104/SV_SO_1112_1a!$V104*100</f>
        <v>32.231404958677686</v>
      </c>
      <c r="S104" s="129">
        <f>SV_SO_1112_1a!S104/SV_SO_1112_1a!$V104*100</f>
        <v>33.057851239669425</v>
      </c>
      <c r="T104" s="130">
        <f>SV_SO_1112_1a!T104/SV_SO_1112_1a!$V104*100</f>
        <v>23.96694214876033</v>
      </c>
      <c r="U104" s="132">
        <f>SV_SO_1112_1a!U104/SV_SO_1112_1a!$V104*100</f>
        <v>8.264462809917356</v>
      </c>
      <c r="V104" s="129">
        <f>SV_SO_1112_1a!V104/SV_SO_1112_1a!$V104*100</f>
        <v>100</v>
      </c>
    </row>
    <row r="105" spans="1:22" ht="12.75">
      <c r="A105" s="74" t="s">
        <v>51</v>
      </c>
      <c r="B105" s="129">
        <f>SV_SO_1112_1a!B105/SV_SO_1112_1a!$H105*100</f>
        <v>0</v>
      </c>
      <c r="C105" s="147">
        <f>SV_SO_1112_1a!C105/SV_SO_1112_1a!$H105*100</f>
        <v>0</v>
      </c>
      <c r="D105" s="131">
        <f>SV_SO_1112_1a!D105/SV_SO_1112_1a!$H105*100</f>
        <v>17.02944942381562</v>
      </c>
      <c r="E105" s="147">
        <f>SV_SO_1112_1a!E105/SV_SO_1112_1a!$H105*100</f>
        <v>39.436619718309856</v>
      </c>
      <c r="F105" s="147">
        <f>SV_SO_1112_1a!F105/SV_SO_1112_1a!$H105*100</f>
        <v>27.01664532650448</v>
      </c>
      <c r="G105" s="147">
        <f>SV_SO_1112_1a!G105/SV_SO_1112_1a!$H105*100</f>
        <v>16.51728553137004</v>
      </c>
      <c r="H105" s="129">
        <f>SV_SO_1112_1a!H105/SV_SO_1112_1a!$H105*100</f>
        <v>100</v>
      </c>
      <c r="I105" s="129">
        <f>SV_SO_1112_1a!I105/SV_SO_1112_1a!$O105*100</f>
        <v>0</v>
      </c>
      <c r="J105" s="147">
        <f>SV_SO_1112_1a!J105/SV_SO_1112_1a!$O105*100</f>
        <v>0</v>
      </c>
      <c r="K105" s="131">
        <f>SV_SO_1112_1a!K105/SV_SO_1112_1a!$O105*100</f>
        <v>16.39928698752228</v>
      </c>
      <c r="L105" s="147">
        <f>SV_SO_1112_1a!L105/SV_SO_1112_1a!$O105*100</f>
        <v>37.967914438502675</v>
      </c>
      <c r="M105" s="147">
        <f>SV_SO_1112_1a!M105/SV_SO_1112_1a!$O105*100</f>
        <v>28.698752228163993</v>
      </c>
      <c r="N105" s="147">
        <f>SV_SO_1112_1a!N105/SV_SO_1112_1a!$O105*100</f>
        <v>16.93404634581105</v>
      </c>
      <c r="O105" s="129">
        <f>SV_SO_1112_1a!O105/SV_SO_1112_1a!$O105*100</f>
        <v>100</v>
      </c>
      <c r="P105" s="129">
        <f>SV_SO_1112_1a!P105/SV_SO_1112_1a!$V105*100</f>
        <v>0</v>
      </c>
      <c r="Q105" s="130">
        <f>SV_SO_1112_1a!Q105/SV_SO_1112_1a!$V105*100</f>
        <v>0</v>
      </c>
      <c r="R105" s="129">
        <f>SV_SO_1112_1a!R105/SV_SO_1112_1a!$V105*100</f>
        <v>16.76602086438152</v>
      </c>
      <c r="S105" s="129">
        <f>SV_SO_1112_1a!S105/SV_SO_1112_1a!$V105*100</f>
        <v>38.822652757078984</v>
      </c>
      <c r="T105" s="130">
        <f>SV_SO_1112_1a!T105/SV_SO_1112_1a!$V105*100</f>
        <v>27.719821162444113</v>
      </c>
      <c r="U105" s="132">
        <f>SV_SO_1112_1a!U105/SV_SO_1112_1a!$V105*100</f>
        <v>16.691505216095383</v>
      </c>
      <c r="V105" s="129">
        <f>SV_SO_1112_1a!V105/SV_SO_1112_1a!$V105*100</f>
        <v>100</v>
      </c>
    </row>
    <row r="106" spans="1:22" s="112" customFormat="1" ht="12.75">
      <c r="A106" s="29" t="s">
        <v>1</v>
      </c>
      <c r="B106" s="148">
        <f>SV_SO_1112_1a!B106/SV_SO_1112_1a!$H106*100</f>
        <v>0.05743825387708214</v>
      </c>
      <c r="C106" s="149">
        <f>SV_SO_1112_1a!C106/SV_SO_1112_1a!$H106*100</f>
        <v>0.22975301550832855</v>
      </c>
      <c r="D106" s="150">
        <f>SV_SO_1112_1a!D106/SV_SO_1112_1a!$H106*100</f>
        <v>24.928202182653646</v>
      </c>
      <c r="E106" s="149">
        <f>SV_SO_1112_1a!E106/SV_SO_1112_1a!$H106*100</f>
        <v>37.909247558874206</v>
      </c>
      <c r="F106" s="149">
        <f>SV_SO_1112_1a!F106/SV_SO_1112_1a!$H106*100</f>
        <v>23.492245835726592</v>
      </c>
      <c r="G106" s="149">
        <f>SV_SO_1112_1a!G106/SV_SO_1112_1a!$H106*100</f>
        <v>13.383113153360139</v>
      </c>
      <c r="H106" s="148">
        <f>SV_SO_1112_1a!H106/SV_SO_1112_1a!$H106*100</f>
        <v>100</v>
      </c>
      <c r="I106" s="148">
        <f>SV_SO_1112_1a!I106/SV_SO_1112_1a!$O106*100</f>
        <v>0.0639386189258312</v>
      </c>
      <c r="J106" s="149">
        <f>SV_SO_1112_1a!J106/SV_SO_1112_1a!$O106*100</f>
        <v>0.3836317135549872</v>
      </c>
      <c r="K106" s="150">
        <f>SV_SO_1112_1a!K106/SV_SO_1112_1a!$O106*100</f>
        <v>29.603580562659847</v>
      </c>
      <c r="L106" s="149">
        <f>SV_SO_1112_1a!L106/SV_SO_1112_1a!$O106*100</f>
        <v>36.38107416879796</v>
      </c>
      <c r="M106" s="149">
        <f>SV_SO_1112_1a!M106/SV_SO_1112_1a!$O106*100</f>
        <v>22.44245524296675</v>
      </c>
      <c r="N106" s="149">
        <f>SV_SO_1112_1a!N106/SV_SO_1112_1a!$O106*100</f>
        <v>11.12531969309463</v>
      </c>
      <c r="O106" s="148">
        <f>SV_SO_1112_1a!O106/SV_SO_1112_1a!$O106*100</f>
        <v>100</v>
      </c>
      <c r="P106" s="148">
        <f>SV_SO_1112_1a!P106/SV_SO_1112_1a!$V106*100</f>
        <v>0.0605143721633888</v>
      </c>
      <c r="Q106" s="134">
        <f>SV_SO_1112_1a!Q106/SV_SO_1112_1a!$V106*100</f>
        <v>0.30257186081694404</v>
      </c>
      <c r="R106" s="135">
        <f>SV_SO_1112_1a!R106/SV_SO_1112_1a!$V106*100</f>
        <v>27.140695915279878</v>
      </c>
      <c r="S106" s="134">
        <f>SV_SO_1112_1a!S106/SV_SO_1112_1a!$V106*100</f>
        <v>37.186081694402425</v>
      </c>
      <c r="T106" s="134">
        <f>SV_SO_1112_1a!T106/SV_SO_1112_1a!$V106*100</f>
        <v>22.995461422087747</v>
      </c>
      <c r="U106" s="134">
        <f>SV_SO_1112_1a!U106/SV_SO_1112_1a!$V106*100</f>
        <v>12.314674735249621</v>
      </c>
      <c r="V106" s="133">
        <f>SV_SO_1112_1a!V106/SV_SO_1112_1a!$V106*100</f>
        <v>100</v>
      </c>
    </row>
    <row r="107" spans="1:22" s="112" customFormat="1" ht="12.75">
      <c r="A107" s="30" t="s">
        <v>18</v>
      </c>
      <c r="B107" s="138"/>
      <c r="C107" s="139"/>
      <c r="D107" s="140"/>
      <c r="E107" s="139"/>
      <c r="F107" s="139"/>
      <c r="G107" s="139"/>
      <c r="H107" s="138"/>
      <c r="I107" s="138"/>
      <c r="J107" s="139"/>
      <c r="K107" s="140"/>
      <c r="L107" s="139"/>
      <c r="M107" s="139"/>
      <c r="N107" s="139"/>
      <c r="O107" s="138"/>
      <c r="P107" s="138"/>
      <c r="Q107" s="139"/>
      <c r="R107" s="138"/>
      <c r="S107" s="138"/>
      <c r="T107" s="139"/>
      <c r="U107" s="141"/>
      <c r="V107" s="138"/>
    </row>
    <row r="108" spans="1:22" s="113" customFormat="1" ht="12.75">
      <c r="A108" s="74" t="s">
        <v>48</v>
      </c>
      <c r="B108" s="129">
        <f>SV_SO_1112_1a!B108/SV_SO_1112_1a!$H108*100</f>
        <v>0</v>
      </c>
      <c r="C108" s="130">
        <f>SV_SO_1112_1a!C108/SV_SO_1112_1a!$H108*100</f>
        <v>1.893939393939394</v>
      </c>
      <c r="D108" s="131">
        <f>SV_SO_1112_1a!D108/SV_SO_1112_1a!$H108*100</f>
        <v>43.18181818181818</v>
      </c>
      <c r="E108" s="130">
        <f>SV_SO_1112_1a!E108/SV_SO_1112_1a!$H108*100</f>
        <v>34.090909090909086</v>
      </c>
      <c r="F108" s="130">
        <f>SV_SO_1112_1a!F108/SV_SO_1112_1a!$H108*100</f>
        <v>13.636363636363635</v>
      </c>
      <c r="G108" s="130">
        <f>SV_SO_1112_1a!G108/SV_SO_1112_1a!$H108*100</f>
        <v>7.196969696969697</v>
      </c>
      <c r="H108" s="129">
        <f>SV_SO_1112_1a!H108/SV_SO_1112_1a!$H108*100</f>
        <v>100</v>
      </c>
      <c r="I108" s="129">
        <f>SV_SO_1112_1a!I108/SV_SO_1112_1a!$O108*100</f>
        <v>0</v>
      </c>
      <c r="J108" s="130">
        <f>SV_SO_1112_1a!J108/SV_SO_1112_1a!$O108*100</f>
        <v>1.078167115902965</v>
      </c>
      <c r="K108" s="131">
        <f>SV_SO_1112_1a!K108/SV_SO_1112_1a!$O108*100</f>
        <v>48.78706199460917</v>
      </c>
      <c r="L108" s="130">
        <f>SV_SO_1112_1a!L108/SV_SO_1112_1a!$O108*100</f>
        <v>31.536388140161726</v>
      </c>
      <c r="M108" s="130">
        <f>SV_SO_1112_1a!M108/SV_SO_1112_1a!$O108*100</f>
        <v>15.902964959568733</v>
      </c>
      <c r="N108" s="130">
        <f>SV_SO_1112_1a!N108/SV_SO_1112_1a!$O108*100</f>
        <v>2.6954177897574128</v>
      </c>
      <c r="O108" s="129">
        <f>SV_SO_1112_1a!O108/SV_SO_1112_1a!$O108*100</f>
        <v>100</v>
      </c>
      <c r="P108" s="129">
        <f>SV_SO_1112_1a!P108/SV_SO_1112_1a!$V108*100</f>
        <v>0</v>
      </c>
      <c r="Q108" s="130">
        <f>SV_SO_1112_1a!Q108/SV_SO_1112_1a!$V108*100</f>
        <v>1.4173228346456692</v>
      </c>
      <c r="R108" s="129">
        <f>SV_SO_1112_1a!R108/SV_SO_1112_1a!$V108*100</f>
        <v>46.45669291338583</v>
      </c>
      <c r="S108" s="129">
        <f>SV_SO_1112_1a!S108/SV_SO_1112_1a!$V108*100</f>
        <v>32.59842519685039</v>
      </c>
      <c r="T108" s="130">
        <f>SV_SO_1112_1a!T108/SV_SO_1112_1a!$V108*100</f>
        <v>14.960629921259844</v>
      </c>
      <c r="U108" s="132">
        <f>SV_SO_1112_1a!U108/SV_SO_1112_1a!$V108*100</f>
        <v>4.566929133858268</v>
      </c>
      <c r="V108" s="129">
        <f>SV_SO_1112_1a!V108/SV_SO_1112_1a!$V108*100</f>
        <v>100</v>
      </c>
    </row>
    <row r="109" spans="1:22" ht="12.75">
      <c r="A109" s="74" t="s">
        <v>49</v>
      </c>
      <c r="B109" s="129">
        <f>SV_SO_1112_1a!B109/SV_SO_1112_1a!$H109*100</f>
        <v>0</v>
      </c>
      <c r="C109" s="147">
        <f>SV_SO_1112_1a!C109/SV_SO_1112_1a!$H109*100</f>
        <v>0.2915451895043732</v>
      </c>
      <c r="D109" s="131">
        <f>SV_SO_1112_1a!D109/SV_SO_1112_1a!$H109*100</f>
        <v>23.9067055393586</v>
      </c>
      <c r="E109" s="147">
        <f>SV_SO_1112_1a!E109/SV_SO_1112_1a!$H109*100</f>
        <v>31.778425655976676</v>
      </c>
      <c r="F109" s="147">
        <f>SV_SO_1112_1a!F109/SV_SO_1112_1a!$H109*100</f>
        <v>27.405247813411076</v>
      </c>
      <c r="G109" s="147">
        <f>SV_SO_1112_1a!G109/SV_SO_1112_1a!$H109*100</f>
        <v>16.61807580174927</v>
      </c>
      <c r="H109" s="129">
        <f>SV_SO_1112_1a!H109/SV_SO_1112_1a!$H109*100</f>
        <v>100</v>
      </c>
      <c r="I109" s="129">
        <f>SV_SO_1112_1a!I109/SV_SO_1112_1a!$O109*100</f>
        <v>0</v>
      </c>
      <c r="J109" s="147">
        <f>SV_SO_1112_1a!J109/SV_SO_1112_1a!$O109*100</f>
        <v>0</v>
      </c>
      <c r="K109" s="131">
        <f>SV_SO_1112_1a!K109/SV_SO_1112_1a!$O109*100</f>
        <v>33.116883116883116</v>
      </c>
      <c r="L109" s="147">
        <f>SV_SO_1112_1a!L109/SV_SO_1112_1a!$O109*100</f>
        <v>33.44155844155844</v>
      </c>
      <c r="M109" s="147">
        <f>SV_SO_1112_1a!M109/SV_SO_1112_1a!$O109*100</f>
        <v>24.025974025974026</v>
      </c>
      <c r="N109" s="147">
        <f>SV_SO_1112_1a!N109/SV_SO_1112_1a!$O109*100</f>
        <v>9.415584415584416</v>
      </c>
      <c r="O109" s="129">
        <f>SV_SO_1112_1a!O109/SV_SO_1112_1a!$O109*100</f>
        <v>100</v>
      </c>
      <c r="P109" s="129">
        <f>SV_SO_1112_1a!P109/SV_SO_1112_1a!$V109*100</f>
        <v>0</v>
      </c>
      <c r="Q109" s="130">
        <f>SV_SO_1112_1a!Q109/SV_SO_1112_1a!$V109*100</f>
        <v>0.15360983102918588</v>
      </c>
      <c r="R109" s="129">
        <f>SV_SO_1112_1a!R109/SV_SO_1112_1a!$V109*100</f>
        <v>28.264208909370197</v>
      </c>
      <c r="S109" s="129">
        <f>SV_SO_1112_1a!S109/SV_SO_1112_1a!$V109*100</f>
        <v>32.565284178187405</v>
      </c>
      <c r="T109" s="130">
        <f>SV_SO_1112_1a!T109/SV_SO_1112_1a!$V109*100</f>
        <v>25.806451612903224</v>
      </c>
      <c r="U109" s="132">
        <f>SV_SO_1112_1a!U109/SV_SO_1112_1a!$V109*100</f>
        <v>13.210445468509985</v>
      </c>
      <c r="V109" s="129">
        <f>SV_SO_1112_1a!V109/SV_SO_1112_1a!$V109*100</f>
        <v>100</v>
      </c>
    </row>
    <row r="110" spans="1:22" ht="12.75">
      <c r="A110" s="74" t="s">
        <v>50</v>
      </c>
      <c r="B110" s="129">
        <f>SV_SO_1112_1a!B110/SV_SO_1112_1a!$H110*100</f>
        <v>0</v>
      </c>
      <c r="C110" s="147">
        <f>SV_SO_1112_1a!C110/SV_SO_1112_1a!$H110*100</f>
        <v>0</v>
      </c>
      <c r="D110" s="131">
        <f>SV_SO_1112_1a!D110/SV_SO_1112_1a!$H110*100</f>
        <v>41.66666666666667</v>
      </c>
      <c r="E110" s="147">
        <f>SV_SO_1112_1a!E110/SV_SO_1112_1a!$H110*100</f>
        <v>8.333333333333332</v>
      </c>
      <c r="F110" s="147">
        <f>SV_SO_1112_1a!F110/SV_SO_1112_1a!$H110*100</f>
        <v>33.33333333333333</v>
      </c>
      <c r="G110" s="147">
        <f>SV_SO_1112_1a!G110/SV_SO_1112_1a!$H110*100</f>
        <v>16.666666666666664</v>
      </c>
      <c r="H110" s="129">
        <f>SV_SO_1112_1a!H110/SV_SO_1112_1a!$H110*100</f>
        <v>100</v>
      </c>
      <c r="I110" s="129">
        <f>SV_SO_1112_1a!I110/SV_SO_1112_1a!$O110*100</f>
        <v>0</v>
      </c>
      <c r="J110" s="147">
        <f>SV_SO_1112_1a!J110/SV_SO_1112_1a!$O110*100</f>
        <v>2.127659574468085</v>
      </c>
      <c r="K110" s="131">
        <f>SV_SO_1112_1a!K110/SV_SO_1112_1a!$O110*100</f>
        <v>27.659574468085108</v>
      </c>
      <c r="L110" s="147">
        <f>SV_SO_1112_1a!L110/SV_SO_1112_1a!$O110*100</f>
        <v>51.06382978723404</v>
      </c>
      <c r="M110" s="147">
        <f>SV_SO_1112_1a!M110/SV_SO_1112_1a!$O110*100</f>
        <v>10.638297872340425</v>
      </c>
      <c r="N110" s="147">
        <f>SV_SO_1112_1a!N110/SV_SO_1112_1a!$O110*100</f>
        <v>8.51063829787234</v>
      </c>
      <c r="O110" s="129">
        <f>SV_SO_1112_1a!O110/SV_SO_1112_1a!$O110*100</f>
        <v>100</v>
      </c>
      <c r="P110" s="129">
        <f>SV_SO_1112_1a!P110/SV_SO_1112_1a!$V110*100</f>
        <v>0</v>
      </c>
      <c r="Q110" s="130">
        <f>SV_SO_1112_1a!Q110/SV_SO_1112_1a!$V110*100</f>
        <v>1.694915254237288</v>
      </c>
      <c r="R110" s="129">
        <f>SV_SO_1112_1a!R110/SV_SO_1112_1a!$V110*100</f>
        <v>30.508474576271187</v>
      </c>
      <c r="S110" s="129">
        <f>SV_SO_1112_1a!S110/SV_SO_1112_1a!$V110*100</f>
        <v>42.3728813559322</v>
      </c>
      <c r="T110" s="130">
        <f>SV_SO_1112_1a!T110/SV_SO_1112_1a!$V110*100</f>
        <v>15.254237288135593</v>
      </c>
      <c r="U110" s="132">
        <f>SV_SO_1112_1a!U110/SV_SO_1112_1a!$V110*100</f>
        <v>10.16949152542373</v>
      </c>
      <c r="V110" s="129">
        <f>SV_SO_1112_1a!V110/SV_SO_1112_1a!$V110*100</f>
        <v>100</v>
      </c>
    </row>
    <row r="111" spans="1:22" ht="12.75">
      <c r="A111" s="74" t="s">
        <v>51</v>
      </c>
      <c r="B111" s="129">
        <f>SV_SO_1112_1a!B111/SV_SO_1112_1a!$H111*100</f>
        <v>0</v>
      </c>
      <c r="C111" s="147">
        <f>SV_SO_1112_1a!C111/SV_SO_1112_1a!$H111*100</f>
        <v>0</v>
      </c>
      <c r="D111" s="131">
        <f>SV_SO_1112_1a!D111/SV_SO_1112_1a!$H111*100</f>
        <v>20.42139384116694</v>
      </c>
      <c r="E111" s="147">
        <f>SV_SO_1112_1a!E111/SV_SO_1112_1a!$H111*100</f>
        <v>36.790923824959485</v>
      </c>
      <c r="F111" s="147">
        <f>SV_SO_1112_1a!F111/SV_SO_1112_1a!$H111*100</f>
        <v>27.06645056726094</v>
      </c>
      <c r="G111" s="147">
        <f>SV_SO_1112_1a!G111/SV_SO_1112_1a!$H111*100</f>
        <v>15.721231766612643</v>
      </c>
      <c r="H111" s="129">
        <f>SV_SO_1112_1a!H111/SV_SO_1112_1a!$H111*100</f>
        <v>100</v>
      </c>
      <c r="I111" s="129">
        <f>SV_SO_1112_1a!I111/SV_SO_1112_1a!$O111*100</f>
        <v>0</v>
      </c>
      <c r="J111" s="147">
        <f>SV_SO_1112_1a!J111/SV_SO_1112_1a!$O111*100</f>
        <v>0.2583979328165375</v>
      </c>
      <c r="K111" s="131">
        <f>SV_SO_1112_1a!K111/SV_SO_1112_1a!$O111*100</f>
        <v>17.31266149870801</v>
      </c>
      <c r="L111" s="147">
        <f>SV_SO_1112_1a!L111/SV_SO_1112_1a!$O111*100</f>
        <v>42.89405684754522</v>
      </c>
      <c r="M111" s="147">
        <f>SV_SO_1112_1a!M111/SV_SO_1112_1a!$O111*100</f>
        <v>26.098191214470283</v>
      </c>
      <c r="N111" s="147">
        <f>SV_SO_1112_1a!N111/SV_SO_1112_1a!$O111*100</f>
        <v>13.436692506459949</v>
      </c>
      <c r="O111" s="129">
        <f>SV_SO_1112_1a!O111/SV_SO_1112_1a!$O111*100</f>
        <v>100</v>
      </c>
      <c r="P111" s="129">
        <f>SV_SO_1112_1a!P111/SV_SO_1112_1a!$V111*100</f>
        <v>0</v>
      </c>
      <c r="Q111" s="130">
        <f>SV_SO_1112_1a!Q111/SV_SO_1112_1a!$V111*100</f>
        <v>0.099601593625498</v>
      </c>
      <c r="R111" s="129">
        <f>SV_SO_1112_1a!R111/SV_SO_1112_1a!$V111*100</f>
        <v>19.223107569721115</v>
      </c>
      <c r="S111" s="129">
        <f>SV_SO_1112_1a!S111/SV_SO_1112_1a!$V111*100</f>
        <v>39.14342629482071</v>
      </c>
      <c r="T111" s="130">
        <f>SV_SO_1112_1a!T111/SV_SO_1112_1a!$V111*100</f>
        <v>26.693227091633464</v>
      </c>
      <c r="U111" s="132">
        <f>SV_SO_1112_1a!U111/SV_SO_1112_1a!$V111*100</f>
        <v>14.840637450199203</v>
      </c>
      <c r="V111" s="129">
        <f>SV_SO_1112_1a!V111/SV_SO_1112_1a!$V111*100</f>
        <v>100</v>
      </c>
    </row>
    <row r="112" spans="1:22" s="112" customFormat="1" ht="12.75">
      <c r="A112" s="29" t="s">
        <v>1</v>
      </c>
      <c r="B112" s="148">
        <f>SV_SO_1112_1a!B112/SV_SO_1112_1a!$H112*100</f>
        <v>0</v>
      </c>
      <c r="C112" s="149">
        <f>SV_SO_1112_1a!C112/SV_SO_1112_1a!$H112*100</f>
        <v>0.48543689320388345</v>
      </c>
      <c r="D112" s="150">
        <f>SV_SO_1112_1a!D112/SV_SO_1112_1a!$H112*100</f>
        <v>26.45631067961165</v>
      </c>
      <c r="E112" s="149">
        <f>SV_SO_1112_1a!E112/SV_SO_1112_1a!$H112*100</f>
        <v>34.54692556634304</v>
      </c>
      <c r="F112" s="149">
        <f>SV_SO_1112_1a!F112/SV_SO_1112_1a!$H112*100</f>
        <v>24.352750809061487</v>
      </c>
      <c r="G112" s="149">
        <f>SV_SO_1112_1a!G112/SV_SO_1112_1a!$H112*100</f>
        <v>14.158576051779937</v>
      </c>
      <c r="H112" s="148">
        <f>SV_SO_1112_1a!H112/SV_SO_1112_1a!$H112*100</f>
        <v>100</v>
      </c>
      <c r="I112" s="148">
        <f>SV_SO_1112_1a!I112/SV_SO_1112_1a!$O112*100</f>
        <v>0</v>
      </c>
      <c r="J112" s="149">
        <f>SV_SO_1112_1a!J112/SV_SO_1112_1a!$O112*100</f>
        <v>0.5390835579514826</v>
      </c>
      <c r="K112" s="150">
        <f>SV_SO_1112_1a!K112/SV_SO_1112_1a!$O112*100</f>
        <v>32.61455525606469</v>
      </c>
      <c r="L112" s="149">
        <f>SV_SO_1112_1a!L112/SV_SO_1112_1a!$O112*100</f>
        <v>36.837376460017964</v>
      </c>
      <c r="M112" s="149">
        <f>SV_SO_1112_1a!M112/SV_SO_1112_1a!$O112*100</f>
        <v>21.47349505840072</v>
      </c>
      <c r="N112" s="149">
        <f>SV_SO_1112_1a!N112/SV_SO_1112_1a!$O112*100</f>
        <v>8.53548966756514</v>
      </c>
      <c r="O112" s="148">
        <f>SV_SO_1112_1a!O112/SV_SO_1112_1a!$O112*100</f>
        <v>100</v>
      </c>
      <c r="P112" s="148">
        <f>SV_SO_1112_1a!P112/SV_SO_1112_1a!$V112*100</f>
        <v>0</v>
      </c>
      <c r="Q112" s="134">
        <f>SV_SO_1112_1a!Q112/SV_SO_1112_1a!$V112*100</f>
        <v>0.5108556832694764</v>
      </c>
      <c r="R112" s="135">
        <f>SV_SO_1112_1a!R112/SV_SO_1112_1a!$V112*100</f>
        <v>29.374201787994892</v>
      </c>
      <c r="S112" s="134">
        <f>SV_SO_1112_1a!S112/SV_SO_1112_1a!$V112*100</f>
        <v>35.63218390804598</v>
      </c>
      <c r="T112" s="134">
        <f>SV_SO_1112_1a!T112/SV_SO_1112_1a!$V112*100</f>
        <v>22.988505747126435</v>
      </c>
      <c r="U112" s="134">
        <f>SV_SO_1112_1a!U112/SV_SO_1112_1a!$V112*100</f>
        <v>11.494252873563218</v>
      </c>
      <c r="V112" s="133">
        <f>SV_SO_1112_1a!V112/SV_SO_1112_1a!$V112*100</f>
        <v>100</v>
      </c>
    </row>
    <row r="113" spans="1:22" s="158" customFormat="1" ht="12.75">
      <c r="A113" s="142" t="s">
        <v>23</v>
      </c>
      <c r="B113" s="143">
        <f>SV_SO_1112_1a!B113/SV_SO_1112_1a!$H113*100</f>
        <v>0.03359086328518643</v>
      </c>
      <c r="C113" s="144">
        <f>SV_SO_1112_1a!C113/SV_SO_1112_1a!$H113*100</f>
        <v>0.3359086328518643</v>
      </c>
      <c r="D113" s="145">
        <f>SV_SO_1112_1a!D113/SV_SO_1112_1a!$H113*100</f>
        <v>25.562646960026875</v>
      </c>
      <c r="E113" s="144">
        <f>SV_SO_1112_1a!E113/SV_SO_1112_1a!$H113*100</f>
        <v>36.51326839099765</v>
      </c>
      <c r="F113" s="144">
        <f>SV_SO_1112_1a!F113/SV_SO_1112_1a!$H113*100</f>
        <v>23.849512932482362</v>
      </c>
      <c r="G113" s="144">
        <f>SV_SO_1112_1a!G113/SV_SO_1112_1a!$H113*100</f>
        <v>13.705072220356062</v>
      </c>
      <c r="H113" s="143">
        <f>SV_SO_1112_1a!H113/SV_SO_1112_1a!$H113*100</f>
        <v>100</v>
      </c>
      <c r="I113" s="155">
        <f>SV_SO_1112_1a!I113/SV_SO_1112_1a!$O113*100</f>
        <v>0.03735524841240195</v>
      </c>
      <c r="J113" s="156">
        <f>SV_SO_1112_1a!J113/SV_SO_1112_1a!$O113*100</f>
        <v>0.44826298094882333</v>
      </c>
      <c r="K113" s="157">
        <f>SV_SO_1112_1a!K113/SV_SO_1112_1a!$O113*100</f>
        <v>30.855435188644005</v>
      </c>
      <c r="L113" s="156">
        <f>SV_SO_1112_1a!L113/SV_SO_1112_1a!$O113*100</f>
        <v>36.5707881957415</v>
      </c>
      <c r="M113" s="156">
        <f>SV_SO_1112_1a!M113/SV_SO_1112_1a!$O113*100</f>
        <v>22.039596563317147</v>
      </c>
      <c r="N113" s="156">
        <f>SV_SO_1112_1a!N113/SV_SO_1112_1a!$O113*100</f>
        <v>10.048561822936122</v>
      </c>
      <c r="O113" s="155">
        <f>SV_SO_1112_1a!O113/SV_SO_1112_1a!$O113*100</f>
        <v>100</v>
      </c>
      <c r="P113" s="143">
        <f>SV_SO_1112_1a!P113/SV_SO_1112_1a!$V113*100</f>
        <v>0.035373187124159884</v>
      </c>
      <c r="Q113" s="144">
        <f>SV_SO_1112_1a!Q113/SV_SO_1112_1a!$V113*100</f>
        <v>0.38910505836575876</v>
      </c>
      <c r="R113" s="143">
        <f>SV_SO_1112_1a!R113/SV_SO_1112_1a!$V113*100</f>
        <v>28.068623983020867</v>
      </c>
      <c r="S113" s="143">
        <f>SV_SO_1112_1a!S113/SV_SO_1112_1a!$V113*100</f>
        <v>36.54050229925716</v>
      </c>
      <c r="T113" s="144">
        <f>SV_SO_1112_1a!T113/SV_SO_1112_1a!$V113*100</f>
        <v>22.992571630703925</v>
      </c>
      <c r="U113" s="146">
        <f>SV_SO_1112_1a!U113/SV_SO_1112_1a!$V113*100</f>
        <v>11.973823841528123</v>
      </c>
      <c r="V113" s="143">
        <f>SV_SO_1112_1a!V113/SV_SO_1112_1a!$V113*100</f>
        <v>100</v>
      </c>
    </row>
    <row r="114" spans="1:22" s="112" customFormat="1" ht="15" customHeight="1">
      <c r="A114" s="159" t="s">
        <v>24</v>
      </c>
      <c r="B114" s="160">
        <f>SV_SO_1112_1a!B114/SV_SO_1112_1a!$H114*100</f>
        <v>0.034196802598957</v>
      </c>
      <c r="C114" s="161">
        <f>SV_SO_1112_1a!C114/SV_SO_1112_1a!$H114*100</f>
        <v>0.5556980422330512</v>
      </c>
      <c r="D114" s="162">
        <f>SV_SO_1112_1a!D114/SV_SO_1112_1a!$H114*100</f>
        <v>31.956912028725316</v>
      </c>
      <c r="E114" s="161">
        <f>SV_SO_1112_1a!E114/SV_SO_1112_1a!$H114*100</f>
        <v>40.386423869368215</v>
      </c>
      <c r="F114" s="161">
        <f>SV_SO_1112_1a!F114/SV_SO_1112_1a!$H114*100</f>
        <v>19.517825083354705</v>
      </c>
      <c r="G114" s="161">
        <f>SV_SO_1112_1a!G114/SV_SO_1112_1a!$H114*100</f>
        <v>7.548944173719757</v>
      </c>
      <c r="H114" s="160">
        <f>SV_SO_1112_1a!H114/SV_SO_1112_1a!$H114*100</f>
        <v>100</v>
      </c>
      <c r="I114" s="166">
        <f>SV_SO_1112_1a!I114/SV_SO_1112_1a!$O114*100</f>
        <v>0.018835938971557734</v>
      </c>
      <c r="J114" s="167">
        <f>SV_SO_1112_1a!J114/SV_SO_1112_1a!$O114*100</f>
        <v>0.6027500470898475</v>
      </c>
      <c r="K114" s="168">
        <f>SV_SO_1112_1a!K114/SV_SO_1112_1a!$O114*100</f>
        <v>36.61706536070823</v>
      </c>
      <c r="L114" s="167">
        <f>SV_SO_1112_1a!L114/SV_SO_1112_1a!$O114*100</f>
        <v>37.916745149745715</v>
      </c>
      <c r="M114" s="167">
        <f>SV_SO_1112_1a!M114/SV_SO_1112_1a!$O114*100</f>
        <v>18.129591260124318</v>
      </c>
      <c r="N114" s="167">
        <f>SV_SO_1112_1a!N114/SV_SO_1112_1a!$O114*100</f>
        <v>6.715012243360332</v>
      </c>
      <c r="O114" s="166">
        <f>SV_SO_1112_1a!O114/SV_SO_1112_1a!$O114*100</f>
        <v>100</v>
      </c>
      <c r="P114" s="160">
        <f>SV_SO_1112_1a!P114/SV_SO_1112_1a!$V114*100</f>
        <v>0.026887743670177013</v>
      </c>
      <c r="Q114" s="161">
        <f>SV_SO_1112_1a!Q114/SV_SO_1112_1a!$V114*100</f>
        <v>0.5780864889088058</v>
      </c>
      <c r="R114" s="160">
        <f>SV_SO_1112_1a!R114/SV_SO_1112_1a!$V114*100</f>
        <v>34.17432220479498</v>
      </c>
      <c r="S114" s="160">
        <f>SV_SO_1112_1a!S114/SV_SO_1112_1a!$V114*100</f>
        <v>39.21129285234147</v>
      </c>
      <c r="T114" s="161">
        <f>SV_SO_1112_1a!T114/SV_SO_1112_1a!$V114*100</f>
        <v>18.85727089401748</v>
      </c>
      <c r="U114" s="163">
        <f>SV_SO_1112_1a!U114/SV_SO_1112_1a!$V114*100</f>
        <v>7.152139816267085</v>
      </c>
      <c r="V114" s="160">
        <f>SV_SO_1112_1a!V114/SV_SO_1112_1a!$V114*100</f>
        <v>100</v>
      </c>
    </row>
    <row r="115" spans="1:22" s="112" customFormat="1" ht="15" customHeight="1">
      <c r="A115" s="29"/>
      <c r="B115" s="164"/>
      <c r="C115" s="164"/>
      <c r="D115" s="164"/>
      <c r="E115" s="164"/>
      <c r="F115" s="164"/>
      <c r="G115" s="164"/>
      <c r="H115" s="164"/>
      <c r="I115" s="164"/>
      <c r="J115" s="164"/>
      <c r="K115" s="164"/>
      <c r="L115" s="164"/>
      <c r="M115" s="164"/>
      <c r="N115" s="164"/>
      <c r="O115" s="164"/>
      <c r="P115" s="164"/>
      <c r="Q115" s="164"/>
      <c r="R115" s="164"/>
      <c r="S115" s="164"/>
      <c r="T115" s="164"/>
      <c r="U115" s="164"/>
      <c r="V115" s="164"/>
    </row>
    <row r="116" spans="1:22" s="112" customFormat="1" ht="15" customHeight="1">
      <c r="A116" s="29"/>
      <c r="B116" s="164"/>
      <c r="C116" s="164"/>
      <c r="D116" s="164"/>
      <c r="E116" s="164"/>
      <c r="F116" s="164"/>
      <c r="G116" s="164"/>
      <c r="H116" s="164"/>
      <c r="I116" s="164"/>
      <c r="J116" s="164"/>
      <c r="K116" s="164"/>
      <c r="L116" s="164"/>
      <c r="M116" s="164"/>
      <c r="N116" s="164"/>
      <c r="O116" s="164"/>
      <c r="P116" s="164"/>
      <c r="Q116" s="164"/>
      <c r="R116" s="164"/>
      <c r="S116" s="164"/>
      <c r="T116" s="164"/>
      <c r="U116" s="164"/>
      <c r="V116" s="164"/>
    </row>
    <row r="117" spans="1:22" s="112" customFormat="1" ht="15" customHeight="1">
      <c r="A117" s="29"/>
      <c r="B117" s="164"/>
      <c r="C117" s="164"/>
      <c r="D117" s="164"/>
      <c r="E117" s="164"/>
      <c r="F117" s="164"/>
      <c r="G117" s="164"/>
      <c r="H117" s="164"/>
      <c r="I117" s="164"/>
      <c r="J117" s="164"/>
      <c r="K117" s="164"/>
      <c r="L117" s="164"/>
      <c r="M117" s="164"/>
      <c r="N117" s="164"/>
      <c r="O117" s="164"/>
      <c r="P117" s="164"/>
      <c r="Q117" s="164"/>
      <c r="R117" s="164"/>
      <c r="S117" s="164"/>
      <c r="T117" s="164"/>
      <c r="U117" s="164"/>
      <c r="V117" s="164"/>
    </row>
    <row r="118" spans="1:22" s="112" customFormat="1" ht="15" customHeight="1">
      <c r="A118" s="29"/>
      <c r="B118" s="164"/>
      <c r="C118" s="164"/>
      <c r="D118" s="164"/>
      <c r="E118" s="164"/>
      <c r="F118" s="164"/>
      <c r="G118" s="164"/>
      <c r="H118" s="164"/>
      <c r="I118" s="164"/>
      <c r="J118" s="164"/>
      <c r="K118" s="164"/>
      <c r="L118" s="164"/>
      <c r="M118" s="164"/>
      <c r="N118" s="164"/>
      <c r="O118" s="164"/>
      <c r="P118" s="164"/>
      <c r="Q118" s="164"/>
      <c r="R118" s="164"/>
      <c r="S118" s="164"/>
      <c r="T118" s="164"/>
      <c r="U118" s="164"/>
      <c r="V118" s="164"/>
    </row>
    <row r="119" spans="1:22" s="112" customFormat="1" ht="15" customHeight="1">
      <c r="A119" s="29"/>
      <c r="B119" s="164"/>
      <c r="C119" s="164"/>
      <c r="D119" s="164"/>
      <c r="E119" s="164"/>
      <c r="F119" s="164"/>
      <c r="G119" s="164"/>
      <c r="H119" s="164"/>
      <c r="I119" s="164"/>
      <c r="J119" s="164"/>
      <c r="K119" s="164"/>
      <c r="L119" s="164"/>
      <c r="M119" s="164"/>
      <c r="N119" s="164"/>
      <c r="O119" s="164"/>
      <c r="P119" s="164"/>
      <c r="Q119" s="164"/>
      <c r="R119" s="164"/>
      <c r="S119" s="164"/>
      <c r="T119" s="164"/>
      <c r="U119" s="164"/>
      <c r="V119" s="164"/>
    </row>
    <row r="120" spans="1:22" s="112" customFormat="1" ht="15" customHeight="1">
      <c r="A120" s="29"/>
      <c r="B120" s="164"/>
      <c r="C120" s="164"/>
      <c r="D120" s="164"/>
      <c r="E120" s="164"/>
      <c r="F120" s="164"/>
      <c r="G120" s="164"/>
      <c r="H120" s="164"/>
      <c r="I120" s="164"/>
      <c r="J120" s="164"/>
      <c r="K120" s="164"/>
      <c r="L120" s="164"/>
      <c r="M120" s="164"/>
      <c r="N120" s="164"/>
      <c r="O120" s="164"/>
      <c r="P120" s="164"/>
      <c r="Q120" s="164"/>
      <c r="R120" s="164"/>
      <c r="S120" s="164"/>
      <c r="T120" s="164"/>
      <c r="U120" s="164"/>
      <c r="V120" s="164"/>
    </row>
    <row r="121" spans="1:22" s="112" customFormat="1" ht="15" customHeight="1">
      <c r="A121" s="29"/>
      <c r="B121" s="164"/>
      <c r="C121" s="164"/>
      <c r="D121" s="164"/>
      <c r="E121" s="164"/>
      <c r="F121" s="164"/>
      <c r="G121" s="164"/>
      <c r="H121" s="164"/>
      <c r="I121" s="164"/>
      <c r="J121" s="164"/>
      <c r="K121" s="164"/>
      <c r="L121" s="164"/>
      <c r="M121" s="164"/>
      <c r="N121" s="164"/>
      <c r="O121" s="164"/>
      <c r="P121" s="164"/>
      <c r="Q121" s="164"/>
      <c r="R121" s="164"/>
      <c r="S121" s="164"/>
      <c r="T121" s="164"/>
      <c r="U121" s="164"/>
      <c r="V121" s="164"/>
    </row>
    <row r="122" spans="1:22" s="112" customFormat="1" ht="12.75">
      <c r="A122" s="29"/>
      <c r="B122" s="164"/>
      <c r="C122" s="164"/>
      <c r="D122" s="164"/>
      <c r="E122" s="164"/>
      <c r="F122" s="164"/>
      <c r="G122" s="164"/>
      <c r="H122" s="164"/>
      <c r="I122" s="164"/>
      <c r="J122" s="164"/>
      <c r="K122" s="164"/>
      <c r="L122" s="164"/>
      <c r="M122" s="164"/>
      <c r="N122" s="164"/>
      <c r="O122" s="164"/>
      <c r="P122" s="164"/>
      <c r="Q122" s="164"/>
      <c r="R122" s="164"/>
      <c r="S122" s="164"/>
      <c r="T122" s="164"/>
      <c r="U122" s="164"/>
      <c r="V122" s="164"/>
    </row>
    <row r="123" spans="1:22" s="112" customFormat="1" ht="12.75">
      <c r="A123" s="29"/>
      <c r="B123" s="164"/>
      <c r="C123" s="164"/>
      <c r="D123" s="164"/>
      <c r="E123" s="164"/>
      <c r="F123" s="164"/>
      <c r="G123" s="164"/>
      <c r="H123" s="164"/>
      <c r="I123" s="164"/>
      <c r="J123" s="164"/>
      <c r="K123" s="164"/>
      <c r="L123" s="164"/>
      <c r="M123" s="164"/>
      <c r="N123" s="164"/>
      <c r="O123" s="164"/>
      <c r="P123" s="164"/>
      <c r="Q123" s="164"/>
      <c r="R123" s="164"/>
      <c r="S123" s="164"/>
      <c r="T123" s="164"/>
      <c r="U123" s="164"/>
      <c r="V123" s="164"/>
    </row>
    <row r="124" spans="1:22" s="112" customFormat="1" ht="12.75">
      <c r="A124" s="29"/>
      <c r="B124" s="164"/>
      <c r="C124" s="164"/>
      <c r="D124" s="164"/>
      <c r="E124" s="164"/>
      <c r="F124" s="164"/>
      <c r="G124" s="164"/>
      <c r="H124" s="164"/>
      <c r="I124" s="164"/>
      <c r="J124" s="164"/>
      <c r="K124" s="164"/>
      <c r="L124" s="164"/>
      <c r="M124" s="164"/>
      <c r="N124" s="164"/>
      <c r="O124" s="164"/>
      <c r="P124" s="164"/>
      <c r="Q124" s="164"/>
      <c r="R124" s="164"/>
      <c r="S124" s="164"/>
      <c r="T124" s="164"/>
      <c r="U124" s="164"/>
      <c r="V124" s="164"/>
    </row>
    <row r="125" spans="1:22" s="112" customFormat="1" ht="14.25" customHeight="1">
      <c r="A125" s="29"/>
      <c r="B125" s="164"/>
      <c r="C125" s="164"/>
      <c r="D125" s="164"/>
      <c r="E125" s="164"/>
      <c r="F125" s="164"/>
      <c r="G125" s="164"/>
      <c r="H125" s="164"/>
      <c r="I125" s="164"/>
      <c r="J125" s="164"/>
      <c r="K125" s="164"/>
      <c r="L125" s="164"/>
      <c r="M125" s="164"/>
      <c r="N125" s="164"/>
      <c r="O125" s="164"/>
      <c r="P125" s="164"/>
      <c r="Q125" s="164"/>
      <c r="R125" s="164"/>
      <c r="S125" s="164"/>
      <c r="T125" s="164"/>
      <c r="U125" s="164"/>
      <c r="V125" s="164"/>
    </row>
    <row r="126" spans="1:3" ht="12.75">
      <c r="A126" s="30" t="s">
        <v>72</v>
      </c>
      <c r="C126"/>
    </row>
    <row r="127" spans="1:22" ht="12.75">
      <c r="A127" s="221" t="s">
        <v>9</v>
      </c>
      <c r="B127" s="221"/>
      <c r="C127" s="221"/>
      <c r="D127" s="221"/>
      <c r="E127" s="221"/>
      <c r="F127" s="221"/>
      <c r="G127" s="221"/>
      <c r="H127" s="221"/>
      <c r="I127" s="221"/>
      <c r="J127" s="221"/>
      <c r="K127" s="221"/>
      <c r="L127" s="221"/>
      <c r="M127" s="221"/>
      <c r="N127" s="221"/>
      <c r="O127" s="221"/>
      <c r="P127" s="221"/>
      <c r="Q127" s="221"/>
      <c r="R127" s="221"/>
      <c r="S127" s="221"/>
      <c r="T127" s="221"/>
      <c r="U127" s="221"/>
      <c r="V127" s="221"/>
    </row>
    <row r="128" spans="1:22" ht="12.75">
      <c r="A128" s="221" t="s">
        <v>53</v>
      </c>
      <c r="B128" s="221"/>
      <c r="C128" s="221"/>
      <c r="D128" s="221"/>
      <c r="E128" s="221"/>
      <c r="F128" s="221"/>
      <c r="G128" s="221"/>
      <c r="H128" s="221"/>
      <c r="I128" s="221"/>
      <c r="J128" s="221"/>
      <c r="K128" s="221"/>
      <c r="L128" s="221"/>
      <c r="M128" s="221"/>
      <c r="N128" s="221"/>
      <c r="O128" s="221"/>
      <c r="P128" s="221"/>
      <c r="Q128" s="221"/>
      <c r="R128" s="221"/>
      <c r="S128" s="221"/>
      <c r="T128" s="221"/>
      <c r="U128" s="221"/>
      <c r="V128" s="221"/>
    </row>
    <row r="129" spans="1:22" s="115" customFormat="1" ht="12.75">
      <c r="A129" s="222" t="s">
        <v>31</v>
      </c>
      <c r="B129" s="222"/>
      <c r="C129" s="222"/>
      <c r="D129" s="222"/>
      <c r="E129" s="222"/>
      <c r="F129" s="222"/>
      <c r="G129" s="222"/>
      <c r="H129" s="222"/>
      <c r="I129" s="222"/>
      <c r="J129" s="222"/>
      <c r="K129" s="222"/>
      <c r="L129" s="222"/>
      <c r="M129" s="222"/>
      <c r="N129" s="222"/>
      <c r="O129" s="222"/>
      <c r="P129" s="222"/>
      <c r="Q129" s="222"/>
      <c r="R129" s="222"/>
      <c r="S129" s="222"/>
      <c r="T129" s="222"/>
      <c r="U129" s="222"/>
      <c r="V129" s="222"/>
    </row>
    <row r="130" spans="1:22" s="115" customFormat="1" ht="12.7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row>
    <row r="131" spans="1:22" ht="12.75">
      <c r="A131" s="221" t="s">
        <v>24</v>
      </c>
      <c r="B131" s="221"/>
      <c r="C131" s="221"/>
      <c r="D131" s="221"/>
      <c r="E131" s="221"/>
      <c r="F131" s="221"/>
      <c r="G131" s="221"/>
      <c r="H131" s="221"/>
      <c r="I131" s="221"/>
      <c r="J131" s="221"/>
      <c r="K131" s="221"/>
      <c r="L131" s="221"/>
      <c r="M131" s="221"/>
      <c r="N131" s="221"/>
      <c r="O131" s="221"/>
      <c r="P131" s="221"/>
      <c r="Q131" s="221"/>
      <c r="R131" s="221"/>
      <c r="S131" s="221"/>
      <c r="T131" s="221"/>
      <c r="U131" s="221"/>
      <c r="V131" s="221"/>
    </row>
    <row r="132" ht="7.5" customHeight="1" thickBot="1"/>
    <row r="133" spans="1:22" ht="12.75">
      <c r="A133" s="116"/>
      <c r="B133" s="223" t="s">
        <v>34</v>
      </c>
      <c r="C133" s="224"/>
      <c r="D133" s="224"/>
      <c r="E133" s="224"/>
      <c r="F133" s="224"/>
      <c r="G133" s="224"/>
      <c r="H133" s="225"/>
      <c r="I133" s="223" t="s">
        <v>35</v>
      </c>
      <c r="J133" s="224"/>
      <c r="K133" s="224"/>
      <c r="L133" s="224"/>
      <c r="M133" s="224"/>
      <c r="N133" s="224"/>
      <c r="O133" s="225"/>
      <c r="P133" s="223" t="s">
        <v>1</v>
      </c>
      <c r="Q133" s="224"/>
      <c r="R133" s="224"/>
      <c r="S133" s="224"/>
      <c r="T133" s="224"/>
      <c r="U133" s="224"/>
      <c r="V133" s="224"/>
    </row>
    <row r="134" spans="2:22" ht="12.75">
      <c r="B134" s="226" t="s">
        <v>36</v>
      </c>
      <c r="C134" s="227"/>
      <c r="D134" s="117" t="s">
        <v>37</v>
      </c>
      <c r="E134" s="227" t="s">
        <v>38</v>
      </c>
      <c r="F134" s="227"/>
      <c r="G134" s="227"/>
      <c r="H134" s="118" t="s">
        <v>1</v>
      </c>
      <c r="I134" s="226" t="s">
        <v>36</v>
      </c>
      <c r="J134" s="228"/>
      <c r="K134" s="113" t="s">
        <v>37</v>
      </c>
      <c r="L134" s="226" t="s">
        <v>38</v>
      </c>
      <c r="M134" s="227"/>
      <c r="N134" s="227"/>
      <c r="O134" s="118" t="s">
        <v>1</v>
      </c>
      <c r="P134" s="226" t="s">
        <v>36</v>
      </c>
      <c r="Q134" s="228"/>
      <c r="R134" s="113" t="s">
        <v>37</v>
      </c>
      <c r="S134" s="226" t="s">
        <v>38</v>
      </c>
      <c r="T134" s="227"/>
      <c r="U134" s="227"/>
      <c r="V134" s="118" t="s">
        <v>1</v>
      </c>
    </row>
    <row r="135" spans="1:22" ht="12.75">
      <c r="A135" s="119" t="s">
        <v>39</v>
      </c>
      <c r="B135" s="120" t="s">
        <v>40</v>
      </c>
      <c r="C135" s="119">
        <v>1</v>
      </c>
      <c r="D135" s="121" t="s">
        <v>41</v>
      </c>
      <c r="E135" s="119" t="s">
        <v>42</v>
      </c>
      <c r="F135" s="119" t="s">
        <v>43</v>
      </c>
      <c r="G135" s="119" t="s">
        <v>44</v>
      </c>
      <c r="H135" s="122"/>
      <c r="I135" s="120" t="s">
        <v>40</v>
      </c>
      <c r="J135" s="119">
        <v>1</v>
      </c>
      <c r="K135" s="121" t="s">
        <v>41</v>
      </c>
      <c r="L135" s="119" t="s">
        <v>42</v>
      </c>
      <c r="M135" s="119" t="s">
        <v>43</v>
      </c>
      <c r="N135" s="119" t="s">
        <v>44</v>
      </c>
      <c r="O135" s="122"/>
      <c r="P135" s="120" t="s">
        <v>40</v>
      </c>
      <c r="Q135" s="119">
        <v>1</v>
      </c>
      <c r="R135" s="121" t="s">
        <v>41</v>
      </c>
      <c r="S135" s="119" t="s">
        <v>42</v>
      </c>
      <c r="T135" s="119" t="s">
        <v>43</v>
      </c>
      <c r="U135" s="119" t="s">
        <v>44</v>
      </c>
      <c r="V135" s="122"/>
    </row>
    <row r="136" spans="1:22" ht="12.75">
      <c r="A136" s="123" t="s">
        <v>14</v>
      </c>
      <c r="B136" s="120"/>
      <c r="C136" s="119"/>
      <c r="D136" s="121"/>
      <c r="E136" s="119"/>
      <c r="F136" s="119"/>
      <c r="G136" s="119"/>
      <c r="H136" s="120"/>
      <c r="I136" s="120"/>
      <c r="J136" s="119"/>
      <c r="K136" s="121"/>
      <c r="L136" s="119"/>
      <c r="M136" s="119"/>
      <c r="N136" s="119"/>
      <c r="O136" s="120"/>
      <c r="P136" s="120"/>
      <c r="Q136" s="119"/>
      <c r="R136" s="121"/>
      <c r="S136" s="119"/>
      <c r="T136" s="119"/>
      <c r="U136" s="124"/>
      <c r="V136" s="120"/>
    </row>
    <row r="137" spans="1:22" ht="12.75">
      <c r="A137" s="112" t="s">
        <v>17</v>
      </c>
      <c r="B137" s="118"/>
      <c r="C137" s="125"/>
      <c r="D137" s="126"/>
      <c r="E137" s="125"/>
      <c r="F137" s="125"/>
      <c r="G137" s="125"/>
      <c r="H137" s="118"/>
      <c r="I137" s="118"/>
      <c r="J137" s="125"/>
      <c r="K137" s="126"/>
      <c r="L137" s="125"/>
      <c r="M137" s="125"/>
      <c r="N137" s="125"/>
      <c r="O137" s="118"/>
      <c r="P137" s="118"/>
      <c r="Q137" s="125"/>
      <c r="R137" s="118"/>
      <c r="S137" s="127"/>
      <c r="T137" s="125"/>
      <c r="U137" s="128"/>
      <c r="V137" s="118"/>
    </row>
    <row r="138" spans="1:22" ht="12.75">
      <c r="A138" s="113" t="s">
        <v>45</v>
      </c>
      <c r="B138" s="129">
        <f>SV_SO_1112_1a!B138/SV_SO_1112_1a!$H138*100</f>
        <v>0.045351473922902494</v>
      </c>
      <c r="C138" s="130">
        <f>SV_SO_1112_1a!C138/SV_SO_1112_1a!$H138*100</f>
        <v>1.6919588348159778</v>
      </c>
      <c r="D138" s="131">
        <f>SV_SO_1112_1a!D138/SV_SO_1112_1a!$H138*100</f>
        <v>80.84074655503227</v>
      </c>
      <c r="E138" s="130">
        <f>SV_SO_1112_1a!E138/SV_SO_1112_1a!$H138*100</f>
        <v>15.192743764172336</v>
      </c>
      <c r="F138" s="130">
        <f>SV_SO_1112_1a!F138/SV_SO_1112_1a!$H138*100</f>
        <v>2.1245421245421245</v>
      </c>
      <c r="G138" s="130">
        <f>SV_SO_1112_1a!G138/SV_SO_1112_1a!$H138*100</f>
        <v>0.10465724751439037</v>
      </c>
      <c r="H138" s="129">
        <f>SV_SO_1112_1a!H138/SV_SO_1112_1a!$H138*100</f>
        <v>100</v>
      </c>
      <c r="I138" s="129">
        <f>SV_SO_1112_1a!I138/SV_SO_1112_1a!$O138*100</f>
        <v>0.017479461632581714</v>
      </c>
      <c r="J138" s="130">
        <f>SV_SO_1112_1a!J138/SV_SO_1112_1a!$O138*100</f>
        <v>1.69201188603391</v>
      </c>
      <c r="K138" s="131">
        <f>SV_SO_1112_1a!K138/SV_SO_1112_1a!$O138*100</f>
        <v>83.13581541688517</v>
      </c>
      <c r="L138" s="130">
        <f>SV_SO_1112_1a!L138/SV_SO_1112_1a!$O138*100</f>
        <v>13.462681349414437</v>
      </c>
      <c r="M138" s="130">
        <f>SV_SO_1112_1a!M138/SV_SO_1112_1a!$O138*100</f>
        <v>1.5836392239119035</v>
      </c>
      <c r="N138" s="130">
        <f>SV_SO_1112_1a!N138/SV_SO_1112_1a!$O138*100</f>
        <v>0.10837266212200664</v>
      </c>
      <c r="O138" s="129">
        <f>SV_SO_1112_1a!O138/SV_SO_1112_1a!$O138*100</f>
        <v>100</v>
      </c>
      <c r="P138" s="129">
        <f>SV_SO_1112_1a!P138/SV_SO_1112_1a!$V138*100</f>
        <v>0.03143006809848088</v>
      </c>
      <c r="Q138" s="130">
        <f>SV_SO_1112_1a!Q138/SV_SO_1112_1a!$V138*100</f>
        <v>1.6919853326348873</v>
      </c>
      <c r="R138" s="129">
        <f>SV_SO_1112_1a!R138/SV_SO_1112_1a!$V138*100</f>
        <v>81.98707874978174</v>
      </c>
      <c r="S138" s="129">
        <f>SV_SO_1112_1a!S138/SV_SO_1112_1a!$V138*100</f>
        <v>14.32861882311856</v>
      </c>
      <c r="T138" s="130">
        <f>SV_SO_1112_1a!T138/SV_SO_1112_1a!$V138*100</f>
        <v>1.8543740178103718</v>
      </c>
      <c r="U138" s="132">
        <f>SV_SO_1112_1a!U138/SV_SO_1112_1a!$V138*100</f>
        <v>0.10651300855596298</v>
      </c>
      <c r="V138" s="129">
        <f>SV_SO_1112_1a!V138/SV_SO_1112_1a!$V138*100</f>
        <v>100</v>
      </c>
    </row>
    <row r="139" spans="1:22" ht="12.75">
      <c r="A139" s="113" t="s">
        <v>46</v>
      </c>
      <c r="B139" s="129">
        <f>SV_SO_1112_1a!B139/SV_SO_1112_1a!$H139*100</f>
        <v>0</v>
      </c>
      <c r="C139" s="130">
        <f>SV_SO_1112_1a!C139/SV_SO_1112_1a!$H139*100</f>
        <v>0</v>
      </c>
      <c r="D139" s="131">
        <f>SV_SO_1112_1a!D139/SV_SO_1112_1a!$H139*100</f>
        <v>46.112772319521575</v>
      </c>
      <c r="E139" s="130">
        <f>SV_SO_1112_1a!E139/SV_SO_1112_1a!$H139*100</f>
        <v>49.93592481845365</v>
      </c>
      <c r="F139" s="130">
        <f>SV_SO_1112_1a!F139/SV_SO_1112_1a!$H139*100</f>
        <v>3.7590773173857324</v>
      </c>
      <c r="G139" s="130">
        <f>SV_SO_1112_1a!G139/SV_SO_1112_1a!$H139*100</f>
        <v>0.19222554463904315</v>
      </c>
      <c r="H139" s="129">
        <f>SV_SO_1112_1a!H139/SV_SO_1112_1a!$H139*100</f>
        <v>100</v>
      </c>
      <c r="I139" s="129">
        <f>SV_SO_1112_1a!I139/SV_SO_1112_1a!$O139*100</f>
        <v>0</v>
      </c>
      <c r="J139" s="130">
        <f>SV_SO_1112_1a!J139/SV_SO_1112_1a!$O139*100</f>
        <v>0.024968789013732832</v>
      </c>
      <c r="K139" s="131">
        <f>SV_SO_1112_1a!K139/SV_SO_1112_1a!$O139*100</f>
        <v>48.78901373283396</v>
      </c>
      <c r="L139" s="130">
        <f>SV_SO_1112_1a!L139/SV_SO_1112_1a!$O139*100</f>
        <v>47.565543071161045</v>
      </c>
      <c r="M139" s="130">
        <f>SV_SO_1112_1a!M139/SV_SO_1112_1a!$O139*100</f>
        <v>3.4207240948813986</v>
      </c>
      <c r="N139" s="130">
        <f>SV_SO_1112_1a!N139/SV_SO_1112_1a!$O139*100</f>
        <v>0.19975031210986266</v>
      </c>
      <c r="O139" s="129">
        <f>SV_SO_1112_1a!O139/SV_SO_1112_1a!$O139*100</f>
        <v>100</v>
      </c>
      <c r="P139" s="129">
        <f>SV_SO_1112_1a!P139/SV_SO_1112_1a!$V139*100</f>
        <v>0</v>
      </c>
      <c r="Q139" s="130">
        <f>SV_SO_1112_1a!Q139/SV_SO_1112_1a!$V139*100</f>
        <v>0.011511453896627144</v>
      </c>
      <c r="R139" s="129">
        <f>SV_SO_1112_1a!R139/SV_SO_1112_1a!$V139*100</f>
        <v>47.34660987682744</v>
      </c>
      <c r="S139" s="129">
        <f>SV_SO_1112_1a!S139/SV_SO_1112_1a!$V139*100</f>
        <v>48.843098883388976</v>
      </c>
      <c r="T139" s="130">
        <f>SV_SO_1112_1a!T139/SV_SO_1112_1a!$V139*100</f>
        <v>3.603085069644296</v>
      </c>
      <c r="U139" s="132">
        <f>SV_SO_1112_1a!U139/SV_SO_1112_1a!$V139*100</f>
        <v>0.19569471624266144</v>
      </c>
      <c r="V139" s="129">
        <f>SV_SO_1112_1a!V139/SV_SO_1112_1a!$V139*100</f>
        <v>100</v>
      </c>
    </row>
    <row r="140" spans="1:22" ht="12.75">
      <c r="A140" s="29" t="s">
        <v>27</v>
      </c>
      <c r="B140" s="133">
        <f>SV_SO_1112_1a!B140/SV_SO_1112_1a!$H140*100</f>
        <v>0.03898401655321318</v>
      </c>
      <c r="C140" s="134">
        <f>SV_SO_1112_1a!C140/SV_SO_1112_1a!$H140*100</f>
        <v>1.4544036944852612</v>
      </c>
      <c r="D140" s="135">
        <f>SV_SO_1112_1a!D140/SV_SO_1112_1a!$H140*100</f>
        <v>75.96485440969202</v>
      </c>
      <c r="E140" s="134">
        <f>SV_SO_1112_1a!E140/SV_SO_1112_1a!$H140*100</f>
        <v>20.0707709838966</v>
      </c>
      <c r="F140" s="134">
        <f>SV_SO_1112_1a!F140/SV_SO_1112_1a!$H140*100</f>
        <v>2.3540348457132576</v>
      </c>
      <c r="G140" s="134">
        <f>SV_SO_1112_1a!G140/SV_SO_1112_1a!$H140*100</f>
        <v>0.11695204965963955</v>
      </c>
      <c r="H140" s="133">
        <f>SV_SO_1112_1a!H140/SV_SO_1112_1a!$H140*100</f>
        <v>100</v>
      </c>
      <c r="I140" s="133">
        <f>SV_SO_1112_1a!I140/SV_SO_1112_1a!$O140*100</f>
        <v>0.015332720024532353</v>
      </c>
      <c r="J140" s="134">
        <f>SV_SO_1112_1a!J140/SV_SO_1112_1a!$O140*100</f>
        <v>1.4872738423796381</v>
      </c>
      <c r="K140" s="135">
        <f>SV_SO_1112_1a!K140/SV_SO_1112_1a!$O140*100</f>
        <v>78.91750996626801</v>
      </c>
      <c r="L140" s="134">
        <f>SV_SO_1112_1a!L140/SV_SO_1112_1a!$O140*100</f>
        <v>17.651027292241643</v>
      </c>
      <c r="M140" s="134">
        <f>SV_SO_1112_1a!M140/SV_SO_1112_1a!$O140*100</f>
        <v>1.8092609628948173</v>
      </c>
      <c r="N140" s="134">
        <f>SV_SO_1112_1a!N140/SV_SO_1112_1a!$O140*100</f>
        <v>0.11959521619135235</v>
      </c>
      <c r="O140" s="133">
        <f>SV_SO_1112_1a!O140/SV_SO_1112_1a!$O140*100</f>
        <v>100</v>
      </c>
      <c r="P140" s="133">
        <f>SV_SO_1112_1a!P140/SV_SO_1112_1a!$V140*100</f>
        <v>0.027290507451824677</v>
      </c>
      <c r="Q140" s="134">
        <f>SV_SO_1112_1a!Q140/SV_SO_1112_1a!$V140*100</f>
        <v>1.470655123792774</v>
      </c>
      <c r="R140" s="133">
        <f>SV_SO_1112_1a!R140/SV_SO_1112_1a!$V140*100</f>
        <v>77.42468578012948</v>
      </c>
      <c r="S140" s="133">
        <f>SV_SO_1112_1a!S140/SV_SO_1112_1a!$V140*100</f>
        <v>18.87441818154252</v>
      </c>
      <c r="T140" s="134">
        <f>SV_SO_1112_1a!T140/SV_SO_1112_1a!$V140*100</f>
        <v>2.084691541458829</v>
      </c>
      <c r="U140" s="136">
        <f>SV_SO_1112_1a!U140/SV_SO_1112_1a!$V140*100</f>
        <v>0.11825886562457359</v>
      </c>
      <c r="V140" s="133">
        <f>SV_SO_1112_1a!V140/SV_SO_1112_1a!$V140*100</f>
        <v>100</v>
      </c>
    </row>
    <row r="141" spans="1:22" ht="12.75">
      <c r="A141" s="30" t="s">
        <v>18</v>
      </c>
      <c r="B141" s="138"/>
      <c r="C141" s="139"/>
      <c r="D141" s="140"/>
      <c r="E141" s="139"/>
      <c r="F141" s="139"/>
      <c r="G141" s="139"/>
      <c r="H141" s="138"/>
      <c r="I141" s="138"/>
      <c r="J141" s="139"/>
      <c r="K141" s="140"/>
      <c r="L141" s="139"/>
      <c r="M141" s="139"/>
      <c r="N141" s="139"/>
      <c r="O141" s="138"/>
      <c r="P141" s="138"/>
      <c r="Q141" s="139"/>
      <c r="R141" s="138"/>
      <c r="S141" s="138"/>
      <c r="T141" s="139"/>
      <c r="U141" s="141"/>
      <c r="V141" s="138"/>
    </row>
    <row r="142" spans="1:22" ht="12.75">
      <c r="A142" s="113" t="s">
        <v>56</v>
      </c>
      <c r="B142" s="129">
        <f>SV_SO_1112_1a!B142/SV_SO_1112_1a!$H142*100</f>
        <v>0.02880184331797235</v>
      </c>
      <c r="C142" s="130">
        <f>SV_SO_1112_1a!C142/SV_SO_1112_1a!$H142*100</f>
        <v>1.4508928571428572</v>
      </c>
      <c r="D142" s="131">
        <f>SV_SO_1112_1a!D142/SV_SO_1112_1a!$H142*100</f>
        <v>80.13032834101382</v>
      </c>
      <c r="E142" s="130">
        <f>SV_SO_1112_1a!E142/SV_SO_1112_1a!$H142*100</f>
        <v>15.833813364055299</v>
      </c>
      <c r="F142" s="130">
        <f>SV_SO_1112_1a!F142/SV_SO_1112_1a!$H142*100</f>
        <v>2.3725518433179724</v>
      </c>
      <c r="G142" s="130">
        <f>SV_SO_1112_1a!G142/SV_SO_1112_1a!$H142*100</f>
        <v>0.18361175115207373</v>
      </c>
      <c r="H142" s="129">
        <f>SV_SO_1112_1a!H142/SV_SO_1112_1a!$H142*100</f>
        <v>100</v>
      </c>
      <c r="I142" s="129">
        <f>SV_SO_1112_1a!I142/SV_SO_1112_1a!$O142*100</f>
        <v>0.021611497316572418</v>
      </c>
      <c r="J142" s="130">
        <f>SV_SO_1112_1a!J142/SV_SO_1112_1a!$O142*100</f>
        <v>1.4515722364297807</v>
      </c>
      <c r="K142" s="131">
        <f>SV_SO_1112_1a!K142/SV_SO_1112_1a!$O142*100</f>
        <v>83.12862442819579</v>
      </c>
      <c r="L142" s="130">
        <f>SV_SO_1112_1a!L142/SV_SO_1112_1a!$O142*100</f>
        <v>13.146994200914886</v>
      </c>
      <c r="M142" s="130">
        <f>SV_SO_1112_1a!M142/SV_SO_1112_1a!$O142*100</f>
        <v>2.0278788315383784</v>
      </c>
      <c r="N142" s="130">
        <f>SV_SO_1112_1a!N142/SV_SO_1112_1a!$O142*100</f>
        <v>0.22331880560458164</v>
      </c>
      <c r="O142" s="129">
        <f>SV_SO_1112_1a!O142/SV_SO_1112_1a!$O142*100</f>
        <v>100</v>
      </c>
      <c r="P142" s="129">
        <f>SV_SO_1112_1a!P142/SV_SO_1112_1a!$V142*100</f>
        <v>0.025207511838527884</v>
      </c>
      <c r="Q142" s="130">
        <f>SV_SO_1112_1a!Q142/SV_SO_1112_1a!$V142*100</f>
        <v>1.4512324672752481</v>
      </c>
      <c r="R142" s="129">
        <f>SV_SO_1112_1a!R142/SV_SO_1112_1a!$V142*100</f>
        <v>81.62912547939285</v>
      </c>
      <c r="S142" s="129">
        <f>SV_SO_1112_1a!S142/SV_SO_1112_1a!$V142*100</f>
        <v>14.490718234033743</v>
      </c>
      <c r="T142" s="130">
        <f>SV_SO_1112_1a!T142/SV_SO_1112_1a!$V142*100</f>
        <v>2.2002556761915053</v>
      </c>
      <c r="U142" s="132">
        <f>SV_SO_1112_1a!U142/SV_SO_1112_1a!$V142*100</f>
        <v>0.20346063126811792</v>
      </c>
      <c r="V142" s="129">
        <f>SV_SO_1112_1a!V142/SV_SO_1112_1a!$V142*100</f>
        <v>100</v>
      </c>
    </row>
    <row r="143" spans="1:22" ht="12.75">
      <c r="A143" s="113" t="s">
        <v>47</v>
      </c>
      <c r="B143" s="129">
        <f>SV_SO_1112_1a!B143/SV_SO_1112_1a!$H143*100</f>
        <v>0</v>
      </c>
      <c r="C143" s="130">
        <f>SV_SO_1112_1a!C143/SV_SO_1112_1a!$H143*100</f>
        <v>0.04594884362076888</v>
      </c>
      <c r="D143" s="131">
        <f>SV_SO_1112_1a!D143/SV_SO_1112_1a!$H143*100</f>
        <v>43.10001531628121</v>
      </c>
      <c r="E143" s="130">
        <f>SV_SO_1112_1a!E143/SV_SO_1112_1a!$H143*100</f>
        <v>50.57436054525961</v>
      </c>
      <c r="F143" s="130">
        <f>SV_SO_1112_1a!F143/SV_SO_1112_1a!$H143*100</f>
        <v>5.973349670699954</v>
      </c>
      <c r="G143" s="130">
        <f>SV_SO_1112_1a!G143/SV_SO_1112_1a!$H143*100</f>
        <v>0.3063256241384592</v>
      </c>
      <c r="H143" s="129">
        <f>SV_SO_1112_1a!H143/SV_SO_1112_1a!$H143*100</f>
        <v>100</v>
      </c>
      <c r="I143" s="129">
        <f>SV_SO_1112_1a!I143/SV_SO_1112_1a!$O143*100</f>
        <v>0</v>
      </c>
      <c r="J143" s="130">
        <f>SV_SO_1112_1a!J143/SV_SO_1112_1a!$O143*100</f>
        <v>0.03767187794311547</v>
      </c>
      <c r="K143" s="131">
        <f>SV_SO_1112_1a!K143/SV_SO_1112_1a!$O143*100</f>
        <v>44.3398003390469</v>
      </c>
      <c r="L143" s="130">
        <f>SV_SO_1112_1a!L143/SV_SO_1112_1a!$O143*100</f>
        <v>49.99058203051422</v>
      </c>
      <c r="M143" s="130">
        <f>SV_SO_1112_1a!M143/SV_SO_1112_1a!$O143*100</f>
        <v>5.198719156149934</v>
      </c>
      <c r="N143" s="130">
        <f>SV_SO_1112_1a!N143/SV_SO_1112_1a!$O143*100</f>
        <v>0.43322659634582783</v>
      </c>
      <c r="O143" s="129">
        <f>SV_SO_1112_1a!O143/SV_SO_1112_1a!$O143*100</f>
        <v>100</v>
      </c>
      <c r="P143" s="129">
        <f>SV_SO_1112_1a!P143/SV_SO_1112_1a!$V143*100</f>
        <v>0</v>
      </c>
      <c r="Q143" s="130">
        <f>SV_SO_1112_1a!Q143/SV_SO_1112_1a!$V143*100</f>
        <v>0.042236864335191755</v>
      </c>
      <c r="R143" s="129">
        <f>SV_SO_1112_1a!R143/SV_SO_1112_1a!$V143*100</f>
        <v>43.656022976854196</v>
      </c>
      <c r="S143" s="129">
        <f>SV_SO_1112_1a!S143/SV_SO_1112_1a!$V143*100</f>
        <v>50.312552796080425</v>
      </c>
      <c r="T143" s="130">
        <f>SV_SO_1112_1a!T143/SV_SO_1112_1a!$V143*100</f>
        <v>5.625950329447542</v>
      </c>
      <c r="U143" s="132">
        <f>SV_SO_1112_1a!U143/SV_SO_1112_1a!$V143*100</f>
        <v>0.3632370332826491</v>
      </c>
      <c r="V143" s="129">
        <f>SV_SO_1112_1a!V143/SV_SO_1112_1a!$V143*100</f>
        <v>100</v>
      </c>
    </row>
    <row r="144" spans="1:22" ht="12.75">
      <c r="A144" s="29" t="s">
        <v>28</v>
      </c>
      <c r="B144" s="133">
        <f>SV_SO_1112_1a!B144/SV_SO_1112_1a!$H144*100</f>
        <v>0.023320215711995336</v>
      </c>
      <c r="C144" s="134">
        <f>SV_SO_1112_1a!C144/SV_SO_1112_1a!$H144*100</f>
        <v>1.1835009473837632</v>
      </c>
      <c r="D144" s="135">
        <f>SV_SO_1112_1a!D144/SV_SO_1112_1a!$H144*100</f>
        <v>73.08264101442938</v>
      </c>
      <c r="E144" s="134">
        <f>SV_SO_1112_1a!E144/SV_SO_1112_1a!$H144*100</f>
        <v>22.44570762279551</v>
      </c>
      <c r="F144" s="134">
        <f>SV_SO_1112_1a!F144/SV_SO_1112_1a!$H144*100</f>
        <v>3.0578632852353884</v>
      </c>
      <c r="G144" s="134">
        <f>SV_SO_1112_1a!G144/SV_SO_1112_1a!$H144*100</f>
        <v>0.20696691444395862</v>
      </c>
      <c r="H144" s="133">
        <f>SV_SO_1112_1a!H144/SV_SO_1112_1a!$H144*100</f>
        <v>100</v>
      </c>
      <c r="I144" s="133">
        <f>SV_SO_1112_1a!I144/SV_SO_1112_1a!$O144*100</f>
        <v>0.018142235123367198</v>
      </c>
      <c r="J144" s="134">
        <f>SV_SO_1112_1a!J144/SV_SO_1112_1a!$O144*100</f>
        <v>1.224600870827286</v>
      </c>
      <c r="K144" s="135">
        <f>SV_SO_1112_1a!K144/SV_SO_1112_1a!$O144*100</f>
        <v>76.90191098209966</v>
      </c>
      <c r="L144" s="134">
        <f>SV_SO_1112_1a!L144/SV_SO_1112_1a!$O144*100</f>
        <v>19.061441702951136</v>
      </c>
      <c r="M144" s="134">
        <f>SV_SO_1112_1a!M144/SV_SO_1112_1a!$O144*100</f>
        <v>2.5368892114175132</v>
      </c>
      <c r="N144" s="134">
        <f>SV_SO_1112_1a!N144/SV_SO_1112_1a!$O144*100</f>
        <v>0.2570149975810353</v>
      </c>
      <c r="O144" s="133">
        <f>SV_SO_1112_1a!O144/SV_SO_1112_1a!$O144*100</f>
        <v>100</v>
      </c>
      <c r="P144" s="133">
        <f>SV_SO_1112_1a!P144/SV_SO_1112_1a!$V144*100</f>
        <v>0.020778603974650103</v>
      </c>
      <c r="Q144" s="134">
        <f>SV_SO_1112_1a!Q144/SV_SO_1112_1a!$V144*100</f>
        <v>1.2036748445315166</v>
      </c>
      <c r="R144" s="133">
        <f>SV_SO_1112_1a!R144/SV_SO_1112_1a!$V144*100</f>
        <v>74.95732965255206</v>
      </c>
      <c r="S144" s="133">
        <f>SV_SO_1112_1a!S144/SV_SO_1112_1a!$V144*100</f>
        <v>20.78454071864286</v>
      </c>
      <c r="T144" s="134">
        <f>SV_SO_1112_1a!T144/SV_SO_1112_1a!$V144*100</f>
        <v>2.8021431645813855</v>
      </c>
      <c r="U144" s="136">
        <f>SV_SO_1112_1a!U144/SV_SO_1112_1a!$V144*100</f>
        <v>0.2315330157175297</v>
      </c>
      <c r="V144" s="133">
        <f>SV_SO_1112_1a!V144/SV_SO_1112_1a!$V144*100</f>
        <v>100</v>
      </c>
    </row>
    <row r="145" spans="1:22" ht="12.75">
      <c r="A145" s="142" t="s">
        <v>19</v>
      </c>
      <c r="B145" s="133">
        <f>SV_SO_1112_1a!B145/SV_SO_1112_1a!$H145*100</f>
        <v>0.031041210902855793</v>
      </c>
      <c r="C145" s="144">
        <f>SV_SO_1112_1a!C145/SV_SO_1112_1a!$H145*100</f>
        <v>1.3170342340211671</v>
      </c>
      <c r="D145" s="145">
        <f>SV_SO_1112_1a!D145/SV_SO_1112_1a!$H145*100</f>
        <v>74.5033406255543</v>
      </c>
      <c r="E145" s="144">
        <f>SV_SO_1112_1a!E145/SV_SO_1112_1a!$H145*100</f>
        <v>21.275054691657306</v>
      </c>
      <c r="F145" s="144">
        <f>SV_SO_1112_1a!F145/SV_SO_1112_1a!$H145*100</f>
        <v>2.710932418849406</v>
      </c>
      <c r="G145" s="144">
        <f>SV_SO_1112_1a!G145/SV_SO_1112_1a!$H145*100</f>
        <v>0.1625968190149589</v>
      </c>
      <c r="H145" s="143">
        <f>SV_SO_1112_1a!H145/SV_SO_1112_1a!$H145*100</f>
        <v>100</v>
      </c>
      <c r="I145" s="133">
        <f>SV_SO_1112_1a!I145/SV_SO_1112_1a!$O145*100</f>
        <v>0.016747358484820805</v>
      </c>
      <c r="J145" s="144">
        <f>SV_SO_1112_1a!J145/SV_SO_1112_1a!$O145*100</f>
        <v>1.3550135501355014</v>
      </c>
      <c r="K145" s="145">
        <f>SV_SO_1112_1a!K145/SV_SO_1112_1a!$O145*100</f>
        <v>77.90262172284645</v>
      </c>
      <c r="L145" s="144">
        <f>SV_SO_1112_1a!L145/SV_SO_1112_1a!$O145*100</f>
        <v>18.361194847903537</v>
      </c>
      <c r="M145" s="144">
        <f>SV_SO_1112_1a!M145/SV_SO_1112_1a!$O145*100</f>
        <v>2.1756341158917207</v>
      </c>
      <c r="N145" s="144">
        <f>SV_SO_1112_1a!N145/SV_SO_1112_1a!$O145*100</f>
        <v>0.18878840473797995</v>
      </c>
      <c r="O145" s="143">
        <f>SV_SO_1112_1a!O145/SV_SO_1112_1a!$O145*100</f>
        <v>100</v>
      </c>
      <c r="P145" s="143">
        <f>SV_SO_1112_1a!P145/SV_SO_1112_1a!$V145*100</f>
        <v>0.023999880000599997</v>
      </c>
      <c r="Q145" s="144">
        <f>SV_SO_1112_1a!Q145/SV_SO_1112_1a!$V145*100</f>
        <v>1.3357433212833936</v>
      </c>
      <c r="R145" s="143">
        <f>SV_SO_1112_1a!R145/SV_SO_1112_1a!$V145*100</f>
        <v>76.17786911065446</v>
      </c>
      <c r="S145" s="143">
        <f>SV_SO_1112_1a!S145/SV_SO_1112_1a!$V145*100</f>
        <v>19.839650801745993</v>
      </c>
      <c r="T145" s="144">
        <f>SV_SO_1112_1a!T145/SV_SO_1112_1a!$V145*100</f>
        <v>2.447237763811181</v>
      </c>
      <c r="U145" s="146">
        <f>SV_SO_1112_1a!U145/SV_SO_1112_1a!$V145*100</f>
        <v>0.17549912250438748</v>
      </c>
      <c r="V145" s="143">
        <f>SV_SO_1112_1a!V145/SV_SO_1112_1a!$V145*100</f>
        <v>100</v>
      </c>
    </row>
    <row r="146" spans="2:22" ht="12.75">
      <c r="B146" s="138"/>
      <c r="C146" s="139"/>
      <c r="D146" s="140"/>
      <c r="E146" s="139"/>
      <c r="F146" s="139"/>
      <c r="G146" s="139"/>
      <c r="H146" s="138"/>
      <c r="I146" s="138"/>
      <c r="J146" s="139"/>
      <c r="K146" s="140"/>
      <c r="L146" s="139"/>
      <c r="M146" s="139"/>
      <c r="N146" s="139"/>
      <c r="O146" s="138"/>
      <c r="P146" s="138"/>
      <c r="Q146" s="139"/>
      <c r="R146" s="138"/>
      <c r="S146" s="138"/>
      <c r="T146" s="139"/>
      <c r="U146" s="141"/>
      <c r="V146" s="138"/>
    </row>
    <row r="147" spans="1:22" ht="12.75">
      <c r="A147" s="112" t="s">
        <v>20</v>
      </c>
      <c r="B147" s="138"/>
      <c r="C147" s="139"/>
      <c r="D147" s="140"/>
      <c r="E147" s="139"/>
      <c r="F147" s="139"/>
      <c r="G147" s="139"/>
      <c r="H147" s="138"/>
      <c r="I147" s="138"/>
      <c r="J147" s="139"/>
      <c r="K147" s="140"/>
      <c r="L147" s="139"/>
      <c r="M147" s="139"/>
      <c r="N147" s="139"/>
      <c r="O147" s="138"/>
      <c r="P147" s="138"/>
      <c r="Q147" s="139"/>
      <c r="R147" s="138"/>
      <c r="S147" s="138"/>
      <c r="T147" s="139"/>
      <c r="U147" s="141"/>
      <c r="V147" s="138"/>
    </row>
    <row r="148" spans="1:22" ht="12.75">
      <c r="A148" s="102" t="s">
        <v>17</v>
      </c>
      <c r="B148" s="138"/>
      <c r="C148" s="139"/>
      <c r="D148" s="140"/>
      <c r="E148" s="139"/>
      <c r="F148" s="139"/>
      <c r="G148" s="139"/>
      <c r="H148" s="138"/>
      <c r="I148" s="138"/>
      <c r="J148" s="139"/>
      <c r="K148" s="140"/>
      <c r="L148" s="139"/>
      <c r="M148" s="139"/>
      <c r="N148" s="139"/>
      <c r="O148" s="138"/>
      <c r="P148" s="138"/>
      <c r="Q148" s="139"/>
      <c r="R148" s="138"/>
      <c r="S148" s="138"/>
      <c r="T148" s="139"/>
      <c r="U148" s="141"/>
      <c r="V148" s="138"/>
    </row>
    <row r="149" spans="1:22" ht="12.75">
      <c r="A149" s="74" t="s">
        <v>48</v>
      </c>
      <c r="B149" s="129">
        <f>SV_SO_1112_1a!B149/SV_SO_1112_1a!$H149*100</f>
        <v>0.06548359635911204</v>
      </c>
      <c r="C149" s="130">
        <f>SV_SO_1112_1a!C149/SV_SO_1112_1a!$H149*100</f>
        <v>2.396699626743501</v>
      </c>
      <c r="D149" s="131">
        <f>SV_SO_1112_1a!D149/SV_SO_1112_1a!$H149*100</f>
        <v>85.7966079497086</v>
      </c>
      <c r="E149" s="130">
        <f>SV_SO_1112_1a!E149/SV_SO_1112_1a!$H149*100</f>
        <v>10.077925479667343</v>
      </c>
      <c r="F149" s="130">
        <f>SV_SO_1112_1a!F149/SV_SO_1112_1a!$H149*100</f>
        <v>1.4209940409927313</v>
      </c>
      <c r="G149" s="130">
        <f>SV_SO_1112_1a!G149/SV_SO_1112_1a!$H149*100</f>
        <v>0.24228930652871455</v>
      </c>
      <c r="H149" s="129">
        <f>SV_SO_1112_1a!H149/SV_SO_1112_1a!$H149*100</f>
        <v>100</v>
      </c>
      <c r="I149" s="129">
        <f>SV_SO_1112_1a!I149/SV_SO_1112_1a!$O149*100</f>
        <v>0.033598387277410685</v>
      </c>
      <c r="J149" s="130">
        <f>SV_SO_1112_1a!J149/SV_SO_1112_1a!$O149*100</f>
        <v>1.8367118378317842</v>
      </c>
      <c r="K149" s="131">
        <f>SV_SO_1112_1a!K149/SV_SO_1112_1a!$O149*100</f>
        <v>88.45895397020944</v>
      </c>
      <c r="L149" s="130">
        <f>SV_SO_1112_1a!L149/SV_SO_1112_1a!$O149*100</f>
        <v>7.996416172023743</v>
      </c>
      <c r="M149" s="130">
        <f>SV_SO_1112_1a!M149/SV_SO_1112_1a!$O149*100</f>
        <v>1.4503303841415613</v>
      </c>
      <c r="N149" s="130">
        <f>SV_SO_1112_1a!N149/SV_SO_1112_1a!$O149*100</f>
        <v>0.22398924851607122</v>
      </c>
      <c r="O149" s="129">
        <f>SV_SO_1112_1a!O149/SV_SO_1112_1a!$O149*100</f>
        <v>100</v>
      </c>
      <c r="P149" s="129">
        <f>SV_SO_1112_1a!P149/SV_SO_1112_1a!$V149*100</f>
        <v>0.04829605481602222</v>
      </c>
      <c r="Q149" s="130">
        <f>SV_SO_1112_1a!Q149/SV_SO_1112_1a!$V149*100</f>
        <v>2.0948413776449635</v>
      </c>
      <c r="R149" s="129">
        <f>SV_SO_1112_1a!R149/SV_SO_1112_1a!$V149*100</f>
        <v>87.23173050801412</v>
      </c>
      <c r="S149" s="129">
        <f>SV_SO_1112_1a!S149/SV_SO_1112_1a!$V149*100</f>
        <v>8.95589966494612</v>
      </c>
      <c r="T149" s="130">
        <f>SV_SO_1112_1a!T149/SV_SO_1112_1a!$V149*100</f>
        <v>1.4368076307766608</v>
      </c>
      <c r="U149" s="132">
        <f>SV_SO_1112_1a!U149/SV_SO_1112_1a!$V149*100</f>
        <v>0.23242476380210694</v>
      </c>
      <c r="V149" s="129">
        <f>SV_SO_1112_1a!V149/SV_SO_1112_1a!$V149*100</f>
        <v>100</v>
      </c>
    </row>
    <row r="150" spans="1:22" ht="12.75">
      <c r="A150" s="74" t="s">
        <v>49</v>
      </c>
      <c r="B150" s="129">
        <f>SV_SO_1112_1a!B150/SV_SO_1112_1a!$H150*100</f>
        <v>0</v>
      </c>
      <c r="C150" s="147">
        <f>SV_SO_1112_1a!C150/SV_SO_1112_1a!$H150*100</f>
        <v>0.2501293772641021</v>
      </c>
      <c r="D150" s="131">
        <f>SV_SO_1112_1a!D150/SV_SO_1112_1a!$H150*100</f>
        <v>65.08538899430741</v>
      </c>
      <c r="E150" s="147">
        <f>SV_SO_1112_1a!E150/SV_SO_1112_1a!$H150*100</f>
        <v>27.42797998964982</v>
      </c>
      <c r="F150" s="147">
        <f>SV_SO_1112_1a!F150/SV_SO_1112_1a!$H150*100</f>
        <v>6.0979817146800075</v>
      </c>
      <c r="G150" s="147">
        <f>SV_SO_1112_1a!G150/SV_SO_1112_1a!$H150*100</f>
        <v>1.1385199240986716</v>
      </c>
      <c r="H150" s="129">
        <f>SV_SO_1112_1a!H150/SV_SO_1112_1a!$H150*100</f>
        <v>100</v>
      </c>
      <c r="I150" s="129">
        <f>SV_SO_1112_1a!I150/SV_SO_1112_1a!$O150*100</f>
        <v>0</v>
      </c>
      <c r="J150" s="147">
        <f>SV_SO_1112_1a!J150/SV_SO_1112_1a!$O150*100</f>
        <v>0.20245191766955348</v>
      </c>
      <c r="K150" s="131">
        <f>SV_SO_1112_1a!K150/SV_SO_1112_1a!$O150*100</f>
        <v>67.31526262512654</v>
      </c>
      <c r="L150" s="147">
        <f>SV_SO_1112_1a!L150/SV_SO_1112_1a!$O150*100</f>
        <v>25.73388820155213</v>
      </c>
      <c r="M150" s="147">
        <f>SV_SO_1112_1a!M150/SV_SO_1112_1a!$O150*100</f>
        <v>5.342481160724328</v>
      </c>
      <c r="N150" s="147">
        <f>SV_SO_1112_1a!N150/SV_SO_1112_1a!$O150*100</f>
        <v>1.4059160949274547</v>
      </c>
      <c r="O150" s="129">
        <f>SV_SO_1112_1a!O150/SV_SO_1112_1a!$O150*100</f>
        <v>100</v>
      </c>
      <c r="P150" s="129">
        <f>SV_SO_1112_1a!P150/SV_SO_1112_1a!$V150*100</f>
        <v>0</v>
      </c>
      <c r="Q150" s="130">
        <f>SV_SO_1112_1a!Q150/SV_SO_1112_1a!$V150*100</f>
        <v>0.22943617280937273</v>
      </c>
      <c r="R150" s="129">
        <f>SV_SO_1112_1a!R150/SV_SO_1112_1a!$V150*100</f>
        <v>66.05320966560897</v>
      </c>
      <c r="S150" s="129">
        <f>SV_SO_1112_1a!S150/SV_SO_1112_1a!$V150*100</f>
        <v>26.692701977056384</v>
      </c>
      <c r="T150" s="130">
        <f>SV_SO_1112_1a!T150/SV_SO_1112_1a!$V150*100</f>
        <v>5.77007566512082</v>
      </c>
      <c r="U150" s="132">
        <f>SV_SO_1112_1a!U150/SV_SO_1112_1a!$V150*100</f>
        <v>1.2545765194044423</v>
      </c>
      <c r="V150" s="129">
        <f>SV_SO_1112_1a!V150/SV_SO_1112_1a!$V150*100</f>
        <v>100</v>
      </c>
    </row>
    <row r="151" spans="1:22" ht="12.75">
      <c r="A151" s="74" t="s">
        <v>50</v>
      </c>
      <c r="B151" s="129">
        <f>SV_SO_1112_1a!B151/SV_SO_1112_1a!$H151*100</f>
        <v>0</v>
      </c>
      <c r="C151" s="147">
        <f>SV_SO_1112_1a!C151/SV_SO_1112_1a!$H151*100</f>
        <v>0.8350730688935281</v>
      </c>
      <c r="D151" s="131">
        <f>SV_SO_1112_1a!D151/SV_SO_1112_1a!$H151*100</f>
        <v>54.48851774530271</v>
      </c>
      <c r="E151" s="147">
        <f>SV_SO_1112_1a!E151/SV_SO_1112_1a!$H151*100</f>
        <v>30.89770354906054</v>
      </c>
      <c r="F151" s="147">
        <f>SV_SO_1112_1a!F151/SV_SO_1112_1a!$H151*100</f>
        <v>10.020876826722338</v>
      </c>
      <c r="G151" s="147">
        <f>SV_SO_1112_1a!G151/SV_SO_1112_1a!$H151*100</f>
        <v>3.7578288100208765</v>
      </c>
      <c r="H151" s="129">
        <f>SV_SO_1112_1a!H151/SV_SO_1112_1a!$H151*100</f>
        <v>100</v>
      </c>
      <c r="I151" s="129">
        <f>SV_SO_1112_1a!I151/SV_SO_1112_1a!$O151*100</f>
        <v>0</v>
      </c>
      <c r="J151" s="147">
        <f>SV_SO_1112_1a!J151/SV_SO_1112_1a!$O151*100</f>
        <v>0.31746031746031744</v>
      </c>
      <c r="K151" s="131">
        <f>SV_SO_1112_1a!K151/SV_SO_1112_1a!$O151*100</f>
        <v>64.44444444444444</v>
      </c>
      <c r="L151" s="147">
        <f>SV_SO_1112_1a!L151/SV_SO_1112_1a!$O151*100</f>
        <v>27.3015873015873</v>
      </c>
      <c r="M151" s="147">
        <f>SV_SO_1112_1a!M151/SV_SO_1112_1a!$O151*100</f>
        <v>6.772486772486773</v>
      </c>
      <c r="N151" s="147">
        <f>SV_SO_1112_1a!N151/SV_SO_1112_1a!$O151*100</f>
        <v>1.164021164021164</v>
      </c>
      <c r="O151" s="129">
        <f>SV_SO_1112_1a!O151/SV_SO_1112_1a!$O151*100</f>
        <v>100</v>
      </c>
      <c r="P151" s="129">
        <f>SV_SO_1112_1a!P151/SV_SO_1112_1a!$V151*100</f>
        <v>0</v>
      </c>
      <c r="Q151" s="130">
        <f>SV_SO_1112_1a!Q151/SV_SO_1112_1a!$V151*100</f>
        <v>0.49157303370786515</v>
      </c>
      <c r="R151" s="129">
        <f>SV_SO_1112_1a!R151/SV_SO_1112_1a!$V151*100</f>
        <v>61.09550561797753</v>
      </c>
      <c r="S151" s="129">
        <f>SV_SO_1112_1a!S151/SV_SO_1112_1a!$V151*100</f>
        <v>28.51123595505618</v>
      </c>
      <c r="T151" s="130">
        <f>SV_SO_1112_1a!T151/SV_SO_1112_1a!$V151*100</f>
        <v>7.865168539325842</v>
      </c>
      <c r="U151" s="132">
        <f>SV_SO_1112_1a!U151/SV_SO_1112_1a!$V151*100</f>
        <v>2.0365168539325844</v>
      </c>
      <c r="V151" s="129">
        <f>SV_SO_1112_1a!V151/SV_SO_1112_1a!$V151*100</f>
        <v>100</v>
      </c>
    </row>
    <row r="152" spans="1:22" ht="12.75">
      <c r="A152" s="74" t="s">
        <v>51</v>
      </c>
      <c r="B152" s="129">
        <f>SV_SO_1112_1a!B152/SV_SO_1112_1a!$H152*100</f>
        <v>0</v>
      </c>
      <c r="C152" s="147">
        <f>SV_SO_1112_1a!C152/SV_SO_1112_1a!$H152*100</f>
        <v>0.069856793573175</v>
      </c>
      <c r="D152" s="131">
        <f>SV_SO_1112_1a!D152/SV_SO_1112_1a!$H152*100</f>
        <v>37.45488415415066</v>
      </c>
      <c r="E152" s="147">
        <f>SV_SO_1112_1a!E152/SV_SO_1112_1a!$H152*100</f>
        <v>46.000698567935736</v>
      </c>
      <c r="F152" s="147">
        <f>SV_SO_1112_1a!F152/SV_SO_1112_1a!$H152*100</f>
        <v>12.783793223891024</v>
      </c>
      <c r="G152" s="147">
        <f>SV_SO_1112_1a!G152/SV_SO_1112_1a!$H152*100</f>
        <v>3.6907672604494115</v>
      </c>
      <c r="H152" s="129">
        <f>SV_SO_1112_1a!H152/SV_SO_1112_1a!$H152*100</f>
        <v>100</v>
      </c>
      <c r="I152" s="129">
        <f>SV_SO_1112_1a!I152/SV_SO_1112_1a!$O152*100</f>
        <v>0</v>
      </c>
      <c r="J152" s="147">
        <f>SV_SO_1112_1a!J152/SV_SO_1112_1a!$O152*100</f>
        <v>0.027525461051472612</v>
      </c>
      <c r="K152" s="131">
        <f>SV_SO_1112_1a!K152/SV_SO_1112_1a!$O152*100</f>
        <v>41.78364987613543</v>
      </c>
      <c r="L152" s="147">
        <f>SV_SO_1112_1a!L152/SV_SO_1112_1a!$O152*100</f>
        <v>44.23341590971649</v>
      </c>
      <c r="M152" s="147">
        <f>SV_SO_1112_1a!M152/SV_SO_1112_1a!$O152*100</f>
        <v>10.58353977429122</v>
      </c>
      <c r="N152" s="147">
        <f>SV_SO_1112_1a!N152/SV_SO_1112_1a!$O152*100</f>
        <v>3.371868978805395</v>
      </c>
      <c r="O152" s="129">
        <f>SV_SO_1112_1a!O152/SV_SO_1112_1a!$O152*100</f>
        <v>100</v>
      </c>
      <c r="P152" s="129">
        <f>SV_SO_1112_1a!P152/SV_SO_1112_1a!$V152*100</f>
        <v>0</v>
      </c>
      <c r="Q152" s="130">
        <f>SV_SO_1112_1a!Q152/SV_SO_1112_1a!$V152*100</f>
        <v>0.05045726900031536</v>
      </c>
      <c r="R152" s="129">
        <f>SV_SO_1112_1a!R152/SV_SO_1112_1a!$V152*100</f>
        <v>39.43866288237149</v>
      </c>
      <c r="S152" s="129">
        <f>SV_SO_1112_1a!S152/SV_SO_1112_1a!$V152*100</f>
        <v>45.19079154840745</v>
      </c>
      <c r="T152" s="130">
        <f>SV_SO_1112_1a!T152/SV_SO_1112_1a!$V152*100</f>
        <v>11.775465152948597</v>
      </c>
      <c r="U152" s="132">
        <f>SV_SO_1112_1a!U152/SV_SO_1112_1a!$V152*100</f>
        <v>3.5446231472721537</v>
      </c>
      <c r="V152" s="129">
        <f>SV_SO_1112_1a!V152/SV_SO_1112_1a!$V152*100</f>
        <v>100</v>
      </c>
    </row>
    <row r="153" spans="1:22" ht="12.75">
      <c r="A153" s="29" t="s">
        <v>1</v>
      </c>
      <c r="B153" s="148">
        <f>SV_SO_1112_1a!B153/SV_SO_1112_1a!$H153*100</f>
        <v>0.027829571702891492</v>
      </c>
      <c r="C153" s="149">
        <f>SV_SO_1112_1a!C153/SV_SO_1112_1a!$H153*100</f>
        <v>1.1270976539671054</v>
      </c>
      <c r="D153" s="150">
        <f>SV_SO_1112_1a!D153/SV_SO_1112_1a!$H153*100</f>
        <v>67.14162469039601</v>
      </c>
      <c r="E153" s="149">
        <f>SV_SO_1112_1a!E153/SV_SO_1112_1a!$H153*100</f>
        <v>24.540116327609717</v>
      </c>
      <c r="F153" s="149">
        <f>SV_SO_1112_1a!F153/SV_SO_1112_1a!$H153*100</f>
        <v>5.760721342498539</v>
      </c>
      <c r="G153" s="149">
        <f>SV_SO_1112_1a!G153/SV_SO_1112_1a!$H153*100</f>
        <v>1.4026104138257314</v>
      </c>
      <c r="H153" s="148">
        <f>SV_SO_1112_1a!H153/SV_SO_1112_1a!$H153*100</f>
        <v>100</v>
      </c>
      <c r="I153" s="148">
        <f>SV_SO_1112_1a!I153/SV_SO_1112_1a!$O153*100</f>
        <v>0.017162471395881007</v>
      </c>
      <c r="J153" s="149">
        <f>SV_SO_1112_1a!J153/SV_SO_1112_1a!$O153*100</f>
        <v>1.0040045766590389</v>
      </c>
      <c r="K153" s="150">
        <f>SV_SO_1112_1a!K153/SV_SO_1112_1a!$O153*100</f>
        <v>72.7316933638444</v>
      </c>
      <c r="L153" s="149">
        <f>SV_SO_1112_1a!L153/SV_SO_1112_1a!$O153*100</f>
        <v>20.560640732265444</v>
      </c>
      <c r="M153" s="149">
        <f>SV_SO_1112_1a!M153/SV_SO_1112_1a!$O153*100</f>
        <v>4.482265446224256</v>
      </c>
      <c r="N153" s="149">
        <f>SV_SO_1112_1a!N153/SV_SO_1112_1a!$O153*100</f>
        <v>1.2042334096109841</v>
      </c>
      <c r="O153" s="148">
        <f>SV_SO_1112_1a!O153/SV_SO_1112_1a!$O153*100</f>
        <v>100</v>
      </c>
      <c r="P153" s="148">
        <f>SV_SO_1112_1a!P153/SV_SO_1112_1a!$V153*100</f>
        <v>0.02256922404186591</v>
      </c>
      <c r="Q153" s="134">
        <f>SV_SO_1112_1a!Q153/SV_SO_1112_1a!$V153*100</f>
        <v>1.0663958359781642</v>
      </c>
      <c r="R153" s="135">
        <f>SV_SO_1112_1a!R153/SV_SO_1112_1a!$V153*100</f>
        <v>69.89829743416134</v>
      </c>
      <c r="S153" s="134">
        <f>SV_SO_1112_1a!S153/SV_SO_1112_1a!$V153*100</f>
        <v>22.57768750088161</v>
      </c>
      <c r="T153" s="134">
        <f>SV_SO_1112_1a!T153/SV_SO_1112_1a!$V153*100</f>
        <v>5.130266740016644</v>
      </c>
      <c r="U153" s="134">
        <f>SV_SO_1112_1a!U153/SV_SO_1112_1a!$V153*100</f>
        <v>1.304783264920373</v>
      </c>
      <c r="V153" s="133">
        <f>SV_SO_1112_1a!V153/SV_SO_1112_1a!$V153*100</f>
        <v>100</v>
      </c>
    </row>
    <row r="154" spans="1:22" ht="12.75">
      <c r="A154" s="30" t="s">
        <v>18</v>
      </c>
      <c r="B154" s="138"/>
      <c r="C154" s="139"/>
      <c r="D154" s="140"/>
      <c r="E154" s="139"/>
      <c r="F154" s="139"/>
      <c r="G154" s="139"/>
      <c r="H154" s="138"/>
      <c r="I154" s="138"/>
      <c r="J154" s="139"/>
      <c r="K154" s="140"/>
      <c r="L154" s="139"/>
      <c r="M154" s="139"/>
      <c r="N154" s="139"/>
      <c r="O154" s="138"/>
      <c r="P154" s="138"/>
      <c r="Q154" s="139"/>
      <c r="R154" s="138"/>
      <c r="S154" s="138"/>
      <c r="T154" s="139"/>
      <c r="U154" s="141"/>
      <c r="V154" s="138"/>
    </row>
    <row r="155" spans="1:22" ht="12.75">
      <c r="A155" s="74" t="s">
        <v>48</v>
      </c>
      <c r="B155" s="129">
        <f>SV_SO_1112_1a!B155/SV_SO_1112_1a!$H155*100</f>
        <v>0.08172362555720654</v>
      </c>
      <c r="C155" s="130">
        <f>SV_SO_1112_1a!C155/SV_SO_1112_1a!$H155*100</f>
        <v>2.838038632986627</v>
      </c>
      <c r="D155" s="131">
        <f>SV_SO_1112_1a!D155/SV_SO_1112_1a!$H155*100</f>
        <v>83.7964338781575</v>
      </c>
      <c r="E155" s="130">
        <f>SV_SO_1112_1a!E155/SV_SO_1112_1a!$H155*100</f>
        <v>11.515601783060921</v>
      </c>
      <c r="F155" s="130">
        <f>SV_SO_1112_1a!F155/SV_SO_1112_1a!$H155*100</f>
        <v>1.5156017830609212</v>
      </c>
      <c r="G155" s="130">
        <f>SV_SO_1112_1a!G155/SV_SO_1112_1a!$H155*100</f>
        <v>0.2526002971768202</v>
      </c>
      <c r="H155" s="129">
        <f>SV_SO_1112_1a!H155/SV_SO_1112_1a!$H155*100</f>
        <v>100</v>
      </c>
      <c r="I155" s="129">
        <f>SV_SO_1112_1a!I155/SV_SO_1112_1a!$O155*100</f>
        <v>0.02494387627837366</v>
      </c>
      <c r="J155" s="130">
        <f>SV_SO_1112_1a!J155/SV_SO_1112_1a!$O155*100</f>
        <v>2.151409329009728</v>
      </c>
      <c r="K155" s="131">
        <f>SV_SO_1112_1a!K155/SV_SO_1112_1a!$O155*100</f>
        <v>87.7837365926665</v>
      </c>
      <c r="L155" s="130">
        <f>SV_SO_1112_1a!L155/SV_SO_1112_1a!$O155*100</f>
        <v>8.406086305811924</v>
      </c>
      <c r="M155" s="130">
        <f>SV_SO_1112_1a!M155/SV_SO_1112_1a!$O155*100</f>
        <v>1.3968570715889248</v>
      </c>
      <c r="N155" s="130">
        <f>SV_SO_1112_1a!N155/SV_SO_1112_1a!$O155*100</f>
        <v>0.23696682464454977</v>
      </c>
      <c r="O155" s="129">
        <f>SV_SO_1112_1a!O155/SV_SO_1112_1a!$O155*100</f>
        <v>100</v>
      </c>
      <c r="P155" s="129">
        <f>SV_SO_1112_1a!P155/SV_SO_1112_1a!$V155*100</f>
        <v>0.050854353132628156</v>
      </c>
      <c r="Q155" s="130">
        <f>SV_SO_1112_1a!Q155/SV_SO_1112_1a!$V155*100</f>
        <v>2.4647409818280446</v>
      </c>
      <c r="R155" s="129">
        <f>SV_SO_1112_1a!R155/SV_SO_1112_1a!$V155*100</f>
        <v>85.96419853539463</v>
      </c>
      <c r="S155" s="129">
        <f>SV_SO_1112_1a!S155/SV_SO_1112_1a!$V155*100</f>
        <v>9.825061025223759</v>
      </c>
      <c r="T155" s="130">
        <f>SV_SO_1112_1a!T155/SV_SO_1112_1a!$V155*100</f>
        <v>1.4510442093843234</v>
      </c>
      <c r="U155" s="132">
        <f>SV_SO_1112_1a!U155/SV_SO_1112_1a!$V155*100</f>
        <v>0.24410089503661514</v>
      </c>
      <c r="V155" s="129">
        <f>SV_SO_1112_1a!V155/SV_SO_1112_1a!$V155*100</f>
        <v>100</v>
      </c>
    </row>
    <row r="156" spans="1:22" ht="12.75">
      <c r="A156" s="74" t="s">
        <v>49</v>
      </c>
      <c r="B156" s="129">
        <f>SV_SO_1112_1a!B156/SV_SO_1112_1a!$H156*100</f>
        <v>0</v>
      </c>
      <c r="C156" s="147">
        <f>SV_SO_1112_1a!C156/SV_SO_1112_1a!$H156*100</f>
        <v>0.2471450485767854</v>
      </c>
      <c r="D156" s="131">
        <f>SV_SO_1112_1a!D156/SV_SO_1112_1a!$H156*100</f>
        <v>62.44247485938299</v>
      </c>
      <c r="E156" s="147">
        <f>SV_SO_1112_1a!E156/SV_SO_1112_1a!$H156*100</f>
        <v>28.08931310720982</v>
      </c>
      <c r="F156" s="147">
        <f>SV_SO_1112_1a!F156/SV_SO_1112_1a!$H156*100</f>
        <v>7.644452019771604</v>
      </c>
      <c r="G156" s="147">
        <f>SV_SO_1112_1a!G156/SV_SO_1112_1a!$H156*100</f>
        <v>1.5766149650588035</v>
      </c>
      <c r="H156" s="129">
        <f>SV_SO_1112_1a!H156/SV_SO_1112_1a!$H156*100</f>
        <v>100</v>
      </c>
      <c r="I156" s="129">
        <f>SV_SO_1112_1a!I156/SV_SO_1112_1a!$O156*100</f>
        <v>0</v>
      </c>
      <c r="J156" s="147">
        <f>SV_SO_1112_1a!J156/SV_SO_1112_1a!$O156*100</f>
        <v>0.32523850823937556</v>
      </c>
      <c r="K156" s="131">
        <f>SV_SO_1112_1a!K156/SV_SO_1112_1a!$O156*100</f>
        <v>66.87987857762359</v>
      </c>
      <c r="L156" s="147">
        <f>SV_SO_1112_1a!L156/SV_SO_1112_1a!$O156*100</f>
        <v>25.422810060711186</v>
      </c>
      <c r="M156" s="147">
        <f>SV_SO_1112_1a!M156/SV_SO_1112_1a!$O156*100</f>
        <v>6.190372940156115</v>
      </c>
      <c r="N156" s="147">
        <f>SV_SO_1112_1a!N156/SV_SO_1112_1a!$O156*100</f>
        <v>1.1816999132697312</v>
      </c>
      <c r="O156" s="129">
        <f>SV_SO_1112_1a!O156/SV_SO_1112_1a!$O156*100</f>
        <v>100</v>
      </c>
      <c r="P156" s="129">
        <f>SV_SO_1112_1a!P156/SV_SO_1112_1a!$V156*100</f>
        <v>0</v>
      </c>
      <c r="Q156" s="130">
        <f>SV_SO_1112_1a!Q156/SV_SO_1112_1a!$V156*100</f>
        <v>0.2815154117759328</v>
      </c>
      <c r="R156" s="129">
        <f>SV_SO_1112_1a!R156/SV_SO_1112_1a!$V156*100</f>
        <v>64.39545758183033</v>
      </c>
      <c r="S156" s="129">
        <f>SV_SO_1112_1a!S156/SV_SO_1112_1a!$V156*100</f>
        <v>26.91573623437351</v>
      </c>
      <c r="T156" s="130">
        <f>SV_SO_1112_1a!T156/SV_SO_1112_1a!$V156*100</f>
        <v>7.004485160797786</v>
      </c>
      <c r="U156" s="132">
        <f>SV_SO_1112_1a!U156/SV_SO_1112_1a!$V156*100</f>
        <v>1.402805611222445</v>
      </c>
      <c r="V156" s="129">
        <f>SV_SO_1112_1a!V156/SV_SO_1112_1a!$V156*100</f>
        <v>100</v>
      </c>
    </row>
    <row r="157" spans="1:22" ht="12.75">
      <c r="A157" s="74" t="s">
        <v>50</v>
      </c>
      <c r="B157" s="129">
        <f>SV_SO_1112_1a!B157/SV_SO_1112_1a!$H157*100</f>
        <v>0</v>
      </c>
      <c r="C157" s="147">
        <f>SV_SO_1112_1a!C157/SV_SO_1112_1a!$H157*100</f>
        <v>0.5780346820809248</v>
      </c>
      <c r="D157" s="131">
        <f>SV_SO_1112_1a!D157/SV_SO_1112_1a!$H157*100</f>
        <v>45.08670520231214</v>
      </c>
      <c r="E157" s="147">
        <f>SV_SO_1112_1a!E157/SV_SO_1112_1a!$H157*100</f>
        <v>34.104046242774565</v>
      </c>
      <c r="F157" s="147">
        <f>SV_SO_1112_1a!F157/SV_SO_1112_1a!$H157*100</f>
        <v>15.79961464354528</v>
      </c>
      <c r="G157" s="147">
        <f>SV_SO_1112_1a!G157/SV_SO_1112_1a!$H157*100</f>
        <v>4.431599229287091</v>
      </c>
      <c r="H157" s="129">
        <f>SV_SO_1112_1a!H157/SV_SO_1112_1a!$H157*100</f>
        <v>100</v>
      </c>
      <c r="I157" s="129">
        <f>SV_SO_1112_1a!I157/SV_SO_1112_1a!$O157*100</f>
        <v>0</v>
      </c>
      <c r="J157" s="147">
        <f>SV_SO_1112_1a!J157/SV_SO_1112_1a!$O157*100</f>
        <v>0.6979062811565304</v>
      </c>
      <c r="K157" s="131">
        <f>SV_SO_1112_1a!K157/SV_SO_1112_1a!$O157*100</f>
        <v>58.0259222333001</v>
      </c>
      <c r="L157" s="147">
        <f>SV_SO_1112_1a!L157/SV_SO_1112_1a!$O157*100</f>
        <v>31.106679960119642</v>
      </c>
      <c r="M157" s="147">
        <f>SV_SO_1112_1a!M157/SV_SO_1112_1a!$O157*100</f>
        <v>8.374875373878366</v>
      </c>
      <c r="N157" s="147">
        <f>SV_SO_1112_1a!N157/SV_SO_1112_1a!$O157*100</f>
        <v>1.794616151545364</v>
      </c>
      <c r="O157" s="129">
        <f>SV_SO_1112_1a!O157/SV_SO_1112_1a!$O157*100</f>
        <v>100</v>
      </c>
      <c r="P157" s="129">
        <f>SV_SO_1112_1a!P157/SV_SO_1112_1a!$V157*100</f>
        <v>0</v>
      </c>
      <c r="Q157" s="130">
        <f>SV_SO_1112_1a!Q157/SV_SO_1112_1a!$V157*100</f>
        <v>0.657030223390276</v>
      </c>
      <c r="R157" s="129">
        <f>SV_SO_1112_1a!R157/SV_SO_1112_1a!$V157*100</f>
        <v>53.613666228646515</v>
      </c>
      <c r="S157" s="129">
        <f>SV_SO_1112_1a!S157/SV_SO_1112_1a!$V157*100</f>
        <v>32.1287779237845</v>
      </c>
      <c r="T157" s="130">
        <f>SV_SO_1112_1a!T157/SV_SO_1112_1a!$V157*100</f>
        <v>10.90670170827858</v>
      </c>
      <c r="U157" s="132">
        <f>SV_SO_1112_1a!U157/SV_SO_1112_1a!$V157*100</f>
        <v>2.6938239159001314</v>
      </c>
      <c r="V157" s="129">
        <f>SV_SO_1112_1a!V157/SV_SO_1112_1a!$V157*100</f>
        <v>100</v>
      </c>
    </row>
    <row r="158" spans="1:22" ht="12.75">
      <c r="A158" s="74" t="s">
        <v>51</v>
      </c>
      <c r="B158" s="129">
        <f>SV_SO_1112_1a!B158/SV_SO_1112_1a!$H158*100</f>
        <v>0</v>
      </c>
      <c r="C158" s="147">
        <f>SV_SO_1112_1a!C158/SV_SO_1112_1a!$H158*100</f>
        <v>0.011944577161968466</v>
      </c>
      <c r="D158" s="131">
        <f>SV_SO_1112_1a!D158/SV_SO_1112_1a!$H158*100</f>
        <v>37.91208791208791</v>
      </c>
      <c r="E158" s="147">
        <f>SV_SO_1112_1a!E158/SV_SO_1112_1a!$H158*100</f>
        <v>43.5260391782131</v>
      </c>
      <c r="F158" s="147">
        <f>SV_SO_1112_1a!F158/SV_SO_1112_1a!$H158*100</f>
        <v>14.584328714763497</v>
      </c>
      <c r="G158" s="147">
        <f>SV_SO_1112_1a!G158/SV_SO_1112_1a!$H158*100</f>
        <v>3.965599617773531</v>
      </c>
      <c r="H158" s="129">
        <f>SV_SO_1112_1a!H158/SV_SO_1112_1a!$H158*100</f>
        <v>100</v>
      </c>
      <c r="I158" s="129">
        <f>SV_SO_1112_1a!I158/SV_SO_1112_1a!$O158*100</f>
        <v>0</v>
      </c>
      <c r="J158" s="147">
        <f>SV_SO_1112_1a!J158/SV_SO_1112_1a!$O158*100</f>
        <v>0.07039279177812192</v>
      </c>
      <c r="K158" s="131">
        <f>SV_SO_1112_1a!K158/SV_SO_1112_1a!$O158*100</f>
        <v>42.19343939180628</v>
      </c>
      <c r="L158" s="147">
        <f>SV_SO_1112_1a!L158/SV_SO_1112_1a!$O158*100</f>
        <v>41.85555399127129</v>
      </c>
      <c r="M158" s="147">
        <f>SV_SO_1112_1a!M158/SV_SO_1112_1a!$O158*100</f>
        <v>12.65662396170632</v>
      </c>
      <c r="N158" s="147">
        <f>SV_SO_1112_1a!N158/SV_SO_1112_1a!$O158*100</f>
        <v>3.2239898634379838</v>
      </c>
      <c r="O158" s="129">
        <f>SV_SO_1112_1a!O158/SV_SO_1112_1a!$O158*100</f>
        <v>100</v>
      </c>
      <c r="P158" s="129">
        <f>SV_SO_1112_1a!P158/SV_SO_1112_1a!$V158*100</f>
        <v>0</v>
      </c>
      <c r="Q158" s="130">
        <f>SV_SO_1112_1a!Q158/SV_SO_1112_1a!$V158*100</f>
        <v>0.03877221324717286</v>
      </c>
      <c r="R158" s="129">
        <f>SV_SO_1112_1a!R158/SV_SO_1112_1a!$V158*100</f>
        <v>39.87722132471729</v>
      </c>
      <c r="S158" s="129">
        <f>SV_SO_1112_1a!S158/SV_SO_1112_1a!$V158*100</f>
        <v>42.75928917609047</v>
      </c>
      <c r="T158" s="130">
        <f>SV_SO_1112_1a!T158/SV_SO_1112_1a!$V158*100</f>
        <v>13.69951534733441</v>
      </c>
      <c r="U158" s="132">
        <f>SV_SO_1112_1a!U158/SV_SO_1112_1a!$V158*100</f>
        <v>3.625201938610662</v>
      </c>
      <c r="V158" s="129">
        <f>SV_SO_1112_1a!V158/SV_SO_1112_1a!$V158*100</f>
        <v>100</v>
      </c>
    </row>
    <row r="159" spans="1:22" ht="12.75">
      <c r="A159" s="29" t="s">
        <v>1</v>
      </c>
      <c r="B159" s="148">
        <f>SV_SO_1112_1a!B159/SV_SO_1112_1a!$H159*100</f>
        <v>0.03227226052515769</v>
      </c>
      <c r="C159" s="149">
        <f>SV_SO_1112_1a!C159/SV_SO_1112_1a!$H159*100</f>
        <v>1.2175443743582222</v>
      </c>
      <c r="D159" s="150">
        <f>SV_SO_1112_1a!D159/SV_SO_1112_1a!$H159*100</f>
        <v>64.58559483643832</v>
      </c>
      <c r="E159" s="149">
        <f>SV_SO_1112_1a!E159/SV_SO_1112_1a!$H159*100</f>
        <v>25.42760745195834</v>
      </c>
      <c r="F159" s="149">
        <f>SV_SO_1112_1a!F159/SV_SO_1112_1a!$H159*100</f>
        <v>7.052955845679917</v>
      </c>
      <c r="G159" s="149">
        <f>SV_SO_1112_1a!G159/SV_SO_1112_1a!$H159*100</f>
        <v>1.684025231040047</v>
      </c>
      <c r="H159" s="148">
        <f>SV_SO_1112_1a!H159/SV_SO_1112_1a!$H159*100</f>
        <v>100</v>
      </c>
      <c r="I159" s="148">
        <f>SV_SO_1112_1a!I159/SV_SO_1112_1a!$O159*100</f>
        <v>0.011988251513516754</v>
      </c>
      <c r="J159" s="149">
        <f>SV_SO_1112_1a!J159/SV_SO_1112_1a!$O159*100</f>
        <v>1.159863333932746</v>
      </c>
      <c r="K159" s="150">
        <f>SV_SO_1112_1a!K159/SV_SO_1112_1a!$O159*100</f>
        <v>71.40502307738417</v>
      </c>
      <c r="L159" s="149">
        <f>SV_SO_1112_1a!L159/SV_SO_1112_1a!$O159*100</f>
        <v>20.913504765329975</v>
      </c>
      <c r="M159" s="149">
        <f>SV_SO_1112_1a!M159/SV_SO_1112_1a!$O159*100</f>
        <v>5.328777797758197</v>
      </c>
      <c r="N159" s="149">
        <f>SV_SO_1112_1a!N159/SV_SO_1112_1a!$O159*100</f>
        <v>1.1808427740814003</v>
      </c>
      <c r="O159" s="148">
        <f>SV_SO_1112_1a!O159/SV_SO_1112_1a!$O159*100</f>
        <v>100</v>
      </c>
      <c r="P159" s="148">
        <f>SV_SO_1112_1a!P159/SV_SO_1112_1a!$V159*100</f>
        <v>0.022238365628382085</v>
      </c>
      <c r="Q159" s="134">
        <f>SV_SO_1112_1a!Q159/SV_SO_1112_1a!$V159*100</f>
        <v>1.189011282264162</v>
      </c>
      <c r="R159" s="135">
        <f>SV_SO_1112_1a!R159/SV_SO_1112_1a!$V159*100</f>
        <v>67.95896280262708</v>
      </c>
      <c r="S159" s="134">
        <f>SV_SO_1112_1a!S159/SV_SO_1112_1a!$V159*100</f>
        <v>23.194615350402515</v>
      </c>
      <c r="T159" s="134">
        <f>SV_SO_1112_1a!T159/SV_SO_1112_1a!$V159*100</f>
        <v>6.200056337192925</v>
      </c>
      <c r="U159" s="134">
        <f>SV_SO_1112_1a!U159/SV_SO_1112_1a!$V159*100</f>
        <v>1.4351158618849238</v>
      </c>
      <c r="V159" s="133">
        <f>SV_SO_1112_1a!V159/SV_SO_1112_1a!$V159*100</f>
        <v>100</v>
      </c>
    </row>
    <row r="160" spans="1:22" ht="12.75">
      <c r="A160" s="142" t="s">
        <v>21</v>
      </c>
      <c r="B160" s="143">
        <f>SV_SO_1112_1a!B160/SV_SO_1112_1a!$H160*100</f>
        <v>0.029992287697449226</v>
      </c>
      <c r="C160" s="144">
        <f>SV_SO_1112_1a!C160/SV_SO_1112_1a!$H160*100</f>
        <v>1.1711274243765888</v>
      </c>
      <c r="D160" s="145">
        <f>SV_SO_1112_1a!D160/SV_SO_1112_1a!$H160*100</f>
        <v>65.89734068382415</v>
      </c>
      <c r="E160" s="144">
        <f>SV_SO_1112_1a!E160/SV_SO_1112_1a!$H160*100</f>
        <v>24.972150018566655</v>
      </c>
      <c r="F160" s="144">
        <f>SV_SO_1112_1a!F160/SV_SO_1112_1a!$H160*100</f>
        <v>6.389785483732754</v>
      </c>
      <c r="G160" s="144">
        <f>SV_SO_1112_1a!G160/SV_SO_1112_1a!$H160*100</f>
        <v>1.5396041018023938</v>
      </c>
      <c r="H160" s="143">
        <f>SV_SO_1112_1a!H160/SV_SO_1112_1a!$H160*100</f>
        <v>100</v>
      </c>
      <c r="I160" s="143">
        <f>SV_SO_1112_1a!I160/SV_SO_1112_1a!$O160*100</f>
        <v>0.014635717003776014</v>
      </c>
      <c r="J160" s="144">
        <f>SV_SO_1112_1a!J160/SV_SO_1112_1a!$O160*100</f>
        <v>1.0801159148786699</v>
      </c>
      <c r="K160" s="145">
        <f>SV_SO_1112_1a!K160/SV_SO_1112_1a!$O160*100</f>
        <v>72.08383338699763</v>
      </c>
      <c r="L160" s="144">
        <f>SV_SO_1112_1a!L160/SV_SO_1112_1a!$O160*100</f>
        <v>20.732956707549103</v>
      </c>
      <c r="M160" s="144">
        <f>SV_SO_1112_1a!M160/SV_SO_1112_1a!$O160*100</f>
        <v>4.8956473377630765</v>
      </c>
      <c r="N160" s="144">
        <f>SV_SO_1112_1a!N160/SV_SO_1112_1a!$O160*100</f>
        <v>1.1928109358077452</v>
      </c>
      <c r="O160" s="143">
        <f>SV_SO_1112_1a!O160/SV_SO_1112_1a!$O160*100</f>
        <v>100</v>
      </c>
      <c r="P160" s="143">
        <f>SV_SO_1112_1a!P160/SV_SO_1112_1a!$V160*100</f>
        <v>0.02240791071531834</v>
      </c>
      <c r="Q160" s="144">
        <f>SV_SO_1112_1a!Q160/SV_SO_1112_1a!$V160*100</f>
        <v>1.126178222402128</v>
      </c>
      <c r="R160" s="143">
        <f>SV_SO_1112_1a!R160/SV_SO_1112_1a!$V160*100</f>
        <v>68.95275545018215</v>
      </c>
      <c r="S160" s="143">
        <f>SV_SO_1112_1a!S160/SV_SO_1112_1a!$V160*100</f>
        <v>22.878476840340024</v>
      </c>
      <c r="T160" s="144">
        <f>SV_SO_1112_1a!T160/SV_SO_1112_1a!$V160*100</f>
        <v>5.651853351066906</v>
      </c>
      <c r="U160" s="146">
        <f>SV_SO_1112_1a!U160/SV_SO_1112_1a!$V160*100</f>
        <v>1.3683282252934712</v>
      </c>
      <c r="V160" s="143">
        <f>SV_SO_1112_1a!V160/SV_SO_1112_1a!$V160*100</f>
        <v>100</v>
      </c>
    </row>
    <row r="161" spans="2:22" ht="12.75">
      <c r="B161" s="138"/>
      <c r="C161" s="139"/>
      <c r="D161" s="140"/>
      <c r="E161" s="139"/>
      <c r="F161" s="139"/>
      <c r="G161" s="139"/>
      <c r="H161" s="138"/>
      <c r="I161" s="138"/>
      <c r="J161" s="139"/>
      <c r="K161" s="140"/>
      <c r="L161" s="139"/>
      <c r="M161" s="139"/>
      <c r="N161" s="139"/>
      <c r="O161" s="138"/>
      <c r="P161" s="138"/>
      <c r="Q161" s="139"/>
      <c r="R161" s="138"/>
      <c r="S161" s="138"/>
      <c r="T161" s="139"/>
      <c r="U161" s="141"/>
      <c r="V161" s="138"/>
    </row>
    <row r="162" spans="1:22" ht="12.75">
      <c r="A162" s="112" t="s">
        <v>22</v>
      </c>
      <c r="B162" s="138"/>
      <c r="C162" s="139"/>
      <c r="D162" s="140"/>
      <c r="E162" s="139"/>
      <c r="F162" s="139"/>
      <c r="G162" s="139"/>
      <c r="H162" s="138"/>
      <c r="I162" s="138"/>
      <c r="J162" s="139"/>
      <c r="K162" s="140"/>
      <c r="L162" s="139"/>
      <c r="M162" s="139"/>
      <c r="N162" s="139"/>
      <c r="O162" s="138"/>
      <c r="P162" s="138"/>
      <c r="Q162" s="139"/>
      <c r="R162" s="138"/>
      <c r="S162" s="138"/>
      <c r="T162" s="139"/>
      <c r="U162" s="141"/>
      <c r="V162" s="138"/>
    </row>
    <row r="163" spans="1:22" ht="12.75">
      <c r="A163" s="102" t="s">
        <v>17</v>
      </c>
      <c r="B163" s="138"/>
      <c r="C163" s="139"/>
      <c r="D163" s="140"/>
      <c r="E163" s="139"/>
      <c r="F163" s="139"/>
      <c r="G163" s="139"/>
      <c r="H163" s="138"/>
      <c r="I163" s="138"/>
      <c r="J163" s="139"/>
      <c r="K163" s="140"/>
      <c r="L163" s="139"/>
      <c r="M163" s="139"/>
      <c r="N163" s="139"/>
      <c r="O163" s="138"/>
      <c r="P163" s="138"/>
      <c r="Q163" s="139"/>
      <c r="R163" s="138"/>
      <c r="S163" s="138"/>
      <c r="T163" s="139"/>
      <c r="U163" s="141"/>
      <c r="V163" s="138"/>
    </row>
    <row r="164" spans="1:22" ht="12.75">
      <c r="A164" s="74" t="s">
        <v>48</v>
      </c>
      <c r="B164" s="129">
        <f>SV_SO_1112_1a!B164/SV_SO_1112_1a!$H164*100</f>
        <v>0.05857740585774059</v>
      </c>
      <c r="C164" s="130">
        <f>SV_SO_1112_1a!C164/SV_SO_1112_1a!$H164*100</f>
        <v>2.6025104602510463</v>
      </c>
      <c r="D164" s="131">
        <f>SV_SO_1112_1a!D164/SV_SO_1112_1a!$H164*100</f>
        <v>79.581589958159</v>
      </c>
      <c r="E164" s="130">
        <f>SV_SO_1112_1a!E164/SV_SO_1112_1a!$H164*100</f>
        <v>14.82845188284519</v>
      </c>
      <c r="F164" s="130">
        <f>SV_SO_1112_1a!F164/SV_SO_1112_1a!$H164*100</f>
        <v>2.435146443514644</v>
      </c>
      <c r="G164" s="130">
        <f>SV_SO_1112_1a!G164/SV_SO_1112_1a!$H164*100</f>
        <v>0.4937238493723849</v>
      </c>
      <c r="H164" s="129">
        <f>SV_SO_1112_1a!H164/SV_SO_1112_1a!$H164*100</f>
        <v>100</v>
      </c>
      <c r="I164" s="129">
        <f>SV_SO_1112_1a!I164/SV_SO_1112_1a!$O164*100</f>
        <v>0.04758667573079538</v>
      </c>
      <c r="J164" s="130">
        <f>SV_SO_1112_1a!J164/SV_SO_1112_1a!$O164*100</f>
        <v>2.0054384772263765</v>
      </c>
      <c r="K164" s="131">
        <f>SV_SO_1112_1a!K164/SV_SO_1112_1a!$O164*100</f>
        <v>86.48538409245411</v>
      </c>
      <c r="L164" s="130">
        <f>SV_SO_1112_1a!L164/SV_SO_1112_1a!$O164*100</f>
        <v>9.63970088375255</v>
      </c>
      <c r="M164" s="130">
        <f>SV_SO_1112_1a!M164/SV_SO_1112_1a!$O164*100</f>
        <v>1.5023793337865399</v>
      </c>
      <c r="N164" s="130">
        <f>SV_SO_1112_1a!N164/SV_SO_1112_1a!$O164*100</f>
        <v>0.3195105370496261</v>
      </c>
      <c r="O164" s="129">
        <f>SV_SO_1112_1a!O164/SV_SO_1112_1a!$O164*100</f>
        <v>100</v>
      </c>
      <c r="P164" s="129">
        <f>SV_SO_1112_1a!P164/SV_SO_1112_1a!$V164*100</f>
        <v>0.05251312828207052</v>
      </c>
      <c r="Q164" s="130">
        <f>SV_SO_1112_1a!Q164/SV_SO_1112_1a!$V164*100</f>
        <v>2.273068267066767</v>
      </c>
      <c r="R164" s="129">
        <f>SV_SO_1112_1a!R164/SV_SO_1112_1a!$V164*100</f>
        <v>83.39084771192799</v>
      </c>
      <c r="S164" s="129">
        <f>SV_SO_1112_1a!S164/SV_SO_1112_1a!$V164*100</f>
        <v>11.96549137284321</v>
      </c>
      <c r="T164" s="130">
        <f>SV_SO_1112_1a!T164/SV_SO_1112_1a!$V164*100</f>
        <v>1.9204801200300077</v>
      </c>
      <c r="U164" s="132">
        <f>SV_SO_1112_1a!U164/SV_SO_1112_1a!$V164*100</f>
        <v>0.39759939984996245</v>
      </c>
      <c r="V164" s="129">
        <f>SV_SO_1112_1a!V164/SV_SO_1112_1a!$V164*100</f>
        <v>100</v>
      </c>
    </row>
    <row r="165" spans="1:22" ht="12.75">
      <c r="A165" s="74" t="s">
        <v>49</v>
      </c>
      <c r="B165" s="129">
        <f>SV_SO_1112_1a!B165/SV_SO_1112_1a!$H165*100</f>
        <v>0</v>
      </c>
      <c r="C165" s="147">
        <f>SV_SO_1112_1a!C165/SV_SO_1112_1a!$H165*100</f>
        <v>0.29784065524944153</v>
      </c>
      <c r="D165" s="131">
        <f>SV_SO_1112_1a!D165/SV_SO_1112_1a!$H165*100</f>
        <v>55.256887565152645</v>
      </c>
      <c r="E165" s="147">
        <f>SV_SO_1112_1a!E165/SV_SO_1112_1a!$H165*100</f>
        <v>31.712583767684286</v>
      </c>
      <c r="F165" s="147">
        <f>SV_SO_1112_1a!F165/SV_SO_1112_1a!$H165*100</f>
        <v>9.970215934475055</v>
      </c>
      <c r="G165" s="147">
        <f>SV_SO_1112_1a!G165/SV_SO_1112_1a!$H165*100</f>
        <v>2.7624720774385705</v>
      </c>
      <c r="H165" s="129">
        <f>SV_SO_1112_1a!H165/SV_SO_1112_1a!$H165*100</f>
        <v>100</v>
      </c>
      <c r="I165" s="129">
        <f>SV_SO_1112_1a!I165/SV_SO_1112_1a!$O165*100</f>
        <v>0</v>
      </c>
      <c r="J165" s="147">
        <f>SV_SO_1112_1a!J165/SV_SO_1112_1a!$O165*100</f>
        <v>0.2240623477837311</v>
      </c>
      <c r="K165" s="131">
        <f>SV_SO_1112_1a!K165/SV_SO_1112_1a!$O165*100</f>
        <v>63.37067705796395</v>
      </c>
      <c r="L165" s="147">
        <f>SV_SO_1112_1a!L165/SV_SO_1112_1a!$O165*100</f>
        <v>26.78032148075986</v>
      </c>
      <c r="M165" s="147">
        <f>SV_SO_1112_1a!M165/SV_SO_1112_1a!$O165*100</f>
        <v>7.335606429615198</v>
      </c>
      <c r="N165" s="147">
        <f>SV_SO_1112_1a!N165/SV_SO_1112_1a!$O165*100</f>
        <v>2.289332683877253</v>
      </c>
      <c r="O165" s="129">
        <f>SV_SO_1112_1a!O165/SV_SO_1112_1a!$O165*100</f>
        <v>100</v>
      </c>
      <c r="P165" s="129">
        <f>SV_SO_1112_1a!P165/SV_SO_1112_1a!$V165*100</f>
        <v>0</v>
      </c>
      <c r="Q165" s="130">
        <f>SV_SO_1112_1a!Q165/SV_SO_1112_1a!$V165*100</f>
        <v>0.2658788774002954</v>
      </c>
      <c r="R165" s="129">
        <f>SV_SO_1112_1a!R165/SV_SO_1112_1a!$V165*100</f>
        <v>58.77189280438911</v>
      </c>
      <c r="S165" s="129">
        <f>SV_SO_1112_1a!S165/SV_SO_1112_1a!$V165*100</f>
        <v>29.57585988605191</v>
      </c>
      <c r="T165" s="130">
        <f>SV_SO_1112_1a!T165/SV_SO_1112_1a!$V165*100</f>
        <v>8.828866849546317</v>
      </c>
      <c r="U165" s="132">
        <f>SV_SO_1112_1a!U165/SV_SO_1112_1a!$V165*100</f>
        <v>2.5575015826123657</v>
      </c>
      <c r="V165" s="129">
        <f>SV_SO_1112_1a!V165/SV_SO_1112_1a!$V165*100</f>
        <v>100</v>
      </c>
    </row>
    <row r="166" spans="1:22" ht="12.75">
      <c r="A166" s="74" t="s">
        <v>50</v>
      </c>
      <c r="B166" s="129">
        <f>SV_SO_1112_1a!B166/SV_SO_1112_1a!$H166*100</f>
        <v>0</v>
      </c>
      <c r="C166" s="147">
        <f>SV_SO_1112_1a!C166/SV_SO_1112_1a!$H166*100</f>
        <v>0.6172839506172839</v>
      </c>
      <c r="D166" s="131">
        <f>SV_SO_1112_1a!D166/SV_SO_1112_1a!$H166*100</f>
        <v>42.592592592592595</v>
      </c>
      <c r="E166" s="147">
        <f>SV_SO_1112_1a!E166/SV_SO_1112_1a!$H166*100</f>
        <v>34.5679012345679</v>
      </c>
      <c r="F166" s="147">
        <f>SV_SO_1112_1a!F166/SV_SO_1112_1a!$H166*100</f>
        <v>15.123456790123457</v>
      </c>
      <c r="G166" s="147">
        <f>SV_SO_1112_1a!G166/SV_SO_1112_1a!$H166*100</f>
        <v>7.098765432098765</v>
      </c>
      <c r="H166" s="129">
        <f>SV_SO_1112_1a!H166/SV_SO_1112_1a!$H166*100</f>
        <v>100</v>
      </c>
      <c r="I166" s="129">
        <f>SV_SO_1112_1a!I166/SV_SO_1112_1a!$O166*100</f>
        <v>0</v>
      </c>
      <c r="J166" s="147">
        <f>SV_SO_1112_1a!J166/SV_SO_1112_1a!$O166*100</f>
        <v>1.3937282229965158</v>
      </c>
      <c r="K166" s="131">
        <f>SV_SO_1112_1a!K166/SV_SO_1112_1a!$O166*100</f>
        <v>56.8815331010453</v>
      </c>
      <c r="L166" s="147">
        <f>SV_SO_1112_1a!L166/SV_SO_1112_1a!$O166*100</f>
        <v>31.70731707317073</v>
      </c>
      <c r="M166" s="147">
        <f>SV_SO_1112_1a!M166/SV_SO_1112_1a!$O166*100</f>
        <v>8.101045296167248</v>
      </c>
      <c r="N166" s="147">
        <f>SV_SO_1112_1a!N166/SV_SO_1112_1a!$O166*100</f>
        <v>1.9163763066202089</v>
      </c>
      <c r="O166" s="129">
        <f>SV_SO_1112_1a!O166/SV_SO_1112_1a!$O166*100</f>
        <v>100</v>
      </c>
      <c r="P166" s="129">
        <f>SV_SO_1112_1a!P166/SV_SO_1112_1a!$V166*100</f>
        <v>0</v>
      </c>
      <c r="Q166" s="130">
        <f>SV_SO_1112_1a!Q166/SV_SO_1112_1a!$V166*100</f>
        <v>1.1135857461024499</v>
      </c>
      <c r="R166" s="129">
        <f>SV_SO_1112_1a!R166/SV_SO_1112_1a!$V166*100</f>
        <v>51.7260579064588</v>
      </c>
      <c r="S166" s="129">
        <f>SV_SO_1112_1a!S166/SV_SO_1112_1a!$V166*100</f>
        <v>32.73942093541203</v>
      </c>
      <c r="T166" s="130">
        <f>SV_SO_1112_1a!T166/SV_SO_1112_1a!$V166*100</f>
        <v>10.634743875278396</v>
      </c>
      <c r="U166" s="132">
        <f>SV_SO_1112_1a!U166/SV_SO_1112_1a!$V166*100</f>
        <v>3.78619153674833</v>
      </c>
      <c r="V166" s="129">
        <f>SV_SO_1112_1a!V166/SV_SO_1112_1a!$V166*100</f>
        <v>100</v>
      </c>
    </row>
    <row r="167" spans="1:22" ht="12.75">
      <c r="A167" s="74" t="s">
        <v>51</v>
      </c>
      <c r="B167" s="129">
        <f>SV_SO_1112_1a!B167/SV_SO_1112_1a!$H167*100</f>
        <v>0</v>
      </c>
      <c r="C167" s="147">
        <f>SV_SO_1112_1a!C167/SV_SO_1112_1a!$H167*100</f>
        <v>0.02359046945034206</v>
      </c>
      <c r="D167" s="131">
        <f>SV_SO_1112_1a!D167/SV_SO_1112_1a!$H167*100</f>
        <v>36.06982778957301</v>
      </c>
      <c r="E167" s="147">
        <f>SV_SO_1112_1a!E167/SV_SO_1112_1a!$H167*100</f>
        <v>42.108987968860575</v>
      </c>
      <c r="F167" s="147">
        <f>SV_SO_1112_1a!F167/SV_SO_1112_1a!$H167*100</f>
        <v>16.289219155461193</v>
      </c>
      <c r="G167" s="147">
        <f>SV_SO_1112_1a!G167/SV_SO_1112_1a!$H167*100</f>
        <v>5.508374616654872</v>
      </c>
      <c r="H167" s="129">
        <f>SV_SO_1112_1a!H167/SV_SO_1112_1a!$H167*100</f>
        <v>100</v>
      </c>
      <c r="I167" s="129">
        <f>SV_SO_1112_1a!I167/SV_SO_1112_1a!$O167*100</f>
        <v>0</v>
      </c>
      <c r="J167" s="147">
        <f>SV_SO_1112_1a!J167/SV_SO_1112_1a!$O167*100</f>
        <v>0.07055171440666008</v>
      </c>
      <c r="K167" s="131">
        <f>SV_SO_1112_1a!K167/SV_SO_1112_1a!$O167*100</f>
        <v>40.46846338366022</v>
      </c>
      <c r="L167" s="147">
        <f>SV_SO_1112_1a!L167/SV_SO_1112_1a!$O167*100</f>
        <v>41.85127698603076</v>
      </c>
      <c r="M167" s="147">
        <f>SV_SO_1112_1a!M167/SV_SO_1112_1a!$O167*100</f>
        <v>13.376605051502752</v>
      </c>
      <c r="N167" s="147">
        <f>SV_SO_1112_1a!N167/SV_SO_1112_1a!$O167*100</f>
        <v>4.233102864399605</v>
      </c>
      <c r="O167" s="129">
        <f>SV_SO_1112_1a!O167/SV_SO_1112_1a!$O167*100</f>
        <v>100</v>
      </c>
      <c r="P167" s="129">
        <f>SV_SO_1112_1a!P167/SV_SO_1112_1a!$V167*100</f>
        <v>0</v>
      </c>
      <c r="Q167" s="130">
        <f>SV_SO_1112_1a!Q167/SV_SO_1112_1a!$V167*100</f>
        <v>0.0449726951493736</v>
      </c>
      <c r="R167" s="129">
        <f>SV_SO_1112_1a!R167/SV_SO_1112_1a!$V167*100</f>
        <v>38.072598779312564</v>
      </c>
      <c r="S167" s="129">
        <f>SV_SO_1112_1a!S167/SV_SO_1112_1a!$V167*100</f>
        <v>41.99164792804369</v>
      </c>
      <c r="T167" s="130">
        <f>SV_SO_1112_1a!T167/SV_SO_1112_1a!$V167*100</f>
        <v>14.963058143270159</v>
      </c>
      <c r="U167" s="132">
        <f>SV_SO_1112_1a!U167/SV_SO_1112_1a!$V167*100</f>
        <v>4.927722454224221</v>
      </c>
      <c r="V167" s="129">
        <f>SV_SO_1112_1a!V167/SV_SO_1112_1a!$V167*100</f>
        <v>100</v>
      </c>
    </row>
    <row r="168" spans="1:22" ht="12.75">
      <c r="A168" s="29" t="s">
        <v>1</v>
      </c>
      <c r="B168" s="148">
        <f>SV_SO_1112_1a!B168/SV_SO_1112_1a!$H168*100</f>
        <v>0.02028632701559149</v>
      </c>
      <c r="C168" s="149">
        <f>SV_SO_1112_1a!C168/SV_SO_1112_1a!$H168*100</f>
        <v>1.034602677795166</v>
      </c>
      <c r="D168" s="150">
        <f>SV_SO_1112_1a!D168/SV_SO_1112_1a!$H168*100</f>
        <v>58.72891671013737</v>
      </c>
      <c r="E168" s="149">
        <f>SV_SO_1112_1a!E168/SV_SO_1112_1a!$H168*100</f>
        <v>28.473308989740914</v>
      </c>
      <c r="F168" s="149">
        <f>SV_SO_1112_1a!F168/SV_SO_1112_1a!$H168*100</f>
        <v>9.010027241639134</v>
      </c>
      <c r="G168" s="149">
        <f>SV_SO_1112_1a!G168/SV_SO_1112_1a!$H168*100</f>
        <v>2.732858053671825</v>
      </c>
      <c r="H168" s="148">
        <f>SV_SO_1112_1a!H168/SV_SO_1112_1a!$H168*100</f>
        <v>100</v>
      </c>
      <c r="I168" s="148">
        <f>SV_SO_1112_1a!I168/SV_SO_1112_1a!$O168*100</f>
        <v>0.021077988557663352</v>
      </c>
      <c r="J168" s="149">
        <f>SV_SO_1112_1a!J168/SV_SO_1112_1a!$O168*100</f>
        <v>1.020776874435411</v>
      </c>
      <c r="K168" s="150">
        <f>SV_SO_1112_1a!K168/SV_SO_1112_1a!$O168*100</f>
        <v>68.49744052996085</v>
      </c>
      <c r="L168" s="149">
        <f>SV_SO_1112_1a!L168/SV_SO_1112_1a!$O168*100</f>
        <v>22.574525745257453</v>
      </c>
      <c r="M168" s="149">
        <f>SV_SO_1112_1a!M168/SV_SO_1112_1a!$O168*100</f>
        <v>6.067449563384523</v>
      </c>
      <c r="N168" s="149">
        <f>SV_SO_1112_1a!N168/SV_SO_1112_1a!$O168*100</f>
        <v>1.818729298404095</v>
      </c>
      <c r="O168" s="148">
        <f>SV_SO_1112_1a!O168/SV_SO_1112_1a!$O168*100</f>
        <v>100</v>
      </c>
      <c r="P168" s="148">
        <f>SV_SO_1112_1a!P168/SV_SO_1112_1a!$V168*100</f>
        <v>0.02067458207809085</v>
      </c>
      <c r="Q168" s="134">
        <f>SV_SO_1112_1a!Q168/SV_SO_1112_1a!$V168*100</f>
        <v>1.0278220804536595</v>
      </c>
      <c r="R168" s="135">
        <f>SV_SO_1112_1a!R168/SV_SO_1112_1a!$V168*100</f>
        <v>63.51969992320869</v>
      </c>
      <c r="S168" s="134">
        <f>SV_SO_1112_1a!S168/SV_SO_1112_1a!$V168*100</f>
        <v>25.580365054049263</v>
      </c>
      <c r="T168" s="134">
        <f>SV_SO_1112_1a!T168/SV_SO_1112_1a!$V168*100</f>
        <v>7.566897040581251</v>
      </c>
      <c r="U168" s="134">
        <f>SV_SO_1112_1a!U168/SV_SO_1112_1a!$V168*100</f>
        <v>2.2845413196290387</v>
      </c>
      <c r="V168" s="133">
        <f>SV_SO_1112_1a!V168/SV_SO_1112_1a!$V168*100</f>
        <v>100</v>
      </c>
    </row>
    <row r="169" spans="1:22" ht="12.75">
      <c r="A169" s="30" t="s">
        <v>18</v>
      </c>
      <c r="B169" s="138"/>
      <c r="C169" s="139"/>
      <c r="D169" s="140"/>
      <c r="E169" s="139"/>
      <c r="F169" s="139"/>
      <c r="G169" s="139"/>
      <c r="H169" s="138"/>
      <c r="I169" s="138"/>
      <c r="J169" s="139"/>
      <c r="K169" s="140"/>
      <c r="L169" s="139"/>
      <c r="M169" s="139"/>
      <c r="N169" s="139"/>
      <c r="O169" s="138"/>
      <c r="P169" s="138"/>
      <c r="Q169" s="139"/>
      <c r="R169" s="138"/>
      <c r="S169" s="138"/>
      <c r="T169" s="139"/>
      <c r="U169" s="141"/>
      <c r="V169" s="138"/>
    </row>
    <row r="170" spans="1:22" ht="12.75">
      <c r="A170" s="74" t="s">
        <v>48</v>
      </c>
      <c r="B170" s="129">
        <f>SV_SO_1112_1a!B170/SV_SO_1112_1a!$H170*100</f>
        <v>0.017930787161556393</v>
      </c>
      <c r="C170" s="130">
        <f>SV_SO_1112_1a!C170/SV_SO_1112_1a!$H170*100</f>
        <v>2.5461717769410077</v>
      </c>
      <c r="D170" s="131">
        <f>SV_SO_1112_1a!D170/SV_SO_1112_1a!$H170*100</f>
        <v>78.97615205307514</v>
      </c>
      <c r="E170" s="130">
        <f>SV_SO_1112_1a!E170/SV_SO_1112_1a!$H170*100</f>
        <v>15.348753810292271</v>
      </c>
      <c r="F170" s="130">
        <f>SV_SO_1112_1a!F170/SV_SO_1112_1a!$H170*100</f>
        <v>2.608929532006455</v>
      </c>
      <c r="G170" s="130">
        <f>SV_SO_1112_1a!G170/SV_SO_1112_1a!$H170*100</f>
        <v>0.5020620405235791</v>
      </c>
      <c r="H170" s="129">
        <f>SV_SO_1112_1a!H170/SV_SO_1112_1a!$H170*100</f>
        <v>100</v>
      </c>
      <c r="I170" s="129">
        <f>SV_SO_1112_1a!I170/SV_SO_1112_1a!$O170*100</f>
        <v>0.0071321589045003925</v>
      </c>
      <c r="J170" s="130">
        <f>SV_SO_1112_1a!J170/SV_SO_1112_1a!$O170*100</f>
        <v>1.8258326795521005</v>
      </c>
      <c r="K170" s="131">
        <f>SV_SO_1112_1a!K170/SV_SO_1112_1a!$O170*100</f>
        <v>85.87119321018473</v>
      </c>
      <c r="L170" s="130">
        <f>SV_SO_1112_1a!L170/SV_SO_1112_1a!$O170*100</f>
        <v>10.462877112902074</v>
      </c>
      <c r="M170" s="130">
        <f>SV_SO_1112_1a!M170/SV_SO_1112_1a!$O170*100</f>
        <v>1.6332643891305898</v>
      </c>
      <c r="N170" s="130">
        <f>SV_SO_1112_1a!N170/SV_SO_1112_1a!$O170*100</f>
        <v>0.199700449326011</v>
      </c>
      <c r="O170" s="129">
        <f>SV_SO_1112_1a!O170/SV_SO_1112_1a!$O170*100</f>
        <v>100</v>
      </c>
      <c r="P170" s="129">
        <f>SV_SO_1112_1a!P170/SV_SO_1112_1a!$V170*100</f>
        <v>0.011916583912611719</v>
      </c>
      <c r="Q170" s="130">
        <f>SV_SO_1112_1a!Q170/SV_SO_1112_1a!$V170*100</f>
        <v>2.144985104270109</v>
      </c>
      <c r="R170" s="129">
        <f>SV_SO_1112_1a!R170/SV_SO_1112_1a!$V170*100</f>
        <v>82.81628599801391</v>
      </c>
      <c r="S170" s="129">
        <f>SV_SO_1112_1a!S170/SV_SO_1112_1a!$V170*100</f>
        <v>12.627606752730882</v>
      </c>
      <c r="T170" s="130">
        <f>SV_SO_1112_1a!T170/SV_SO_1112_1a!$V170*100</f>
        <v>2.0655412115193643</v>
      </c>
      <c r="U170" s="132">
        <f>SV_SO_1112_1a!U170/SV_SO_1112_1a!$V170*100</f>
        <v>0.3336643495531281</v>
      </c>
      <c r="V170" s="129">
        <f>SV_SO_1112_1a!V170/SV_SO_1112_1a!$V170*100</f>
        <v>100</v>
      </c>
    </row>
    <row r="171" spans="1:22" ht="12.75">
      <c r="A171" s="74" t="s">
        <v>49</v>
      </c>
      <c r="B171" s="129">
        <f>SV_SO_1112_1a!B171/SV_SO_1112_1a!$H171*100</f>
        <v>0</v>
      </c>
      <c r="C171" s="147">
        <f>SV_SO_1112_1a!C171/SV_SO_1112_1a!$H171*100</f>
        <v>0.2136752136752137</v>
      </c>
      <c r="D171" s="131">
        <f>SV_SO_1112_1a!D171/SV_SO_1112_1a!$H171*100</f>
        <v>53.7094017094017</v>
      </c>
      <c r="E171" s="147">
        <f>SV_SO_1112_1a!E171/SV_SO_1112_1a!$H171*100</f>
        <v>32.26495726495727</v>
      </c>
      <c r="F171" s="147">
        <f>SV_SO_1112_1a!F171/SV_SO_1112_1a!$H171*100</f>
        <v>10.76068376068376</v>
      </c>
      <c r="G171" s="147">
        <f>SV_SO_1112_1a!G171/SV_SO_1112_1a!$H171*100</f>
        <v>3.051282051282051</v>
      </c>
      <c r="H171" s="129">
        <f>SV_SO_1112_1a!H171/SV_SO_1112_1a!$H171*100</f>
        <v>100</v>
      </c>
      <c r="I171" s="129">
        <f>SV_SO_1112_1a!I171/SV_SO_1112_1a!$O171*100</f>
        <v>0</v>
      </c>
      <c r="J171" s="147">
        <f>SV_SO_1112_1a!J171/SV_SO_1112_1a!$O171*100</f>
        <v>0.3230321955421557</v>
      </c>
      <c r="K171" s="131">
        <f>SV_SO_1112_1a!K171/SV_SO_1112_1a!$O171*100</f>
        <v>62.21600086141918</v>
      </c>
      <c r="L171" s="147">
        <f>SV_SO_1112_1a!L171/SV_SO_1112_1a!$O171*100</f>
        <v>27.726930117368365</v>
      </c>
      <c r="M171" s="147">
        <f>SV_SO_1112_1a!M171/SV_SO_1112_1a!$O171*100</f>
        <v>7.623559814794875</v>
      </c>
      <c r="N171" s="147">
        <f>SV_SO_1112_1a!N171/SV_SO_1112_1a!$O171*100</f>
        <v>2.1104770108754174</v>
      </c>
      <c r="O171" s="129">
        <f>SV_SO_1112_1a!O171/SV_SO_1112_1a!$O171*100</f>
        <v>100</v>
      </c>
      <c r="P171" s="129">
        <f>SV_SO_1112_1a!P171/SV_SO_1112_1a!$V171*100</f>
        <v>0</v>
      </c>
      <c r="Q171" s="130">
        <f>SV_SO_1112_1a!Q171/SV_SO_1112_1a!$V171*100</f>
        <v>0.26206699385333776</v>
      </c>
      <c r="R171" s="129">
        <f>SV_SO_1112_1a!R171/SV_SO_1112_1a!$V171*100</f>
        <v>57.47367417925382</v>
      </c>
      <c r="S171" s="129">
        <f>SV_SO_1112_1a!S171/SV_SO_1112_1a!$V171*100</f>
        <v>30.25682565397627</v>
      </c>
      <c r="T171" s="130">
        <f>SV_SO_1112_1a!T171/SV_SO_1112_1a!$V171*100</f>
        <v>9.372468671082098</v>
      </c>
      <c r="U171" s="132">
        <f>SV_SO_1112_1a!U171/SV_SO_1112_1a!$V171*100</f>
        <v>2.6349645018344687</v>
      </c>
      <c r="V171" s="129">
        <f>SV_SO_1112_1a!V171/SV_SO_1112_1a!$V171*100</f>
        <v>100</v>
      </c>
    </row>
    <row r="172" spans="1:22" ht="12.75">
      <c r="A172" s="74" t="s">
        <v>50</v>
      </c>
      <c r="B172" s="129">
        <f>SV_SO_1112_1a!B172/SV_SO_1112_1a!$H172*100</f>
        <v>0</v>
      </c>
      <c r="C172" s="147">
        <f>SV_SO_1112_1a!C172/SV_SO_1112_1a!$H172*100</f>
        <v>0.21413276231263384</v>
      </c>
      <c r="D172" s="131">
        <f>SV_SO_1112_1a!D172/SV_SO_1112_1a!$H172*100</f>
        <v>41.32762312633833</v>
      </c>
      <c r="E172" s="147">
        <f>SV_SO_1112_1a!E172/SV_SO_1112_1a!$H172*100</f>
        <v>34.26124197002141</v>
      </c>
      <c r="F172" s="147">
        <f>SV_SO_1112_1a!F172/SV_SO_1112_1a!$H172*100</f>
        <v>17.77301927194861</v>
      </c>
      <c r="G172" s="147">
        <f>SV_SO_1112_1a!G172/SV_SO_1112_1a!$H172*100</f>
        <v>6.423982869379015</v>
      </c>
      <c r="H172" s="129">
        <f>SV_SO_1112_1a!H172/SV_SO_1112_1a!$H172*100</f>
        <v>100</v>
      </c>
      <c r="I172" s="129">
        <f>SV_SO_1112_1a!I172/SV_SO_1112_1a!$O172*100</f>
        <v>0</v>
      </c>
      <c r="J172" s="147">
        <f>SV_SO_1112_1a!J172/SV_SO_1112_1a!$O172*100</f>
        <v>0.5186721991701244</v>
      </c>
      <c r="K172" s="131">
        <f>SV_SO_1112_1a!K172/SV_SO_1112_1a!$O172*100</f>
        <v>59.128630705394194</v>
      </c>
      <c r="L172" s="147">
        <f>SV_SO_1112_1a!L172/SV_SO_1112_1a!$O172*100</f>
        <v>30.29045643153527</v>
      </c>
      <c r="M172" s="147">
        <f>SV_SO_1112_1a!M172/SV_SO_1112_1a!$O172*100</f>
        <v>8.195020746887966</v>
      </c>
      <c r="N172" s="147">
        <f>SV_SO_1112_1a!N172/SV_SO_1112_1a!$O172*100</f>
        <v>1.8672199170124482</v>
      </c>
      <c r="O172" s="129">
        <f>SV_SO_1112_1a!O172/SV_SO_1112_1a!$O172*100</f>
        <v>100</v>
      </c>
      <c r="P172" s="129">
        <f>SV_SO_1112_1a!P172/SV_SO_1112_1a!$V172*100</f>
        <v>0</v>
      </c>
      <c r="Q172" s="130">
        <f>SV_SO_1112_1a!Q172/SV_SO_1112_1a!$V172*100</f>
        <v>0.41928721174004197</v>
      </c>
      <c r="R172" s="129">
        <f>SV_SO_1112_1a!R172/SV_SO_1112_1a!$V172*100</f>
        <v>53.319357092942</v>
      </c>
      <c r="S172" s="129">
        <f>SV_SO_1112_1a!S172/SV_SO_1112_1a!$V172*100</f>
        <v>31.586303284416488</v>
      </c>
      <c r="T172" s="130">
        <f>SV_SO_1112_1a!T172/SV_SO_1112_1a!$V172*100</f>
        <v>11.320754716981133</v>
      </c>
      <c r="U172" s="132">
        <f>SV_SO_1112_1a!U172/SV_SO_1112_1a!$V172*100</f>
        <v>3.3542976939203357</v>
      </c>
      <c r="V172" s="129">
        <f>SV_SO_1112_1a!V172/SV_SO_1112_1a!$V172*100</f>
        <v>100</v>
      </c>
    </row>
    <row r="173" spans="1:22" ht="12.75">
      <c r="A173" s="74" t="s">
        <v>51</v>
      </c>
      <c r="B173" s="129">
        <f>SV_SO_1112_1a!B173/SV_SO_1112_1a!$H173*100</f>
        <v>0</v>
      </c>
      <c r="C173" s="147">
        <f>SV_SO_1112_1a!C173/SV_SO_1112_1a!$H173*100</f>
        <v>0</v>
      </c>
      <c r="D173" s="131">
        <f>SV_SO_1112_1a!D173/SV_SO_1112_1a!$H173*100</f>
        <v>36.38013743031246</v>
      </c>
      <c r="E173" s="147">
        <f>SV_SO_1112_1a!E173/SV_SO_1112_1a!$H173*100</f>
        <v>41.35874497601452</v>
      </c>
      <c r="F173" s="147">
        <f>SV_SO_1112_1a!F173/SV_SO_1112_1a!$H173*100</f>
        <v>16.49163749513808</v>
      </c>
      <c r="G173" s="147">
        <f>SV_SO_1112_1a!G173/SV_SO_1112_1a!$H173*100</f>
        <v>5.769480098534941</v>
      </c>
      <c r="H173" s="129">
        <f>SV_SO_1112_1a!H173/SV_SO_1112_1a!$H173*100</f>
        <v>100</v>
      </c>
      <c r="I173" s="129">
        <f>SV_SO_1112_1a!I173/SV_SO_1112_1a!$O173*100</f>
        <v>0</v>
      </c>
      <c r="J173" s="147">
        <f>SV_SO_1112_1a!J173/SV_SO_1112_1a!$O173*100</f>
        <v>0.09110233829334953</v>
      </c>
      <c r="K173" s="131">
        <f>SV_SO_1112_1a!K173/SV_SO_1112_1a!$O173*100</f>
        <v>42.51442453689644</v>
      </c>
      <c r="L173" s="147">
        <f>SV_SO_1112_1a!L173/SV_SO_1112_1a!$O173*100</f>
        <v>41.63376860006073</v>
      </c>
      <c r="M173" s="147">
        <f>SV_SO_1112_1a!M173/SV_SO_1112_1a!$O173*100</f>
        <v>12.253264500455511</v>
      </c>
      <c r="N173" s="147">
        <f>SV_SO_1112_1a!N173/SV_SO_1112_1a!$O173*100</f>
        <v>3.507440024293957</v>
      </c>
      <c r="O173" s="129">
        <f>SV_SO_1112_1a!O173/SV_SO_1112_1a!$O173*100</f>
        <v>100</v>
      </c>
      <c r="P173" s="129">
        <f>SV_SO_1112_1a!P173/SV_SO_1112_1a!$V173*100</f>
        <v>0</v>
      </c>
      <c r="Q173" s="130">
        <f>SV_SO_1112_1a!Q173/SV_SO_1112_1a!$V173*100</f>
        <v>0.041960976292048396</v>
      </c>
      <c r="R173" s="129">
        <f>SV_SO_1112_1a!R173/SV_SO_1112_1a!$V173*100</f>
        <v>39.20553884887055</v>
      </c>
      <c r="S173" s="129">
        <f>SV_SO_1112_1a!S173/SV_SO_1112_1a!$V173*100</f>
        <v>41.485418560738516</v>
      </c>
      <c r="T173" s="130">
        <f>SV_SO_1112_1a!T173/SV_SO_1112_1a!$V173*100</f>
        <v>14.539478285194768</v>
      </c>
      <c r="U173" s="132">
        <f>SV_SO_1112_1a!U173/SV_SO_1112_1a!$V173*100</f>
        <v>4.727603328904119</v>
      </c>
      <c r="V173" s="129">
        <f>SV_SO_1112_1a!V173/SV_SO_1112_1a!$V173*100</f>
        <v>100</v>
      </c>
    </row>
    <row r="174" spans="1:22" ht="12.75">
      <c r="A174" s="29" t="s">
        <v>1</v>
      </c>
      <c r="B174" s="148">
        <f>SV_SO_1112_1a!B174/SV_SO_1112_1a!$H174*100</f>
        <v>0.006444544692917446</v>
      </c>
      <c r="C174" s="149">
        <f>SV_SO_1112_1a!C174/SV_SO_1112_1a!$H174*100</f>
        <v>0.998904427402204</v>
      </c>
      <c r="D174" s="150">
        <f>SV_SO_1112_1a!D174/SV_SO_1112_1a!$H174*100</f>
        <v>58.29735129213122</v>
      </c>
      <c r="E174" s="149">
        <f>SV_SO_1112_1a!E174/SV_SO_1112_1a!$H174*100</f>
        <v>28.47522072565573</v>
      </c>
      <c r="F174" s="149">
        <f>SV_SO_1112_1a!F174/SV_SO_1112_1a!$H174*100</f>
        <v>9.36070116646259</v>
      </c>
      <c r="G174" s="149">
        <f>SV_SO_1112_1a!G174/SV_SO_1112_1a!$H174*100</f>
        <v>2.8613778436553456</v>
      </c>
      <c r="H174" s="148">
        <f>SV_SO_1112_1a!H174/SV_SO_1112_1a!$H174*100</f>
        <v>100</v>
      </c>
      <c r="I174" s="148">
        <f>SV_SO_1112_1a!I174/SV_SO_1112_1a!$O174*100</f>
        <v>0.003240650722665111</v>
      </c>
      <c r="J174" s="149">
        <f>SV_SO_1112_1a!J174/SV_SO_1112_1a!$O174*100</f>
        <v>0.962473264631538</v>
      </c>
      <c r="K174" s="150">
        <f>SV_SO_1112_1a!K174/SV_SO_1112_1a!$O174*100</f>
        <v>68.66290751182838</v>
      </c>
      <c r="L174" s="149">
        <f>SV_SO_1112_1a!L174/SV_SO_1112_1a!$O174*100</f>
        <v>22.93084451357833</v>
      </c>
      <c r="M174" s="149">
        <f>SV_SO_1112_1a!M174/SV_SO_1112_1a!$O174*100</f>
        <v>5.907706267418498</v>
      </c>
      <c r="N174" s="149">
        <f>SV_SO_1112_1a!N174/SV_SO_1112_1a!$O174*100</f>
        <v>1.5328277918205977</v>
      </c>
      <c r="O174" s="148">
        <f>SV_SO_1112_1a!O174/SV_SO_1112_1a!$O174*100</f>
        <v>100</v>
      </c>
      <c r="P174" s="148">
        <f>SV_SO_1112_1a!P174/SV_SO_1112_1a!$V174*100</f>
        <v>0.004847153105409423</v>
      </c>
      <c r="Q174" s="134">
        <f>SV_SO_1112_1a!Q174/SV_SO_1112_1a!$V174*100</f>
        <v>0.9807406449945065</v>
      </c>
      <c r="R174" s="135">
        <f>SV_SO_1112_1a!R174/SV_SO_1112_1a!$V174*100</f>
        <v>63.46539132682738</v>
      </c>
      <c r="S174" s="134">
        <f>SV_SO_1112_1a!S174/SV_SO_1112_1a!$V174*100</f>
        <v>25.710915788793383</v>
      </c>
      <c r="T174" s="134">
        <f>SV_SO_1112_1a!T174/SV_SO_1112_1a!$V174*100</f>
        <v>7.63911329412525</v>
      </c>
      <c r="U174" s="134">
        <f>SV_SO_1112_1a!U174/SV_SO_1112_1a!$V174*100</f>
        <v>2.1989917921540747</v>
      </c>
      <c r="V174" s="133">
        <f>SV_SO_1112_1a!V174/SV_SO_1112_1a!$V174*100</f>
        <v>100</v>
      </c>
    </row>
    <row r="175" spans="1:22" ht="12.75">
      <c r="A175" s="142" t="s">
        <v>23</v>
      </c>
      <c r="B175" s="143">
        <f>SV_SO_1112_1a!B175/SV_SO_1112_1a!$H175*100</f>
        <v>0.0137320720170888</v>
      </c>
      <c r="C175" s="144">
        <f>SV_SO_1112_1a!C175/SV_SO_1112_1a!$H175*100</f>
        <v>1.0176991150442478</v>
      </c>
      <c r="D175" s="145">
        <f>SV_SO_1112_1a!D175/SV_SO_1112_1a!$H175*100</f>
        <v>58.52456515105279</v>
      </c>
      <c r="E175" s="144">
        <f>SV_SO_1112_1a!E175/SV_SO_1112_1a!$H175*100</f>
        <v>28.474214220323468</v>
      </c>
      <c r="F175" s="144">
        <f>SV_SO_1112_1a!F175/SV_SO_1112_1a!$H175*100</f>
        <v>9.176075678974673</v>
      </c>
      <c r="G175" s="144">
        <f>SV_SO_1112_1a!G175/SV_SO_1112_1a!$H175*100</f>
        <v>2.793713762587733</v>
      </c>
      <c r="H175" s="143">
        <f>SV_SO_1112_1a!H175/SV_SO_1112_1a!$H175*100</f>
        <v>100</v>
      </c>
      <c r="I175" s="143">
        <f>SV_SO_1112_1a!I175/SV_SO_1112_1a!$O175*100</f>
        <v>0.012486732846350752</v>
      </c>
      <c r="J175" s="144">
        <f>SV_SO_1112_1a!J175/SV_SO_1112_1a!$O175*100</f>
        <v>0.9926952612848847</v>
      </c>
      <c r="K175" s="145">
        <f>SV_SO_1112_1a!K175/SV_SO_1112_1a!$O175*100</f>
        <v>68.57713679215833</v>
      </c>
      <c r="L175" s="144">
        <f>SV_SO_1112_1a!L175/SV_SO_1112_1a!$O175*100</f>
        <v>22.746144721233687</v>
      </c>
      <c r="M175" s="144">
        <f>SV_SO_1112_1a!M175/SV_SO_1112_1a!$O175*100</f>
        <v>5.9905100830367735</v>
      </c>
      <c r="N175" s="144">
        <f>SV_SO_1112_1a!N175/SV_SO_1112_1a!$O175*100</f>
        <v>1.68102640943997</v>
      </c>
      <c r="O175" s="143">
        <f>SV_SO_1112_1a!O175/SV_SO_1112_1a!$O175*100</f>
        <v>100</v>
      </c>
      <c r="P175" s="143">
        <f>SV_SO_1112_1a!P175/SV_SO_1112_1a!$V175*100</f>
        <v>0.013116474291710388</v>
      </c>
      <c r="Q175" s="144">
        <f>SV_SO_1112_1a!Q175/SV_SO_1112_1a!$V175*100</f>
        <v>1.0053391765940374</v>
      </c>
      <c r="R175" s="143">
        <f>SV_SO_1112_1a!R175/SV_SO_1112_1a!$V175*100</f>
        <v>63.493765816924885</v>
      </c>
      <c r="S175" s="143">
        <f>SV_SO_1112_1a!S175/SV_SO_1112_1a!$V175*100</f>
        <v>25.64270724029381</v>
      </c>
      <c r="T175" s="144">
        <f>SV_SO_1112_1a!T175/SV_SO_1112_1a!$V175*100</f>
        <v>7.601382630701808</v>
      </c>
      <c r="U175" s="146">
        <f>SV_SO_1112_1a!U175/SV_SO_1112_1a!$V175*100</f>
        <v>2.2436886611937537</v>
      </c>
      <c r="V175" s="143">
        <f>SV_SO_1112_1a!V175/SV_SO_1112_1a!$V175*100</f>
        <v>100</v>
      </c>
    </row>
    <row r="176" spans="1:22" ht="12.75">
      <c r="A176" s="159" t="s">
        <v>24</v>
      </c>
      <c r="B176" s="160">
        <f>SV_SO_1112_1a!B176/SV_SO_1112_1a!$H176*100</f>
        <v>0.025097190098912456</v>
      </c>
      <c r="C176" s="161">
        <f>SV_SO_1112_1a!C176/SV_SO_1112_1a!$H176*100</f>
        <v>1.170218001082624</v>
      </c>
      <c r="D176" s="162">
        <f>SV_SO_1112_1a!D176/SV_SO_1112_1a!$H176*100</f>
        <v>66.38452832045667</v>
      </c>
      <c r="E176" s="161">
        <f>SV_SO_1112_1a!E176/SV_SO_1112_1a!$H176*100</f>
        <v>24.870823286255597</v>
      </c>
      <c r="F176" s="161">
        <f>SV_SO_1112_1a!F176/SV_SO_1112_1a!$H176*100</f>
        <v>6.0636779686039075</v>
      </c>
      <c r="G176" s="161">
        <f>SV_SO_1112_1a!G176/SV_SO_1112_1a!$H176*100</f>
        <v>1.4856552335022883</v>
      </c>
      <c r="H176" s="160">
        <f>SV_SO_1112_1a!H176/SV_SO_1112_1a!$H176*100</f>
        <v>100</v>
      </c>
      <c r="I176" s="160">
        <f>SV_SO_1112_1a!I176/SV_SO_1112_1a!$O176*100</f>
        <v>0.014640844928209374</v>
      </c>
      <c r="J176" s="161">
        <f>SV_SO_1112_1a!J176/SV_SO_1112_1a!$O176*100</f>
        <v>1.142995617843656</v>
      </c>
      <c r="K176" s="162">
        <f>SV_SO_1112_1a!K176/SV_SO_1112_1a!$O176*100</f>
        <v>72.87909691229629</v>
      </c>
      <c r="L176" s="161">
        <f>SV_SO_1112_1a!L176/SV_SO_1112_1a!$O176*100</f>
        <v>20.59764938710394</v>
      </c>
      <c r="M176" s="161">
        <f>SV_SO_1112_1a!M176/SV_SO_1112_1a!$O176*100</f>
        <v>4.3478260869565215</v>
      </c>
      <c r="N176" s="161">
        <f>SV_SO_1112_1a!N176/SV_SO_1112_1a!$O176*100</f>
        <v>1.0177911508713828</v>
      </c>
      <c r="O176" s="160">
        <f>SV_SO_1112_1a!O176/SV_SO_1112_1a!$O176*100</f>
        <v>100</v>
      </c>
      <c r="P176" s="160">
        <f>SV_SO_1112_1a!P176/SV_SO_1112_1a!$V176*100</f>
        <v>0.019935906062010636</v>
      </c>
      <c r="Q176" s="161">
        <f>SV_SO_1112_1a!Q176/SV_SO_1112_1a!$V176*100</f>
        <v>1.156780949248167</v>
      </c>
      <c r="R176" s="160">
        <f>SV_SO_1112_1a!R176/SV_SO_1112_1a!$V176*100</f>
        <v>69.59026729066052</v>
      </c>
      <c r="S176" s="160">
        <f>SV_SO_1112_1a!S176/SV_SO_1112_1a!$V176*100</f>
        <v>22.76157154747487</v>
      </c>
      <c r="T176" s="161">
        <f>SV_SO_1112_1a!T176/SV_SO_1112_1a!$V176*100</f>
        <v>5.216728218776633</v>
      </c>
      <c r="U176" s="163">
        <f>SV_SO_1112_1a!U176/SV_SO_1112_1a!$V176*100</f>
        <v>1.2547160877777943</v>
      </c>
      <c r="V176" s="160">
        <f>SV_SO_1112_1a!V176/SV_SO_1112_1a!$V176*100</f>
        <v>100</v>
      </c>
    </row>
  </sheetData>
  <sheetProtection/>
  <mergeCells count="39">
    <mergeCell ref="B133:H133"/>
    <mergeCell ref="I133:O133"/>
    <mergeCell ref="P133:V133"/>
    <mergeCell ref="B134:C134"/>
    <mergeCell ref="E134:G134"/>
    <mergeCell ref="I134:J134"/>
    <mergeCell ref="L134:N134"/>
    <mergeCell ref="P134:Q134"/>
    <mergeCell ref="S134:U134"/>
    <mergeCell ref="A127:V127"/>
    <mergeCell ref="A128:V128"/>
    <mergeCell ref="A129:V129"/>
    <mergeCell ref="A131:V131"/>
    <mergeCell ref="B71:H71"/>
    <mergeCell ref="I71:O71"/>
    <mergeCell ref="P71:V71"/>
    <mergeCell ref="B72:C72"/>
    <mergeCell ref="E72:G72"/>
    <mergeCell ref="I72:J72"/>
    <mergeCell ref="L72:N72"/>
    <mergeCell ref="P72:Q72"/>
    <mergeCell ref="S72:U72"/>
    <mergeCell ref="A65:V65"/>
    <mergeCell ref="A66:V66"/>
    <mergeCell ref="A67:V67"/>
    <mergeCell ref="A69:V69"/>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 right="0" top="0.3937007874015748" bottom="0.3937007874015748" header="0.5118110236220472" footer="0.5118110236220472"/>
  <pageSetup horizontalDpi="204" verticalDpi="204" orientation="landscape" paperSize="9" scale="80" r:id="rId2"/>
  <headerFooter alignWithMargins="0">
    <oddFooter>&amp;R&amp;A</oddFooter>
  </headerFooter>
  <rowBreaks count="5" manualBreakCount="5">
    <brk id="51" max="255" man="1"/>
    <brk id="63" max="255" man="1"/>
    <brk id="114" max="255" man="1"/>
    <brk id="125" max="255" man="1"/>
    <brk id="176" max="255" man="1"/>
  </rowBreaks>
  <drawing r:id="rId1"/>
</worksheet>
</file>

<file path=xl/worksheets/sheet4.xml><?xml version="1.0" encoding="utf-8"?>
<worksheet xmlns="http://schemas.openxmlformats.org/spreadsheetml/2006/main" xmlns:r="http://schemas.openxmlformats.org/officeDocument/2006/relationships">
  <dimension ref="A1:V111"/>
  <sheetViews>
    <sheetView zoomScalePageLayoutView="0" workbookViewId="0" topLeftCell="A1">
      <selection activeCell="A17" sqref="A17"/>
    </sheetView>
  </sheetViews>
  <sheetFormatPr defaultColWidth="22.7109375" defaultRowHeight="12.75"/>
  <cols>
    <col min="1" max="1" width="17.00390625" style="74" customWidth="1"/>
    <col min="2" max="2" width="6.421875" style="74" customWidth="1"/>
    <col min="3" max="3" width="7.28125" style="74" customWidth="1"/>
    <col min="4" max="4" width="8.57421875" style="75" customWidth="1"/>
    <col min="5" max="8" width="7.28125" style="75" customWidth="1"/>
    <col min="9" max="9" width="6.421875" style="75" customWidth="1"/>
    <col min="10" max="10" width="7.28125" style="75" customWidth="1"/>
    <col min="11" max="11" width="8.7109375" style="75" customWidth="1"/>
    <col min="12" max="15" width="7.28125" style="75" customWidth="1"/>
    <col min="16" max="16" width="6.7109375" style="75" customWidth="1"/>
    <col min="17" max="17" width="7.28125" style="74" customWidth="1"/>
    <col min="18" max="18" width="8.421875" style="75" customWidth="1"/>
    <col min="19" max="19" width="7.28125" style="74" customWidth="1"/>
    <col min="20" max="21" width="7.28125" style="75" customWidth="1"/>
    <col min="22" max="22" width="8.140625" style="74" customWidth="1"/>
    <col min="23" max="16384" width="22.7109375" style="75" customWidth="1"/>
  </cols>
  <sheetData>
    <row r="1" spans="1:3" ht="12.75">
      <c r="A1" s="30" t="s">
        <v>72</v>
      </c>
      <c r="C1" s="75"/>
    </row>
    <row r="2" spans="1:22" ht="12.75">
      <c r="A2" s="213" t="s">
        <v>9</v>
      </c>
      <c r="B2" s="213"/>
      <c r="C2" s="213"/>
      <c r="D2" s="213"/>
      <c r="E2" s="213"/>
      <c r="F2" s="213"/>
      <c r="G2" s="213"/>
      <c r="H2" s="213"/>
      <c r="I2" s="213"/>
      <c r="J2" s="213"/>
      <c r="K2" s="213"/>
      <c r="L2" s="213"/>
      <c r="M2" s="213"/>
      <c r="N2" s="213"/>
      <c r="O2" s="213"/>
      <c r="P2" s="213"/>
      <c r="Q2" s="213"/>
      <c r="R2" s="213"/>
      <c r="S2" s="213"/>
      <c r="T2" s="213"/>
      <c r="U2" s="213"/>
      <c r="V2" s="213"/>
    </row>
    <row r="3" spans="1:22" ht="12.75">
      <c r="A3" s="213" t="s">
        <v>54</v>
      </c>
      <c r="B3" s="213"/>
      <c r="C3" s="213"/>
      <c r="D3" s="213"/>
      <c r="E3" s="213"/>
      <c r="F3" s="213"/>
      <c r="G3" s="213"/>
      <c r="H3" s="213"/>
      <c r="I3" s="213"/>
      <c r="J3" s="213"/>
      <c r="K3" s="213"/>
      <c r="L3" s="213"/>
      <c r="M3" s="213"/>
      <c r="N3" s="213"/>
      <c r="O3" s="213"/>
      <c r="P3" s="213"/>
      <c r="Q3" s="213"/>
      <c r="R3" s="213"/>
      <c r="S3" s="213"/>
      <c r="T3" s="213"/>
      <c r="U3" s="213"/>
      <c r="V3" s="213"/>
    </row>
    <row r="4" spans="1:22" s="2" customFormat="1" ht="12.75">
      <c r="A4" s="214" t="s">
        <v>30</v>
      </c>
      <c r="B4" s="214"/>
      <c r="C4" s="214"/>
      <c r="D4" s="214"/>
      <c r="E4" s="214"/>
      <c r="F4" s="214"/>
      <c r="G4" s="214"/>
      <c r="H4" s="214"/>
      <c r="I4" s="214"/>
      <c r="J4" s="214"/>
      <c r="K4" s="214"/>
      <c r="L4" s="214"/>
      <c r="M4" s="214"/>
      <c r="N4" s="214"/>
      <c r="O4" s="214"/>
      <c r="P4" s="214"/>
      <c r="Q4" s="214"/>
      <c r="R4" s="214"/>
      <c r="S4" s="214"/>
      <c r="T4" s="214"/>
      <c r="U4" s="214"/>
      <c r="V4" s="214"/>
    </row>
    <row r="5" spans="1:22" s="2" customFormat="1" ht="8.25" customHeight="1">
      <c r="A5" s="73"/>
      <c r="B5" s="73"/>
      <c r="C5" s="73"/>
      <c r="D5" s="73"/>
      <c r="E5" s="73"/>
      <c r="F5" s="73"/>
      <c r="G5" s="73"/>
      <c r="H5" s="73"/>
      <c r="I5" s="73"/>
      <c r="J5" s="73"/>
      <c r="K5" s="73"/>
      <c r="L5" s="73"/>
      <c r="M5" s="73"/>
      <c r="N5" s="73"/>
      <c r="O5" s="73"/>
      <c r="P5" s="73"/>
      <c r="Q5" s="73"/>
      <c r="R5" s="73"/>
      <c r="S5" s="73"/>
      <c r="T5" s="73"/>
      <c r="U5" s="73"/>
      <c r="V5" s="73"/>
    </row>
    <row r="6" spans="1:22" ht="12.75">
      <c r="A6" s="213" t="s">
        <v>10</v>
      </c>
      <c r="B6" s="213"/>
      <c r="C6" s="213"/>
      <c r="D6" s="213"/>
      <c r="E6" s="213"/>
      <c r="F6" s="213"/>
      <c r="G6" s="213"/>
      <c r="H6" s="213"/>
      <c r="I6" s="213"/>
      <c r="J6" s="213"/>
      <c r="K6" s="213"/>
      <c r="L6" s="213"/>
      <c r="M6" s="213"/>
      <c r="N6" s="213"/>
      <c r="O6" s="213"/>
      <c r="P6" s="213"/>
      <c r="Q6" s="213"/>
      <c r="R6" s="213"/>
      <c r="S6" s="213"/>
      <c r="T6" s="213"/>
      <c r="U6" s="213"/>
      <c r="V6" s="213"/>
    </row>
    <row r="7" ht="5.25" customHeight="1" thickBot="1">
      <c r="C7" s="75"/>
    </row>
    <row r="8" spans="1:22" ht="12.75">
      <c r="A8" s="76"/>
      <c r="B8" s="215" t="s">
        <v>34</v>
      </c>
      <c r="C8" s="216"/>
      <c r="D8" s="216"/>
      <c r="E8" s="216"/>
      <c r="F8" s="216"/>
      <c r="G8" s="216"/>
      <c r="H8" s="217"/>
      <c r="I8" s="215" t="s">
        <v>35</v>
      </c>
      <c r="J8" s="216"/>
      <c r="K8" s="216"/>
      <c r="L8" s="216"/>
      <c r="M8" s="216"/>
      <c r="N8" s="216"/>
      <c r="O8" s="217"/>
      <c r="P8" s="215" t="s">
        <v>1</v>
      </c>
      <c r="Q8" s="216"/>
      <c r="R8" s="216"/>
      <c r="S8" s="216"/>
      <c r="T8" s="216"/>
      <c r="U8" s="216"/>
      <c r="V8" s="216"/>
    </row>
    <row r="9" spans="2:22" ht="12.75">
      <c r="B9" s="229" t="s">
        <v>36</v>
      </c>
      <c r="C9" s="230"/>
      <c r="D9" s="77" t="s">
        <v>37</v>
      </c>
      <c r="E9" s="230" t="s">
        <v>38</v>
      </c>
      <c r="F9" s="230"/>
      <c r="G9" s="230"/>
      <c r="H9" s="78" t="s">
        <v>1</v>
      </c>
      <c r="I9" s="229" t="s">
        <v>36</v>
      </c>
      <c r="J9" s="231"/>
      <c r="K9" s="74" t="s">
        <v>37</v>
      </c>
      <c r="L9" s="229" t="s">
        <v>38</v>
      </c>
      <c r="M9" s="230"/>
      <c r="N9" s="230"/>
      <c r="O9" s="78" t="s">
        <v>1</v>
      </c>
      <c r="P9" s="229" t="s">
        <v>36</v>
      </c>
      <c r="Q9" s="231"/>
      <c r="R9" s="74" t="s">
        <v>37</v>
      </c>
      <c r="S9" s="229" t="s">
        <v>38</v>
      </c>
      <c r="T9" s="230"/>
      <c r="U9" s="230"/>
      <c r="V9" s="78" t="s">
        <v>1</v>
      </c>
    </row>
    <row r="10" spans="1:22" ht="12.75">
      <c r="A10" s="169" t="s">
        <v>39</v>
      </c>
      <c r="B10" s="170" t="s">
        <v>40</v>
      </c>
      <c r="C10" s="169">
        <v>1</v>
      </c>
      <c r="D10" s="171" t="s">
        <v>41</v>
      </c>
      <c r="E10" s="169" t="s">
        <v>42</v>
      </c>
      <c r="F10" s="169" t="s">
        <v>43</v>
      </c>
      <c r="G10" s="169" t="s">
        <v>44</v>
      </c>
      <c r="H10" s="172"/>
      <c r="I10" s="170" t="s">
        <v>40</v>
      </c>
      <c r="J10" s="169">
        <v>1</v>
      </c>
      <c r="K10" s="171" t="s">
        <v>41</v>
      </c>
      <c r="L10" s="169" t="s">
        <v>42</v>
      </c>
      <c r="M10" s="169" t="s">
        <v>43</v>
      </c>
      <c r="N10" s="169" t="s">
        <v>44</v>
      </c>
      <c r="O10" s="172"/>
      <c r="P10" s="170" t="s">
        <v>40</v>
      </c>
      <c r="Q10" s="169">
        <v>1</v>
      </c>
      <c r="R10" s="171" t="s">
        <v>41</v>
      </c>
      <c r="S10" s="169" t="s">
        <v>42</v>
      </c>
      <c r="T10" s="169" t="s">
        <v>43</v>
      </c>
      <c r="U10" s="169" t="s">
        <v>44</v>
      </c>
      <c r="V10" s="172"/>
    </row>
    <row r="11" spans="1:22" s="74" customFormat="1" ht="12.75">
      <c r="A11" s="30" t="s">
        <v>20</v>
      </c>
      <c r="B11" s="89"/>
      <c r="C11" s="90"/>
      <c r="D11" s="91"/>
      <c r="E11" s="90"/>
      <c r="F11" s="90"/>
      <c r="G11" s="90"/>
      <c r="H11" s="89"/>
      <c r="I11" s="89"/>
      <c r="J11" s="90"/>
      <c r="K11" s="91"/>
      <c r="L11" s="90"/>
      <c r="M11" s="90"/>
      <c r="N11" s="90"/>
      <c r="O11" s="89"/>
      <c r="P11" s="89"/>
      <c r="Q11" s="90"/>
      <c r="R11" s="89"/>
      <c r="S11" s="89"/>
      <c r="T11" s="90"/>
      <c r="U11" s="92"/>
      <c r="V11" s="89"/>
    </row>
    <row r="12" spans="1:22" ht="12.75">
      <c r="A12" s="74" t="s">
        <v>48</v>
      </c>
      <c r="B12" s="89">
        <v>19</v>
      </c>
      <c r="C12" s="90">
        <v>726</v>
      </c>
      <c r="D12" s="91">
        <v>23915</v>
      </c>
      <c r="E12" s="90">
        <v>2767</v>
      </c>
      <c r="F12" s="90">
        <v>286</v>
      </c>
      <c r="G12" s="90">
        <v>38</v>
      </c>
      <c r="H12" s="89">
        <v>27751</v>
      </c>
      <c r="I12" s="89">
        <v>10</v>
      </c>
      <c r="J12" s="90">
        <v>657</v>
      </c>
      <c r="K12" s="91">
        <v>29208</v>
      </c>
      <c r="L12" s="90">
        <v>2410</v>
      </c>
      <c r="M12" s="90">
        <v>299</v>
      </c>
      <c r="N12" s="90">
        <v>38</v>
      </c>
      <c r="O12" s="89">
        <v>32622</v>
      </c>
      <c r="P12" s="89">
        <f>SUM(I12,B12)</f>
        <v>29</v>
      </c>
      <c r="Q12" s="90">
        <f aca="true" t="shared" si="0" ref="Q12:V16">SUM(J12,C12)</f>
        <v>1383</v>
      </c>
      <c r="R12" s="89">
        <f t="shared" si="0"/>
        <v>53123</v>
      </c>
      <c r="S12" s="89">
        <f t="shared" si="0"/>
        <v>5177</v>
      </c>
      <c r="T12" s="90">
        <f t="shared" si="0"/>
        <v>585</v>
      </c>
      <c r="U12" s="92">
        <f t="shared" si="0"/>
        <v>76</v>
      </c>
      <c r="V12" s="89">
        <f t="shared" si="0"/>
        <v>60373</v>
      </c>
    </row>
    <row r="13" spans="1:22" ht="12.75">
      <c r="A13" s="74" t="s">
        <v>49</v>
      </c>
      <c r="B13" s="89">
        <v>0</v>
      </c>
      <c r="C13" s="103">
        <v>57</v>
      </c>
      <c r="D13" s="91">
        <v>14534</v>
      </c>
      <c r="E13" s="103">
        <v>6035</v>
      </c>
      <c r="F13" s="103">
        <v>1327</v>
      </c>
      <c r="G13" s="103">
        <v>202</v>
      </c>
      <c r="H13" s="89">
        <v>22155</v>
      </c>
      <c r="I13" s="89">
        <v>0</v>
      </c>
      <c r="J13" s="103">
        <v>47</v>
      </c>
      <c r="K13" s="91">
        <v>11882</v>
      </c>
      <c r="L13" s="103">
        <v>4290</v>
      </c>
      <c r="M13" s="103">
        <v>806</v>
      </c>
      <c r="N13" s="103">
        <v>135</v>
      </c>
      <c r="O13" s="89">
        <v>17160</v>
      </c>
      <c r="P13" s="89">
        <f>SUM(I13,B13)</f>
        <v>0</v>
      </c>
      <c r="Q13" s="90">
        <f t="shared" si="0"/>
        <v>104</v>
      </c>
      <c r="R13" s="89">
        <f t="shared" si="0"/>
        <v>26416</v>
      </c>
      <c r="S13" s="89">
        <f t="shared" si="0"/>
        <v>10325</v>
      </c>
      <c r="T13" s="90">
        <f t="shared" si="0"/>
        <v>2133</v>
      </c>
      <c r="U13" s="92">
        <f t="shared" si="0"/>
        <v>337</v>
      </c>
      <c r="V13" s="89">
        <f t="shared" si="0"/>
        <v>39315</v>
      </c>
    </row>
    <row r="14" spans="1:22" ht="12.75">
      <c r="A14" s="74" t="s">
        <v>50</v>
      </c>
      <c r="B14" s="89">
        <v>0</v>
      </c>
      <c r="C14" s="103">
        <v>7</v>
      </c>
      <c r="D14" s="91">
        <v>481</v>
      </c>
      <c r="E14" s="103">
        <v>304</v>
      </c>
      <c r="F14" s="103">
        <v>116</v>
      </c>
      <c r="G14" s="103">
        <v>33</v>
      </c>
      <c r="H14" s="89">
        <v>941</v>
      </c>
      <c r="I14" s="89">
        <v>0</v>
      </c>
      <c r="J14" s="103">
        <v>10</v>
      </c>
      <c r="K14" s="91">
        <v>1147</v>
      </c>
      <c r="L14" s="103">
        <v>525</v>
      </c>
      <c r="M14" s="103">
        <v>116</v>
      </c>
      <c r="N14" s="103">
        <v>21</v>
      </c>
      <c r="O14" s="89">
        <v>1819</v>
      </c>
      <c r="P14" s="89">
        <f>SUM(I14,B14)</f>
        <v>0</v>
      </c>
      <c r="Q14" s="90">
        <f t="shared" si="0"/>
        <v>17</v>
      </c>
      <c r="R14" s="89">
        <f t="shared" si="0"/>
        <v>1628</v>
      </c>
      <c r="S14" s="89">
        <f t="shared" si="0"/>
        <v>829</v>
      </c>
      <c r="T14" s="90">
        <f t="shared" si="0"/>
        <v>232</v>
      </c>
      <c r="U14" s="92">
        <f t="shared" si="0"/>
        <v>54</v>
      </c>
      <c r="V14" s="89">
        <f t="shared" si="0"/>
        <v>2760</v>
      </c>
    </row>
    <row r="15" spans="1:22" ht="12.75">
      <c r="A15" s="74" t="s">
        <v>51</v>
      </c>
      <c r="B15" s="89">
        <v>0</v>
      </c>
      <c r="C15" s="103">
        <v>4</v>
      </c>
      <c r="D15" s="91">
        <v>6035</v>
      </c>
      <c r="E15" s="103">
        <v>6695</v>
      </c>
      <c r="F15" s="103">
        <v>1742</v>
      </c>
      <c r="G15" s="103">
        <v>388</v>
      </c>
      <c r="H15" s="89">
        <v>14864</v>
      </c>
      <c r="I15" s="89">
        <v>0</v>
      </c>
      <c r="J15" s="103">
        <v>6</v>
      </c>
      <c r="K15" s="91">
        <v>5754</v>
      </c>
      <c r="L15" s="103">
        <v>5495</v>
      </c>
      <c r="M15" s="103">
        <v>1258</v>
      </c>
      <c r="N15" s="103">
        <v>244</v>
      </c>
      <c r="O15" s="89">
        <v>12757</v>
      </c>
      <c r="P15" s="89">
        <f>SUM(I15,B15)</f>
        <v>0</v>
      </c>
      <c r="Q15" s="90">
        <f t="shared" si="0"/>
        <v>10</v>
      </c>
      <c r="R15" s="89">
        <f t="shared" si="0"/>
        <v>11789</v>
      </c>
      <c r="S15" s="89">
        <f t="shared" si="0"/>
        <v>12190</v>
      </c>
      <c r="T15" s="90">
        <f t="shared" si="0"/>
        <v>3000</v>
      </c>
      <c r="U15" s="92">
        <f t="shared" si="0"/>
        <v>632</v>
      </c>
      <c r="V15" s="89">
        <f t="shared" si="0"/>
        <v>27621</v>
      </c>
    </row>
    <row r="16" spans="1:22" s="60" customFormat="1" ht="12.75">
      <c r="A16" s="29" t="s">
        <v>1</v>
      </c>
      <c r="B16" s="93">
        <v>19</v>
      </c>
      <c r="C16" s="94">
        <v>794</v>
      </c>
      <c r="D16" s="95">
        <v>44965</v>
      </c>
      <c r="E16" s="94">
        <v>15801</v>
      </c>
      <c r="F16" s="94">
        <v>3471</v>
      </c>
      <c r="G16" s="94">
        <v>661</v>
      </c>
      <c r="H16" s="93">
        <v>65711</v>
      </c>
      <c r="I16" s="93">
        <v>10</v>
      </c>
      <c r="J16" s="94">
        <v>720</v>
      </c>
      <c r="K16" s="95">
        <v>47991</v>
      </c>
      <c r="L16" s="94">
        <v>12720</v>
      </c>
      <c r="M16" s="94">
        <v>2479</v>
      </c>
      <c r="N16" s="94">
        <v>438</v>
      </c>
      <c r="O16" s="93">
        <v>64358</v>
      </c>
      <c r="P16" s="93">
        <f>SUM(I16,B16)</f>
        <v>29</v>
      </c>
      <c r="Q16" s="94">
        <f t="shared" si="0"/>
        <v>1514</v>
      </c>
      <c r="R16" s="93">
        <f t="shared" si="0"/>
        <v>92956</v>
      </c>
      <c r="S16" s="93">
        <f t="shared" si="0"/>
        <v>28521</v>
      </c>
      <c r="T16" s="94">
        <f t="shared" si="0"/>
        <v>5950</v>
      </c>
      <c r="U16" s="96">
        <f t="shared" si="0"/>
        <v>1099</v>
      </c>
      <c r="V16" s="93">
        <f t="shared" si="0"/>
        <v>130069</v>
      </c>
    </row>
    <row r="17" spans="2:22" s="74" customFormat="1" ht="9" customHeight="1">
      <c r="B17" s="89"/>
      <c r="C17" s="90"/>
      <c r="D17" s="91"/>
      <c r="E17" s="90"/>
      <c r="F17" s="90"/>
      <c r="G17" s="90"/>
      <c r="H17" s="89"/>
      <c r="I17" s="89"/>
      <c r="J17" s="90"/>
      <c r="K17" s="91"/>
      <c r="L17" s="90"/>
      <c r="M17" s="90"/>
      <c r="N17" s="90"/>
      <c r="O17" s="89"/>
      <c r="P17" s="89"/>
      <c r="Q17" s="90"/>
      <c r="R17" s="89"/>
      <c r="S17" s="89"/>
      <c r="T17" s="90"/>
      <c r="U17" s="92"/>
      <c r="V17" s="89"/>
    </row>
    <row r="18" spans="1:22" ht="12.75">
      <c r="A18" s="30" t="s">
        <v>22</v>
      </c>
      <c r="B18" s="89"/>
      <c r="C18" s="90"/>
      <c r="D18" s="91"/>
      <c r="E18" s="90"/>
      <c r="F18" s="90"/>
      <c r="G18" s="90"/>
      <c r="H18" s="89"/>
      <c r="I18" s="89"/>
      <c r="J18" s="90"/>
      <c r="K18" s="91"/>
      <c r="L18" s="90"/>
      <c r="M18" s="90"/>
      <c r="N18" s="90"/>
      <c r="O18" s="89"/>
      <c r="P18" s="89"/>
      <c r="Q18" s="90"/>
      <c r="R18" s="89"/>
      <c r="S18" s="89"/>
      <c r="T18" s="90"/>
      <c r="U18" s="92"/>
      <c r="V18" s="89"/>
    </row>
    <row r="19" spans="1:22" s="74" customFormat="1" ht="12.75">
      <c r="A19" s="74" t="s">
        <v>48</v>
      </c>
      <c r="B19" s="89">
        <v>8</v>
      </c>
      <c r="C19" s="90">
        <v>587</v>
      </c>
      <c r="D19" s="91">
        <v>18058</v>
      </c>
      <c r="E19" s="90">
        <v>3260</v>
      </c>
      <c r="F19" s="90">
        <v>490</v>
      </c>
      <c r="G19" s="90">
        <v>69</v>
      </c>
      <c r="H19" s="89">
        <v>22472</v>
      </c>
      <c r="I19" s="89">
        <v>7</v>
      </c>
      <c r="J19" s="90">
        <v>544</v>
      </c>
      <c r="K19" s="91">
        <v>24363</v>
      </c>
      <c r="L19" s="90">
        <v>2619</v>
      </c>
      <c r="M19" s="90">
        <v>327</v>
      </c>
      <c r="N19" s="90">
        <v>47</v>
      </c>
      <c r="O19" s="89">
        <v>27907</v>
      </c>
      <c r="P19" s="89">
        <f aca="true" t="shared" si="1" ref="P19:T23">SUM(I19,B19)</f>
        <v>15</v>
      </c>
      <c r="Q19" s="90">
        <f t="shared" si="1"/>
        <v>1131</v>
      </c>
      <c r="R19" s="89">
        <f t="shared" si="1"/>
        <v>42421</v>
      </c>
      <c r="S19" s="89">
        <f t="shared" si="1"/>
        <v>5879</v>
      </c>
      <c r="T19" s="90">
        <f t="shared" si="1"/>
        <v>817</v>
      </c>
      <c r="U19" s="92">
        <f aca="true" t="shared" si="2" ref="U19:V23">SUM(N19,G19)</f>
        <v>116</v>
      </c>
      <c r="V19" s="89">
        <f t="shared" si="2"/>
        <v>50379</v>
      </c>
    </row>
    <row r="20" spans="1:22" ht="12.75">
      <c r="A20" s="74" t="s">
        <v>49</v>
      </c>
      <c r="B20" s="89">
        <v>0</v>
      </c>
      <c r="C20" s="103">
        <v>63</v>
      </c>
      <c r="D20" s="91">
        <v>13475</v>
      </c>
      <c r="E20" s="103">
        <v>7720</v>
      </c>
      <c r="F20" s="103">
        <v>2376</v>
      </c>
      <c r="G20" s="103">
        <v>601</v>
      </c>
      <c r="H20" s="89">
        <v>24235</v>
      </c>
      <c r="I20" s="89">
        <v>0</v>
      </c>
      <c r="J20" s="103">
        <v>53</v>
      </c>
      <c r="K20" s="91">
        <v>12061</v>
      </c>
      <c r="L20" s="103">
        <v>5041</v>
      </c>
      <c r="M20" s="103">
        <v>1276</v>
      </c>
      <c r="N20" s="103">
        <v>344</v>
      </c>
      <c r="O20" s="89">
        <v>18775</v>
      </c>
      <c r="P20" s="89">
        <f t="shared" si="1"/>
        <v>0</v>
      </c>
      <c r="Q20" s="90">
        <f t="shared" si="1"/>
        <v>116</v>
      </c>
      <c r="R20" s="89">
        <f t="shared" si="1"/>
        <v>25536</v>
      </c>
      <c r="S20" s="89">
        <f t="shared" si="1"/>
        <v>12761</v>
      </c>
      <c r="T20" s="90">
        <f t="shared" si="1"/>
        <v>3652</v>
      </c>
      <c r="U20" s="92">
        <f t="shared" si="2"/>
        <v>945</v>
      </c>
      <c r="V20" s="89">
        <f t="shared" si="2"/>
        <v>43010</v>
      </c>
    </row>
    <row r="21" spans="1:22" ht="12.75">
      <c r="A21" s="74" t="s">
        <v>50</v>
      </c>
      <c r="B21" s="89">
        <v>0</v>
      </c>
      <c r="C21" s="103">
        <v>5</v>
      </c>
      <c r="D21" s="91">
        <v>458</v>
      </c>
      <c r="E21" s="103">
        <v>370</v>
      </c>
      <c r="F21" s="103">
        <v>163</v>
      </c>
      <c r="G21" s="103">
        <v>67</v>
      </c>
      <c r="H21" s="89">
        <v>1063</v>
      </c>
      <c r="I21" s="89">
        <v>0</v>
      </c>
      <c r="J21" s="103">
        <v>17</v>
      </c>
      <c r="K21" s="91">
        <v>1177</v>
      </c>
      <c r="L21" s="103">
        <v>605</v>
      </c>
      <c r="M21" s="103">
        <v>152</v>
      </c>
      <c r="N21" s="103">
        <v>33</v>
      </c>
      <c r="O21" s="89">
        <v>1984</v>
      </c>
      <c r="P21" s="89">
        <f t="shared" si="1"/>
        <v>0</v>
      </c>
      <c r="Q21" s="90">
        <f t="shared" si="1"/>
        <v>22</v>
      </c>
      <c r="R21" s="89">
        <f t="shared" si="1"/>
        <v>1635</v>
      </c>
      <c r="S21" s="89">
        <f t="shared" si="1"/>
        <v>975</v>
      </c>
      <c r="T21" s="90">
        <f t="shared" si="1"/>
        <v>315</v>
      </c>
      <c r="U21" s="92">
        <f t="shared" si="2"/>
        <v>100</v>
      </c>
      <c r="V21" s="89">
        <f t="shared" si="2"/>
        <v>3047</v>
      </c>
    </row>
    <row r="22" spans="1:22" ht="12.75">
      <c r="A22" s="74" t="s">
        <v>51</v>
      </c>
      <c r="B22" s="89">
        <v>0</v>
      </c>
      <c r="C22" s="103">
        <v>2</v>
      </c>
      <c r="D22" s="91">
        <v>5605</v>
      </c>
      <c r="E22" s="103">
        <v>6225</v>
      </c>
      <c r="F22" s="103">
        <v>2275</v>
      </c>
      <c r="G22" s="103">
        <v>686</v>
      </c>
      <c r="H22" s="89">
        <v>14793</v>
      </c>
      <c r="I22" s="89">
        <v>0</v>
      </c>
      <c r="J22" s="103">
        <v>10</v>
      </c>
      <c r="K22" s="91">
        <v>5509</v>
      </c>
      <c r="L22" s="103">
        <v>5329</v>
      </c>
      <c r="M22" s="103">
        <v>1493</v>
      </c>
      <c r="N22" s="103">
        <v>384</v>
      </c>
      <c r="O22" s="89">
        <v>12725</v>
      </c>
      <c r="P22" s="89">
        <f t="shared" si="1"/>
        <v>0</v>
      </c>
      <c r="Q22" s="90">
        <f t="shared" si="1"/>
        <v>12</v>
      </c>
      <c r="R22" s="89">
        <f t="shared" si="1"/>
        <v>11114</v>
      </c>
      <c r="S22" s="89">
        <f t="shared" si="1"/>
        <v>11554</v>
      </c>
      <c r="T22" s="90">
        <f t="shared" si="1"/>
        <v>3768</v>
      </c>
      <c r="U22" s="92">
        <f t="shared" si="2"/>
        <v>1070</v>
      </c>
      <c r="V22" s="89">
        <f t="shared" si="2"/>
        <v>27518</v>
      </c>
    </row>
    <row r="23" spans="1:22" s="30" customFormat="1" ht="12.75">
      <c r="A23" s="29" t="s">
        <v>1</v>
      </c>
      <c r="B23" s="98">
        <v>8</v>
      </c>
      <c r="C23" s="99">
        <v>657</v>
      </c>
      <c r="D23" s="100">
        <v>37596</v>
      </c>
      <c r="E23" s="99">
        <v>17575</v>
      </c>
      <c r="F23" s="99">
        <v>5304</v>
      </c>
      <c r="G23" s="99">
        <v>1423</v>
      </c>
      <c r="H23" s="98">
        <v>62563</v>
      </c>
      <c r="I23" s="98">
        <v>7</v>
      </c>
      <c r="J23" s="99">
        <v>624</v>
      </c>
      <c r="K23" s="100">
        <v>43110</v>
      </c>
      <c r="L23" s="99">
        <v>13594</v>
      </c>
      <c r="M23" s="99">
        <v>3248</v>
      </c>
      <c r="N23" s="99">
        <v>808</v>
      </c>
      <c r="O23" s="98">
        <v>61391</v>
      </c>
      <c r="P23" s="98">
        <f t="shared" si="1"/>
        <v>15</v>
      </c>
      <c r="Q23" s="99">
        <f t="shared" si="1"/>
        <v>1281</v>
      </c>
      <c r="R23" s="98">
        <f t="shared" si="1"/>
        <v>80706</v>
      </c>
      <c r="S23" s="98">
        <f t="shared" si="1"/>
        <v>31169</v>
      </c>
      <c r="T23" s="99">
        <f t="shared" si="1"/>
        <v>8552</v>
      </c>
      <c r="U23" s="101">
        <f t="shared" si="2"/>
        <v>2231</v>
      </c>
      <c r="V23" s="98">
        <f t="shared" si="2"/>
        <v>123954</v>
      </c>
    </row>
    <row r="24" spans="1:22" s="1" customFormat="1" ht="12.75">
      <c r="A24" s="173" t="s">
        <v>33</v>
      </c>
      <c r="B24" s="98"/>
      <c r="C24" s="99"/>
      <c r="D24" s="100"/>
      <c r="E24" s="99"/>
      <c r="F24" s="99"/>
      <c r="G24" s="99"/>
      <c r="H24" s="98"/>
      <c r="I24" s="98"/>
      <c r="J24" s="99"/>
      <c r="K24" s="100"/>
      <c r="L24" s="99"/>
      <c r="M24" s="99"/>
      <c r="N24" s="99"/>
      <c r="O24" s="98"/>
      <c r="P24" s="98"/>
      <c r="Q24" s="99"/>
      <c r="R24" s="98"/>
      <c r="S24" s="98"/>
      <c r="T24" s="99"/>
      <c r="U24" s="101"/>
      <c r="V24" s="98"/>
    </row>
    <row r="25" spans="1:22" s="1" customFormat="1" ht="12.75">
      <c r="A25" s="74" t="s">
        <v>48</v>
      </c>
      <c r="B25" s="174">
        <f>SUM(B19,B12)</f>
        <v>27</v>
      </c>
      <c r="C25" s="175">
        <f aca="true" t="shared" si="3" ref="C25:V25">SUM(C19,C12)</f>
        <v>1313</v>
      </c>
      <c r="D25" s="176">
        <f t="shared" si="3"/>
        <v>41973</v>
      </c>
      <c r="E25" s="175">
        <f t="shared" si="3"/>
        <v>6027</v>
      </c>
      <c r="F25" s="175">
        <f t="shared" si="3"/>
        <v>776</v>
      </c>
      <c r="G25" s="175">
        <f t="shared" si="3"/>
        <v>107</v>
      </c>
      <c r="H25" s="174">
        <f t="shared" si="3"/>
        <v>50223</v>
      </c>
      <c r="I25" s="174">
        <f t="shared" si="3"/>
        <v>17</v>
      </c>
      <c r="J25" s="175">
        <f t="shared" si="3"/>
        <v>1201</v>
      </c>
      <c r="K25" s="176">
        <f t="shared" si="3"/>
        <v>53571</v>
      </c>
      <c r="L25" s="175">
        <f t="shared" si="3"/>
        <v>5029</v>
      </c>
      <c r="M25" s="175">
        <f t="shared" si="3"/>
        <v>626</v>
      </c>
      <c r="N25" s="175">
        <f t="shared" si="3"/>
        <v>85</v>
      </c>
      <c r="O25" s="174">
        <f t="shared" si="3"/>
        <v>60529</v>
      </c>
      <c r="P25" s="174">
        <f t="shared" si="3"/>
        <v>44</v>
      </c>
      <c r="Q25" s="175">
        <f t="shared" si="3"/>
        <v>2514</v>
      </c>
      <c r="R25" s="174">
        <f t="shared" si="3"/>
        <v>95544</v>
      </c>
      <c r="S25" s="174">
        <f t="shared" si="3"/>
        <v>11056</v>
      </c>
      <c r="T25" s="175">
        <f t="shared" si="3"/>
        <v>1402</v>
      </c>
      <c r="U25" s="177">
        <f t="shared" si="3"/>
        <v>192</v>
      </c>
      <c r="V25" s="174">
        <f t="shared" si="3"/>
        <v>110752</v>
      </c>
    </row>
    <row r="26" spans="1:22" s="1" customFormat="1" ht="12.75">
      <c r="A26" s="74" t="s">
        <v>49</v>
      </c>
      <c r="B26" s="174">
        <f aca="true" t="shared" si="4" ref="B26:Q29">SUM(B20,B13)</f>
        <v>0</v>
      </c>
      <c r="C26" s="175">
        <f t="shared" si="4"/>
        <v>120</v>
      </c>
      <c r="D26" s="176">
        <f t="shared" si="4"/>
        <v>28009</v>
      </c>
      <c r="E26" s="175">
        <f t="shared" si="4"/>
        <v>13755</v>
      </c>
      <c r="F26" s="175">
        <f t="shared" si="4"/>
        <v>3703</v>
      </c>
      <c r="G26" s="175">
        <f t="shared" si="4"/>
        <v>803</v>
      </c>
      <c r="H26" s="174">
        <f t="shared" si="4"/>
        <v>46390</v>
      </c>
      <c r="I26" s="174">
        <f t="shared" si="4"/>
        <v>0</v>
      </c>
      <c r="J26" s="175">
        <f t="shared" si="4"/>
        <v>100</v>
      </c>
      <c r="K26" s="176">
        <f t="shared" si="4"/>
        <v>23943</v>
      </c>
      <c r="L26" s="175">
        <f t="shared" si="4"/>
        <v>9331</v>
      </c>
      <c r="M26" s="175">
        <f t="shared" si="4"/>
        <v>2082</v>
      </c>
      <c r="N26" s="175">
        <f t="shared" si="4"/>
        <v>479</v>
      </c>
      <c r="O26" s="174">
        <f t="shared" si="4"/>
        <v>35935</v>
      </c>
      <c r="P26" s="174">
        <f t="shared" si="4"/>
        <v>0</v>
      </c>
      <c r="Q26" s="175">
        <f t="shared" si="4"/>
        <v>220</v>
      </c>
      <c r="R26" s="174">
        <f aca="true" t="shared" si="5" ref="R26:V27">SUM(R20,R13)</f>
        <v>51952</v>
      </c>
      <c r="S26" s="174">
        <f t="shared" si="5"/>
        <v>23086</v>
      </c>
      <c r="T26" s="175">
        <f t="shared" si="5"/>
        <v>5785</v>
      </c>
      <c r="U26" s="177">
        <f t="shared" si="5"/>
        <v>1282</v>
      </c>
      <c r="V26" s="174">
        <f t="shared" si="5"/>
        <v>82325</v>
      </c>
    </row>
    <row r="27" spans="1:22" s="1" customFormat="1" ht="12.75">
      <c r="A27" s="74" t="s">
        <v>50</v>
      </c>
      <c r="B27" s="174">
        <f t="shared" si="4"/>
        <v>0</v>
      </c>
      <c r="C27" s="175">
        <f t="shared" si="4"/>
        <v>12</v>
      </c>
      <c r="D27" s="176">
        <f t="shared" si="4"/>
        <v>939</v>
      </c>
      <c r="E27" s="175">
        <f t="shared" si="4"/>
        <v>674</v>
      </c>
      <c r="F27" s="175">
        <f t="shared" si="4"/>
        <v>279</v>
      </c>
      <c r="G27" s="175">
        <f t="shared" si="4"/>
        <v>100</v>
      </c>
      <c r="H27" s="174">
        <f t="shared" si="4"/>
        <v>2004</v>
      </c>
      <c r="I27" s="174">
        <f t="shared" si="4"/>
        <v>0</v>
      </c>
      <c r="J27" s="175">
        <f t="shared" si="4"/>
        <v>27</v>
      </c>
      <c r="K27" s="176">
        <f t="shared" si="4"/>
        <v>2324</v>
      </c>
      <c r="L27" s="175">
        <f t="shared" si="4"/>
        <v>1130</v>
      </c>
      <c r="M27" s="175">
        <f t="shared" si="4"/>
        <v>268</v>
      </c>
      <c r="N27" s="175">
        <f t="shared" si="4"/>
        <v>54</v>
      </c>
      <c r="O27" s="174">
        <f t="shared" si="4"/>
        <v>3803</v>
      </c>
      <c r="P27" s="174">
        <f t="shared" si="4"/>
        <v>0</v>
      </c>
      <c r="Q27" s="175">
        <f t="shared" si="4"/>
        <v>39</v>
      </c>
      <c r="R27" s="174">
        <f t="shared" si="5"/>
        <v>3263</v>
      </c>
      <c r="S27" s="174">
        <f t="shared" si="5"/>
        <v>1804</v>
      </c>
      <c r="T27" s="175">
        <f t="shared" si="5"/>
        <v>547</v>
      </c>
      <c r="U27" s="177">
        <f t="shared" si="5"/>
        <v>154</v>
      </c>
      <c r="V27" s="174">
        <f t="shared" si="5"/>
        <v>5807</v>
      </c>
    </row>
    <row r="28" spans="1:22" s="1" customFormat="1" ht="12.75">
      <c r="A28" s="74" t="s">
        <v>51</v>
      </c>
      <c r="B28" s="174">
        <f t="shared" si="4"/>
        <v>0</v>
      </c>
      <c r="C28" s="175">
        <f t="shared" si="4"/>
        <v>6</v>
      </c>
      <c r="D28" s="176">
        <f t="shared" si="4"/>
        <v>11640</v>
      </c>
      <c r="E28" s="175">
        <f t="shared" si="4"/>
        <v>12920</v>
      </c>
      <c r="F28" s="175">
        <f t="shared" si="4"/>
        <v>4017</v>
      </c>
      <c r="G28" s="175">
        <f t="shared" si="4"/>
        <v>1074</v>
      </c>
      <c r="H28" s="174">
        <f t="shared" si="4"/>
        <v>29657</v>
      </c>
      <c r="I28" s="174">
        <f t="shared" si="4"/>
        <v>0</v>
      </c>
      <c r="J28" s="175">
        <f t="shared" si="4"/>
        <v>16</v>
      </c>
      <c r="K28" s="176">
        <f t="shared" si="4"/>
        <v>11263</v>
      </c>
      <c r="L28" s="175">
        <f t="shared" si="4"/>
        <v>10824</v>
      </c>
      <c r="M28" s="175">
        <f t="shared" si="4"/>
        <v>2751</v>
      </c>
      <c r="N28" s="175">
        <f t="shared" si="4"/>
        <v>628</v>
      </c>
      <c r="O28" s="174">
        <f t="shared" si="4"/>
        <v>25482</v>
      </c>
      <c r="P28" s="174">
        <f t="shared" si="4"/>
        <v>0</v>
      </c>
      <c r="Q28" s="175">
        <f t="shared" si="4"/>
        <v>22</v>
      </c>
      <c r="R28" s="174">
        <f aca="true" t="shared" si="6" ref="R28:V29">SUM(R22,R15)</f>
        <v>22903</v>
      </c>
      <c r="S28" s="174">
        <f t="shared" si="6"/>
        <v>23744</v>
      </c>
      <c r="T28" s="175">
        <f t="shared" si="6"/>
        <v>6768</v>
      </c>
      <c r="U28" s="177">
        <f t="shared" si="6"/>
        <v>1702</v>
      </c>
      <c r="V28" s="174">
        <f t="shared" si="6"/>
        <v>55139</v>
      </c>
    </row>
    <row r="29" spans="1:22" s="30" customFormat="1" ht="12.75">
      <c r="A29" s="29" t="s">
        <v>1</v>
      </c>
      <c r="B29" s="98">
        <f t="shared" si="4"/>
        <v>27</v>
      </c>
      <c r="C29" s="99">
        <f t="shared" si="4"/>
        <v>1451</v>
      </c>
      <c r="D29" s="100">
        <f t="shared" si="4"/>
        <v>82561</v>
      </c>
      <c r="E29" s="99">
        <f t="shared" si="4"/>
        <v>33376</v>
      </c>
      <c r="F29" s="99">
        <f t="shared" si="4"/>
        <v>8775</v>
      </c>
      <c r="G29" s="99">
        <f t="shared" si="4"/>
        <v>2084</v>
      </c>
      <c r="H29" s="98">
        <f t="shared" si="4"/>
        <v>128274</v>
      </c>
      <c r="I29" s="98">
        <f t="shared" si="4"/>
        <v>17</v>
      </c>
      <c r="J29" s="99">
        <f t="shared" si="4"/>
        <v>1344</v>
      </c>
      <c r="K29" s="100">
        <f t="shared" si="4"/>
        <v>91101</v>
      </c>
      <c r="L29" s="99">
        <f t="shared" si="4"/>
        <v>26314</v>
      </c>
      <c r="M29" s="99">
        <f t="shared" si="4"/>
        <v>5727</v>
      </c>
      <c r="N29" s="99">
        <f t="shared" si="4"/>
        <v>1246</v>
      </c>
      <c r="O29" s="98">
        <f t="shared" si="4"/>
        <v>125749</v>
      </c>
      <c r="P29" s="98">
        <f t="shared" si="4"/>
        <v>44</v>
      </c>
      <c r="Q29" s="99">
        <f t="shared" si="4"/>
        <v>2795</v>
      </c>
      <c r="R29" s="98">
        <f t="shared" si="6"/>
        <v>173662</v>
      </c>
      <c r="S29" s="98">
        <f t="shared" si="6"/>
        <v>59690</v>
      </c>
      <c r="T29" s="99">
        <f t="shared" si="6"/>
        <v>14502</v>
      </c>
      <c r="U29" s="101">
        <f t="shared" si="6"/>
        <v>3330</v>
      </c>
      <c r="V29" s="98">
        <f t="shared" si="6"/>
        <v>254023</v>
      </c>
    </row>
    <row r="30" spans="2:22" s="74" customFormat="1" ht="12.75">
      <c r="B30" s="90"/>
      <c r="C30" s="90"/>
      <c r="D30" s="90"/>
      <c r="E30" s="90"/>
      <c r="F30" s="90"/>
      <c r="G30" s="90"/>
      <c r="H30" s="90"/>
      <c r="I30" s="90"/>
      <c r="J30" s="90"/>
      <c r="K30" s="90"/>
      <c r="L30" s="90"/>
      <c r="M30" s="90"/>
      <c r="N30" s="90"/>
      <c r="O30" s="90"/>
      <c r="P30" s="90"/>
      <c r="Q30" s="90"/>
      <c r="R30" s="90"/>
      <c r="S30" s="90"/>
      <c r="T30" s="90"/>
      <c r="U30" s="90"/>
      <c r="V30" s="90"/>
    </row>
    <row r="31" spans="2:22" s="74" customFormat="1" ht="12.75">
      <c r="B31" s="90"/>
      <c r="C31" s="90"/>
      <c r="D31" s="90"/>
      <c r="E31" s="90"/>
      <c r="F31" s="90"/>
      <c r="G31" s="90"/>
      <c r="H31" s="90"/>
      <c r="I31" s="90"/>
      <c r="J31" s="90"/>
      <c r="K31" s="90"/>
      <c r="L31" s="90"/>
      <c r="M31" s="90"/>
      <c r="N31" s="90"/>
      <c r="O31" s="90"/>
      <c r="P31" s="90"/>
      <c r="Q31" s="90"/>
      <c r="R31" s="90"/>
      <c r="S31" s="90"/>
      <c r="T31" s="90"/>
      <c r="U31" s="90"/>
      <c r="V31" s="90"/>
    </row>
    <row r="32" spans="2:22" s="74" customFormat="1" ht="12.75">
      <c r="B32" s="90"/>
      <c r="C32" s="90"/>
      <c r="D32" s="90"/>
      <c r="E32" s="90"/>
      <c r="F32" s="90"/>
      <c r="G32" s="90"/>
      <c r="H32" s="90"/>
      <c r="I32" s="90"/>
      <c r="J32" s="90"/>
      <c r="K32" s="90"/>
      <c r="L32" s="90"/>
      <c r="M32" s="90"/>
      <c r="N32" s="90"/>
      <c r="O32" s="90"/>
      <c r="P32" s="90"/>
      <c r="Q32" s="90"/>
      <c r="R32" s="90"/>
      <c r="S32" s="90"/>
      <c r="T32" s="90"/>
      <c r="U32" s="90"/>
      <c r="V32" s="90"/>
    </row>
    <row r="33" spans="2:22" s="74" customFormat="1" ht="12.75">
      <c r="B33" s="90"/>
      <c r="C33" s="90"/>
      <c r="D33" s="90"/>
      <c r="E33" s="90"/>
      <c r="F33" s="90"/>
      <c r="G33" s="90"/>
      <c r="H33" s="90"/>
      <c r="I33" s="90"/>
      <c r="J33" s="90"/>
      <c r="K33" s="90"/>
      <c r="L33" s="90"/>
      <c r="M33" s="90"/>
      <c r="N33" s="90"/>
      <c r="O33" s="90"/>
      <c r="P33" s="90"/>
      <c r="Q33" s="90"/>
      <c r="R33" s="90"/>
      <c r="S33" s="90"/>
      <c r="T33" s="90"/>
      <c r="U33" s="90"/>
      <c r="V33" s="90"/>
    </row>
    <row r="34" spans="2:22" s="74" customFormat="1" ht="12.75">
      <c r="B34" s="90"/>
      <c r="C34" s="90"/>
      <c r="D34" s="90"/>
      <c r="E34" s="90"/>
      <c r="F34" s="90"/>
      <c r="G34" s="90"/>
      <c r="H34" s="90"/>
      <c r="I34" s="90"/>
      <c r="J34" s="90"/>
      <c r="K34" s="90"/>
      <c r="L34" s="90"/>
      <c r="M34" s="90"/>
      <c r="N34" s="90"/>
      <c r="O34" s="90"/>
      <c r="P34" s="90"/>
      <c r="Q34" s="90"/>
      <c r="R34" s="90"/>
      <c r="S34" s="90"/>
      <c r="T34" s="90"/>
      <c r="U34" s="90"/>
      <c r="V34" s="90"/>
    </row>
    <row r="35" spans="2:22" s="74" customFormat="1" ht="12.75">
      <c r="B35" s="90"/>
      <c r="C35" s="90"/>
      <c r="D35" s="90"/>
      <c r="E35" s="90"/>
      <c r="F35" s="90"/>
      <c r="G35" s="90"/>
      <c r="H35" s="90"/>
      <c r="I35" s="90"/>
      <c r="J35" s="90"/>
      <c r="K35" s="90"/>
      <c r="L35" s="90"/>
      <c r="M35" s="90"/>
      <c r="N35" s="90"/>
      <c r="O35" s="90"/>
      <c r="P35" s="90"/>
      <c r="Q35" s="90"/>
      <c r="R35" s="90"/>
      <c r="S35" s="90"/>
      <c r="T35" s="90"/>
      <c r="U35" s="90"/>
      <c r="V35" s="90"/>
    </row>
    <row r="36" spans="2:22" s="74" customFormat="1" ht="12.75">
      <c r="B36" s="90"/>
      <c r="C36" s="90"/>
      <c r="D36" s="90"/>
      <c r="E36" s="90"/>
      <c r="F36" s="90"/>
      <c r="G36" s="90"/>
      <c r="H36" s="90"/>
      <c r="I36" s="90"/>
      <c r="J36" s="90"/>
      <c r="K36" s="90"/>
      <c r="L36" s="90"/>
      <c r="M36" s="90"/>
      <c r="N36" s="90"/>
      <c r="O36" s="90"/>
      <c r="P36" s="90"/>
      <c r="Q36" s="90"/>
      <c r="R36" s="90"/>
      <c r="S36" s="90"/>
      <c r="T36" s="90"/>
      <c r="U36" s="90"/>
      <c r="V36" s="90"/>
    </row>
    <row r="37" spans="2:22" s="74" customFormat="1" ht="12.75">
      <c r="B37" s="90"/>
      <c r="C37" s="90"/>
      <c r="D37" s="90"/>
      <c r="E37" s="90"/>
      <c r="F37" s="90"/>
      <c r="G37" s="90"/>
      <c r="H37" s="90"/>
      <c r="I37" s="90"/>
      <c r="J37" s="90"/>
      <c r="K37" s="90"/>
      <c r="L37" s="90"/>
      <c r="M37" s="90"/>
      <c r="N37" s="90"/>
      <c r="O37" s="90"/>
      <c r="P37" s="90"/>
      <c r="Q37" s="90"/>
      <c r="R37" s="90"/>
      <c r="S37" s="90"/>
      <c r="T37" s="90"/>
      <c r="U37" s="90"/>
      <c r="V37" s="90"/>
    </row>
    <row r="38" spans="2:22" s="74" customFormat="1" ht="12.75">
      <c r="B38" s="90"/>
      <c r="C38" s="90"/>
      <c r="D38" s="90"/>
      <c r="E38" s="90"/>
      <c r="F38" s="90"/>
      <c r="G38" s="90"/>
      <c r="H38" s="90"/>
      <c r="I38" s="90"/>
      <c r="J38" s="90"/>
      <c r="K38" s="90"/>
      <c r="L38" s="90"/>
      <c r="M38" s="90"/>
      <c r="N38" s="90"/>
      <c r="O38" s="90"/>
      <c r="P38" s="90"/>
      <c r="Q38" s="90"/>
      <c r="R38" s="90"/>
      <c r="S38" s="90"/>
      <c r="T38" s="90"/>
      <c r="U38" s="90"/>
      <c r="V38" s="90"/>
    </row>
    <row r="39" spans="2:22" s="74" customFormat="1" ht="12.75">
      <c r="B39" s="90"/>
      <c r="C39" s="90"/>
      <c r="D39" s="90"/>
      <c r="E39" s="90"/>
      <c r="F39" s="90"/>
      <c r="G39" s="90"/>
      <c r="H39" s="90"/>
      <c r="I39" s="90"/>
      <c r="J39" s="90"/>
      <c r="K39" s="90"/>
      <c r="L39" s="90"/>
      <c r="M39" s="90"/>
      <c r="N39" s="90"/>
      <c r="O39" s="90"/>
      <c r="P39" s="90"/>
      <c r="Q39" s="90"/>
      <c r="R39" s="90"/>
      <c r="S39" s="90"/>
      <c r="T39" s="90"/>
      <c r="U39" s="90"/>
      <c r="V39" s="90"/>
    </row>
    <row r="40" spans="2:22" s="74" customFormat="1" ht="12.75">
      <c r="B40" s="90"/>
      <c r="C40" s="90"/>
      <c r="D40" s="90"/>
      <c r="E40" s="90"/>
      <c r="F40" s="90"/>
      <c r="G40" s="90"/>
      <c r="H40" s="90"/>
      <c r="I40" s="90"/>
      <c r="J40" s="90"/>
      <c r="K40" s="90"/>
      <c r="L40" s="90"/>
      <c r="M40" s="90"/>
      <c r="N40" s="90"/>
      <c r="O40" s="90"/>
      <c r="P40" s="90"/>
      <c r="Q40" s="90"/>
      <c r="R40" s="90"/>
      <c r="S40" s="90"/>
      <c r="T40" s="90"/>
      <c r="U40" s="90"/>
      <c r="V40" s="90"/>
    </row>
    <row r="41" spans="2:22" s="74" customFormat="1" ht="12.75">
      <c r="B41" s="90"/>
      <c r="C41" s="90"/>
      <c r="D41" s="90"/>
      <c r="E41" s="90"/>
      <c r="F41" s="90"/>
      <c r="G41" s="90"/>
      <c r="H41" s="90"/>
      <c r="I41" s="90"/>
      <c r="J41" s="90"/>
      <c r="K41" s="90"/>
      <c r="L41" s="90"/>
      <c r="M41" s="90"/>
      <c r="N41" s="90"/>
      <c r="O41" s="90"/>
      <c r="P41" s="90"/>
      <c r="Q41" s="90"/>
      <c r="R41" s="90"/>
      <c r="S41" s="90"/>
      <c r="T41" s="90"/>
      <c r="U41" s="90"/>
      <c r="V41" s="90"/>
    </row>
    <row r="42" spans="2:22" s="74" customFormat="1" ht="12.75">
      <c r="B42" s="90"/>
      <c r="C42" s="90"/>
      <c r="D42" s="90"/>
      <c r="E42" s="90"/>
      <c r="F42" s="90"/>
      <c r="G42" s="90"/>
      <c r="H42" s="90"/>
      <c r="I42" s="90"/>
      <c r="J42" s="90"/>
      <c r="K42" s="90"/>
      <c r="L42" s="90"/>
      <c r="M42" s="90"/>
      <c r="N42" s="90"/>
      <c r="O42" s="90"/>
      <c r="P42" s="90"/>
      <c r="Q42" s="90"/>
      <c r="R42" s="90"/>
      <c r="S42" s="90"/>
      <c r="T42" s="90"/>
      <c r="U42" s="90"/>
      <c r="V42" s="90"/>
    </row>
    <row r="43" spans="1:22" ht="12.75">
      <c r="A43" s="30" t="s">
        <v>72</v>
      </c>
      <c r="C43" s="75"/>
      <c r="V43" s="90"/>
    </row>
    <row r="44" spans="1:22" ht="12.75">
      <c r="A44" s="213" t="s">
        <v>9</v>
      </c>
      <c r="B44" s="213"/>
      <c r="C44" s="213"/>
      <c r="D44" s="213"/>
      <c r="E44" s="213"/>
      <c r="F44" s="213"/>
      <c r="G44" s="213"/>
      <c r="H44" s="213"/>
      <c r="I44" s="213"/>
      <c r="J44" s="213"/>
      <c r="K44" s="213"/>
      <c r="L44" s="213"/>
      <c r="M44" s="213"/>
      <c r="N44" s="213"/>
      <c r="O44" s="213"/>
      <c r="P44" s="213"/>
      <c r="Q44" s="213"/>
      <c r="R44" s="213"/>
      <c r="S44" s="213"/>
      <c r="T44" s="213"/>
      <c r="U44" s="213"/>
      <c r="V44" s="213"/>
    </row>
    <row r="45" spans="1:22" ht="12.75">
      <c r="A45" s="213" t="s">
        <v>54</v>
      </c>
      <c r="B45" s="213"/>
      <c r="C45" s="213"/>
      <c r="D45" s="213"/>
      <c r="E45" s="213"/>
      <c r="F45" s="213"/>
      <c r="G45" s="213"/>
      <c r="H45" s="213"/>
      <c r="I45" s="213"/>
      <c r="J45" s="213"/>
      <c r="K45" s="213"/>
      <c r="L45" s="213"/>
      <c r="M45" s="213"/>
      <c r="N45" s="213"/>
      <c r="O45" s="213"/>
      <c r="P45" s="213"/>
      <c r="Q45" s="213"/>
      <c r="R45" s="213"/>
      <c r="S45" s="213"/>
      <c r="T45" s="213"/>
      <c r="U45" s="213"/>
      <c r="V45" s="213"/>
    </row>
    <row r="46" spans="1:22" s="2" customFormat="1" ht="12.75">
      <c r="A46" s="214" t="s">
        <v>30</v>
      </c>
      <c r="B46" s="214"/>
      <c r="C46" s="214"/>
      <c r="D46" s="214"/>
      <c r="E46" s="214"/>
      <c r="F46" s="214"/>
      <c r="G46" s="214"/>
      <c r="H46" s="214"/>
      <c r="I46" s="214"/>
      <c r="J46" s="214"/>
      <c r="K46" s="214"/>
      <c r="L46" s="214"/>
      <c r="M46" s="214"/>
      <c r="N46" s="214"/>
      <c r="O46" s="214"/>
      <c r="P46" s="214"/>
      <c r="Q46" s="214"/>
      <c r="R46" s="214"/>
      <c r="S46" s="214"/>
      <c r="T46" s="214"/>
      <c r="U46" s="214"/>
      <c r="V46" s="214"/>
    </row>
    <row r="47" spans="1:22" s="2" customFormat="1" ht="12.75">
      <c r="A47" s="73"/>
      <c r="B47" s="73"/>
      <c r="C47" s="73"/>
      <c r="D47" s="73"/>
      <c r="E47" s="73"/>
      <c r="F47" s="73"/>
      <c r="G47" s="73"/>
      <c r="H47" s="73"/>
      <c r="I47" s="73"/>
      <c r="J47" s="73"/>
      <c r="K47" s="73"/>
      <c r="L47" s="73"/>
      <c r="M47" s="73"/>
      <c r="N47" s="73"/>
      <c r="O47" s="73"/>
      <c r="P47" s="73"/>
      <c r="Q47" s="73"/>
      <c r="R47" s="73"/>
      <c r="S47" s="73"/>
      <c r="T47" s="73"/>
      <c r="U47" s="73"/>
      <c r="V47" s="73"/>
    </row>
    <row r="48" spans="1:22" ht="12.75">
      <c r="A48" s="213" t="s">
        <v>25</v>
      </c>
      <c r="B48" s="213"/>
      <c r="C48" s="213"/>
      <c r="D48" s="213"/>
      <c r="E48" s="213"/>
      <c r="F48" s="213"/>
      <c r="G48" s="213"/>
      <c r="H48" s="213"/>
      <c r="I48" s="213"/>
      <c r="J48" s="213"/>
      <c r="K48" s="213"/>
      <c r="L48" s="213"/>
      <c r="M48" s="213"/>
      <c r="N48" s="213"/>
      <c r="O48" s="213"/>
      <c r="P48" s="213"/>
      <c r="Q48" s="213"/>
      <c r="R48" s="213"/>
      <c r="S48" s="213"/>
      <c r="T48" s="213"/>
      <c r="U48" s="213"/>
      <c r="V48" s="213"/>
    </row>
    <row r="49" spans="1:22" ht="7.5" customHeight="1" thickBot="1">
      <c r="A49" s="50"/>
      <c r="B49" s="50"/>
      <c r="C49" s="50"/>
      <c r="D49" s="50"/>
      <c r="E49" s="50"/>
      <c r="F49" s="50"/>
      <c r="G49" s="50"/>
      <c r="H49" s="50"/>
      <c r="I49" s="50"/>
      <c r="J49" s="50"/>
      <c r="K49" s="50"/>
      <c r="L49" s="50"/>
      <c r="M49" s="50"/>
      <c r="N49" s="50"/>
      <c r="O49" s="50"/>
      <c r="P49" s="50"/>
      <c r="Q49" s="50"/>
      <c r="R49" s="50"/>
      <c r="S49" s="50"/>
      <c r="T49" s="50"/>
      <c r="U49" s="50"/>
      <c r="V49" s="50"/>
    </row>
    <row r="50" spans="1:22" ht="12.75">
      <c r="A50" s="76"/>
      <c r="B50" s="215" t="s">
        <v>34</v>
      </c>
      <c r="C50" s="216"/>
      <c r="D50" s="216"/>
      <c r="E50" s="216"/>
      <c r="F50" s="216"/>
      <c r="G50" s="216"/>
      <c r="H50" s="217"/>
      <c r="I50" s="215" t="s">
        <v>35</v>
      </c>
      <c r="J50" s="216"/>
      <c r="K50" s="216"/>
      <c r="L50" s="216"/>
      <c r="M50" s="216"/>
      <c r="N50" s="216"/>
      <c r="O50" s="217"/>
      <c r="P50" s="215" t="s">
        <v>1</v>
      </c>
      <c r="Q50" s="216"/>
      <c r="R50" s="216"/>
      <c r="S50" s="216"/>
      <c r="T50" s="216"/>
      <c r="U50" s="216"/>
      <c r="V50" s="216"/>
    </row>
    <row r="51" spans="2:22" ht="12.75">
      <c r="B51" s="229" t="s">
        <v>36</v>
      </c>
      <c r="C51" s="230"/>
      <c r="D51" s="77" t="s">
        <v>37</v>
      </c>
      <c r="E51" s="230" t="s">
        <v>38</v>
      </c>
      <c r="F51" s="230"/>
      <c r="G51" s="230"/>
      <c r="H51" s="78" t="s">
        <v>1</v>
      </c>
      <c r="I51" s="229" t="s">
        <v>36</v>
      </c>
      <c r="J51" s="231"/>
      <c r="K51" s="74" t="s">
        <v>37</v>
      </c>
      <c r="L51" s="229" t="s">
        <v>38</v>
      </c>
      <c r="M51" s="230"/>
      <c r="N51" s="230"/>
      <c r="O51" s="78" t="s">
        <v>1</v>
      </c>
      <c r="P51" s="229" t="s">
        <v>36</v>
      </c>
      <c r="Q51" s="231"/>
      <c r="R51" s="74" t="s">
        <v>37</v>
      </c>
      <c r="S51" s="229" t="s">
        <v>38</v>
      </c>
      <c r="T51" s="230"/>
      <c r="U51" s="230"/>
      <c r="V51" s="78" t="s">
        <v>1</v>
      </c>
    </row>
    <row r="52" spans="1:22" ht="12.75">
      <c r="A52" s="169" t="s">
        <v>39</v>
      </c>
      <c r="B52" s="170" t="s">
        <v>40</v>
      </c>
      <c r="C52" s="169">
        <v>1</v>
      </c>
      <c r="D52" s="171" t="s">
        <v>41</v>
      </c>
      <c r="E52" s="169" t="s">
        <v>42</v>
      </c>
      <c r="F52" s="169" t="s">
        <v>43</v>
      </c>
      <c r="G52" s="169" t="s">
        <v>44</v>
      </c>
      <c r="H52" s="172"/>
      <c r="I52" s="170" t="s">
        <v>40</v>
      </c>
      <c r="J52" s="169">
        <v>1</v>
      </c>
      <c r="K52" s="171" t="s">
        <v>41</v>
      </c>
      <c r="L52" s="169" t="s">
        <v>42</v>
      </c>
      <c r="M52" s="169" t="s">
        <v>43</v>
      </c>
      <c r="N52" s="169" t="s">
        <v>44</v>
      </c>
      <c r="O52" s="172"/>
      <c r="P52" s="170" t="s">
        <v>40</v>
      </c>
      <c r="Q52" s="169">
        <v>1</v>
      </c>
      <c r="R52" s="171" t="s">
        <v>41</v>
      </c>
      <c r="S52" s="169" t="s">
        <v>42</v>
      </c>
      <c r="T52" s="169" t="s">
        <v>43</v>
      </c>
      <c r="U52" s="169" t="s">
        <v>44</v>
      </c>
      <c r="V52" s="172"/>
    </row>
    <row r="53" spans="1:22" s="74" customFormat="1" ht="12.75">
      <c r="A53" s="30" t="s">
        <v>20</v>
      </c>
      <c r="B53" s="89"/>
      <c r="C53" s="90"/>
      <c r="D53" s="91"/>
      <c r="E53" s="90"/>
      <c r="F53" s="90"/>
      <c r="G53" s="90"/>
      <c r="H53" s="89"/>
      <c r="I53" s="89"/>
      <c r="J53" s="90"/>
      <c r="K53" s="91"/>
      <c r="L53" s="90"/>
      <c r="M53" s="90"/>
      <c r="N53" s="90"/>
      <c r="O53" s="89"/>
      <c r="P53" s="89"/>
      <c r="Q53" s="90"/>
      <c r="R53" s="89"/>
      <c r="S53" s="89"/>
      <c r="T53" s="90"/>
      <c r="U53" s="90"/>
      <c r="V53" s="89"/>
    </row>
    <row r="54" spans="1:22" s="74" customFormat="1" ht="12.75">
      <c r="A54" s="74" t="s">
        <v>48</v>
      </c>
      <c r="B54" s="89">
        <v>2</v>
      </c>
      <c r="C54" s="90">
        <v>22</v>
      </c>
      <c r="D54" s="91">
        <v>466</v>
      </c>
      <c r="E54" s="90">
        <v>322</v>
      </c>
      <c r="F54" s="90">
        <v>135</v>
      </c>
      <c r="G54" s="90">
        <v>33</v>
      </c>
      <c r="H54" s="89">
        <v>980</v>
      </c>
      <c r="I54" s="89">
        <v>0</v>
      </c>
      <c r="J54" s="90">
        <v>16</v>
      </c>
      <c r="K54" s="91">
        <v>666</v>
      </c>
      <c r="L54" s="90">
        <v>366</v>
      </c>
      <c r="M54" s="90">
        <v>184</v>
      </c>
      <c r="N54" s="90">
        <v>40</v>
      </c>
      <c r="O54" s="89">
        <v>1272</v>
      </c>
      <c r="P54" s="89">
        <f aca="true" t="shared" si="7" ref="P54:V58">SUM(I54,B54)</f>
        <v>2</v>
      </c>
      <c r="Q54" s="90">
        <f t="shared" si="7"/>
        <v>38</v>
      </c>
      <c r="R54" s="89">
        <f t="shared" si="7"/>
        <v>1132</v>
      </c>
      <c r="S54" s="89">
        <f t="shared" si="7"/>
        <v>688</v>
      </c>
      <c r="T54" s="90">
        <f t="shared" si="7"/>
        <v>319</v>
      </c>
      <c r="U54" s="90">
        <f t="shared" si="7"/>
        <v>73</v>
      </c>
      <c r="V54" s="89">
        <f t="shared" si="7"/>
        <v>2252</v>
      </c>
    </row>
    <row r="55" spans="1:22" ht="12.75">
      <c r="A55" s="74" t="s">
        <v>49</v>
      </c>
      <c r="B55" s="89">
        <v>0</v>
      </c>
      <c r="C55" s="103">
        <v>1</v>
      </c>
      <c r="D55" s="91">
        <v>339</v>
      </c>
      <c r="E55" s="103">
        <v>441</v>
      </c>
      <c r="F55" s="103">
        <v>277</v>
      </c>
      <c r="G55" s="103">
        <v>115</v>
      </c>
      <c r="H55" s="89">
        <v>1173</v>
      </c>
      <c r="I55" s="89">
        <v>0</v>
      </c>
      <c r="J55" s="103">
        <v>1</v>
      </c>
      <c r="K55" s="91">
        <v>272</v>
      </c>
      <c r="L55" s="103">
        <v>343</v>
      </c>
      <c r="M55" s="103">
        <v>240</v>
      </c>
      <c r="N55" s="103">
        <v>99</v>
      </c>
      <c r="O55" s="89">
        <v>955</v>
      </c>
      <c r="P55" s="89">
        <f t="shared" si="7"/>
        <v>0</v>
      </c>
      <c r="Q55" s="90">
        <f t="shared" si="7"/>
        <v>2</v>
      </c>
      <c r="R55" s="89">
        <f t="shared" si="7"/>
        <v>611</v>
      </c>
      <c r="S55" s="89">
        <f t="shared" si="7"/>
        <v>784</v>
      </c>
      <c r="T55" s="90">
        <f t="shared" si="7"/>
        <v>517</v>
      </c>
      <c r="U55" s="90">
        <f t="shared" si="7"/>
        <v>214</v>
      </c>
      <c r="V55" s="89">
        <f t="shared" si="7"/>
        <v>2128</v>
      </c>
    </row>
    <row r="56" spans="1:22" ht="12.75">
      <c r="A56" s="74" t="s">
        <v>50</v>
      </c>
      <c r="B56" s="89">
        <v>0</v>
      </c>
      <c r="C56" s="103">
        <v>0</v>
      </c>
      <c r="D56" s="91">
        <v>14</v>
      </c>
      <c r="E56" s="103">
        <v>21</v>
      </c>
      <c r="F56" s="103">
        <v>14</v>
      </c>
      <c r="G56" s="103">
        <v>8</v>
      </c>
      <c r="H56" s="89">
        <v>57</v>
      </c>
      <c r="I56" s="89">
        <v>0</v>
      </c>
      <c r="J56" s="103">
        <v>0</v>
      </c>
      <c r="K56" s="91">
        <v>44</v>
      </c>
      <c r="L56" s="103">
        <v>45</v>
      </c>
      <c r="M56" s="103">
        <v>32</v>
      </c>
      <c r="N56" s="103">
        <v>8</v>
      </c>
      <c r="O56" s="89">
        <v>129</v>
      </c>
      <c r="P56" s="89">
        <f t="shared" si="7"/>
        <v>0</v>
      </c>
      <c r="Q56" s="90">
        <f t="shared" si="7"/>
        <v>0</v>
      </c>
      <c r="R56" s="89">
        <f t="shared" si="7"/>
        <v>58</v>
      </c>
      <c r="S56" s="89">
        <f t="shared" si="7"/>
        <v>66</v>
      </c>
      <c r="T56" s="90">
        <f t="shared" si="7"/>
        <v>46</v>
      </c>
      <c r="U56" s="90">
        <f t="shared" si="7"/>
        <v>16</v>
      </c>
      <c r="V56" s="89">
        <f t="shared" si="7"/>
        <v>186</v>
      </c>
    </row>
    <row r="57" spans="1:22" ht="12.75">
      <c r="A57" s="74" t="s">
        <v>51</v>
      </c>
      <c r="B57" s="89">
        <v>0</v>
      </c>
      <c r="C57" s="103">
        <v>3</v>
      </c>
      <c r="D57" s="91">
        <v>356</v>
      </c>
      <c r="E57" s="103">
        <v>900</v>
      </c>
      <c r="F57" s="103">
        <v>577</v>
      </c>
      <c r="G57" s="103">
        <v>261</v>
      </c>
      <c r="H57" s="89">
        <v>2097</v>
      </c>
      <c r="I57" s="89">
        <v>0</v>
      </c>
      <c r="J57" s="103">
        <v>1</v>
      </c>
      <c r="K57" s="91">
        <v>279</v>
      </c>
      <c r="L57" s="103">
        <v>692</v>
      </c>
      <c r="M57" s="103">
        <v>410</v>
      </c>
      <c r="N57" s="103">
        <v>230</v>
      </c>
      <c r="O57" s="89">
        <v>1612</v>
      </c>
      <c r="P57" s="89">
        <f t="shared" si="7"/>
        <v>0</v>
      </c>
      <c r="Q57" s="90">
        <f t="shared" si="7"/>
        <v>4</v>
      </c>
      <c r="R57" s="89">
        <f t="shared" si="7"/>
        <v>635</v>
      </c>
      <c r="S57" s="89">
        <f t="shared" si="7"/>
        <v>1592</v>
      </c>
      <c r="T57" s="90">
        <f t="shared" si="7"/>
        <v>987</v>
      </c>
      <c r="U57" s="90">
        <f t="shared" si="7"/>
        <v>491</v>
      </c>
      <c r="V57" s="89">
        <f t="shared" si="7"/>
        <v>3709</v>
      </c>
    </row>
    <row r="58" spans="1:22" s="29" customFormat="1" ht="12.75">
      <c r="A58" s="29" t="s">
        <v>1</v>
      </c>
      <c r="B58" s="93">
        <v>2</v>
      </c>
      <c r="C58" s="94">
        <v>26</v>
      </c>
      <c r="D58" s="95">
        <v>1175</v>
      </c>
      <c r="E58" s="94">
        <v>1684</v>
      </c>
      <c r="F58" s="94">
        <v>1003</v>
      </c>
      <c r="G58" s="94">
        <v>417</v>
      </c>
      <c r="H58" s="93">
        <v>4307</v>
      </c>
      <c r="I58" s="93">
        <v>0</v>
      </c>
      <c r="J58" s="94">
        <v>18</v>
      </c>
      <c r="K58" s="95">
        <v>1261</v>
      </c>
      <c r="L58" s="94">
        <v>1446</v>
      </c>
      <c r="M58" s="94">
        <v>866</v>
      </c>
      <c r="N58" s="94">
        <v>377</v>
      </c>
      <c r="O58" s="93">
        <v>3968</v>
      </c>
      <c r="P58" s="93">
        <f t="shared" si="7"/>
        <v>2</v>
      </c>
      <c r="Q58" s="94">
        <f t="shared" si="7"/>
        <v>44</v>
      </c>
      <c r="R58" s="93">
        <f t="shared" si="7"/>
        <v>2436</v>
      </c>
      <c r="S58" s="93">
        <f t="shared" si="7"/>
        <v>3130</v>
      </c>
      <c r="T58" s="94">
        <f t="shared" si="7"/>
        <v>1869</v>
      </c>
      <c r="U58" s="94">
        <f t="shared" si="7"/>
        <v>794</v>
      </c>
      <c r="V58" s="93">
        <f t="shared" si="7"/>
        <v>8275</v>
      </c>
    </row>
    <row r="59" spans="1:22" s="30" customFormat="1" ht="9.75" customHeight="1">
      <c r="A59" s="74"/>
      <c r="B59" s="104"/>
      <c r="C59" s="105"/>
      <c r="D59" s="106"/>
      <c r="E59" s="105"/>
      <c r="F59" s="105"/>
      <c r="G59" s="105"/>
      <c r="H59" s="104"/>
      <c r="I59" s="104"/>
      <c r="J59" s="105"/>
      <c r="K59" s="106"/>
      <c r="L59" s="105"/>
      <c r="M59" s="105"/>
      <c r="N59" s="105"/>
      <c r="O59" s="104"/>
      <c r="P59" s="104"/>
      <c r="Q59" s="105"/>
      <c r="R59" s="104"/>
      <c r="S59" s="104"/>
      <c r="T59" s="105"/>
      <c r="U59" s="105"/>
      <c r="V59" s="104"/>
    </row>
    <row r="60" spans="1:22" s="30" customFormat="1" ht="12.75">
      <c r="A60" s="30" t="s">
        <v>22</v>
      </c>
      <c r="B60" s="104"/>
      <c r="C60" s="105"/>
      <c r="D60" s="106"/>
      <c r="E60" s="105"/>
      <c r="F60" s="105"/>
      <c r="G60" s="105"/>
      <c r="H60" s="104"/>
      <c r="I60" s="104"/>
      <c r="J60" s="105"/>
      <c r="K60" s="106"/>
      <c r="L60" s="105"/>
      <c r="M60" s="105"/>
      <c r="N60" s="105"/>
      <c r="O60" s="104"/>
      <c r="P60" s="104"/>
      <c r="Q60" s="105"/>
      <c r="R60" s="104"/>
      <c r="S60" s="104"/>
      <c r="T60" s="105"/>
      <c r="U60" s="105"/>
      <c r="V60" s="104"/>
    </row>
    <row r="61" spans="1:22" ht="12.75">
      <c r="A61" s="74" t="s">
        <v>48</v>
      </c>
      <c r="B61" s="89">
        <v>1</v>
      </c>
      <c r="C61" s="90">
        <v>8</v>
      </c>
      <c r="D61" s="91">
        <v>261</v>
      </c>
      <c r="E61" s="90">
        <v>224</v>
      </c>
      <c r="F61" s="90">
        <v>92</v>
      </c>
      <c r="G61" s="90">
        <v>46</v>
      </c>
      <c r="H61" s="89">
        <v>632</v>
      </c>
      <c r="I61" s="89">
        <v>1</v>
      </c>
      <c r="J61" s="90">
        <v>7</v>
      </c>
      <c r="K61" s="91">
        <v>399</v>
      </c>
      <c r="L61" s="90">
        <v>266</v>
      </c>
      <c r="M61" s="90">
        <v>123</v>
      </c>
      <c r="N61" s="90">
        <v>28</v>
      </c>
      <c r="O61" s="89">
        <v>824</v>
      </c>
      <c r="P61" s="89">
        <f aca="true" t="shared" si="8" ref="P61:V65">SUM(I61,B61)</f>
        <v>2</v>
      </c>
      <c r="Q61" s="90">
        <f t="shared" si="8"/>
        <v>15</v>
      </c>
      <c r="R61" s="89">
        <f t="shared" si="8"/>
        <v>660</v>
      </c>
      <c r="S61" s="89">
        <f t="shared" si="8"/>
        <v>490</v>
      </c>
      <c r="T61" s="90">
        <f t="shared" si="8"/>
        <v>215</v>
      </c>
      <c r="U61" s="90">
        <f t="shared" si="8"/>
        <v>74</v>
      </c>
      <c r="V61" s="89">
        <f t="shared" si="8"/>
        <v>1456</v>
      </c>
    </row>
    <row r="62" spans="1:22" ht="12.75">
      <c r="A62" s="74" t="s">
        <v>49</v>
      </c>
      <c r="B62" s="89">
        <v>0</v>
      </c>
      <c r="C62" s="103">
        <v>2</v>
      </c>
      <c r="D62" s="91">
        <v>230</v>
      </c>
      <c r="E62" s="103">
        <v>314</v>
      </c>
      <c r="F62" s="103">
        <v>222</v>
      </c>
      <c r="G62" s="103">
        <v>127</v>
      </c>
      <c r="H62" s="89">
        <v>895</v>
      </c>
      <c r="I62" s="89">
        <v>0</v>
      </c>
      <c r="J62" s="103">
        <v>0</v>
      </c>
      <c r="K62" s="91">
        <v>222</v>
      </c>
      <c r="L62" s="103">
        <v>283</v>
      </c>
      <c r="M62" s="103">
        <v>185</v>
      </c>
      <c r="N62" s="103">
        <v>87</v>
      </c>
      <c r="O62" s="89">
        <v>777</v>
      </c>
      <c r="P62" s="89">
        <f t="shared" si="8"/>
        <v>0</v>
      </c>
      <c r="Q62" s="90">
        <f t="shared" si="8"/>
        <v>2</v>
      </c>
      <c r="R62" s="89">
        <f t="shared" si="8"/>
        <v>452</v>
      </c>
      <c r="S62" s="89">
        <f t="shared" si="8"/>
        <v>597</v>
      </c>
      <c r="T62" s="90">
        <f t="shared" si="8"/>
        <v>407</v>
      </c>
      <c r="U62" s="90">
        <f t="shared" si="8"/>
        <v>214</v>
      </c>
      <c r="V62" s="89">
        <f t="shared" si="8"/>
        <v>1672</v>
      </c>
    </row>
    <row r="63" spans="1:22" ht="12.75">
      <c r="A63" s="74" t="s">
        <v>50</v>
      </c>
      <c r="B63" s="89">
        <v>0</v>
      </c>
      <c r="C63" s="103">
        <v>0</v>
      </c>
      <c r="D63" s="91">
        <v>11</v>
      </c>
      <c r="E63" s="103">
        <v>14</v>
      </c>
      <c r="F63" s="103">
        <v>18</v>
      </c>
      <c r="G63" s="103">
        <v>9</v>
      </c>
      <c r="H63" s="89">
        <v>52</v>
      </c>
      <c r="I63" s="89">
        <v>0</v>
      </c>
      <c r="J63" s="103">
        <v>4</v>
      </c>
      <c r="K63" s="91">
        <v>46</v>
      </c>
      <c r="L63" s="103">
        <v>51</v>
      </c>
      <c r="M63" s="103">
        <v>20</v>
      </c>
      <c r="N63" s="103">
        <v>7</v>
      </c>
      <c r="O63" s="89">
        <v>128</v>
      </c>
      <c r="P63" s="89">
        <f t="shared" si="8"/>
        <v>0</v>
      </c>
      <c r="Q63" s="90">
        <f t="shared" si="8"/>
        <v>4</v>
      </c>
      <c r="R63" s="89">
        <f t="shared" si="8"/>
        <v>57</v>
      </c>
      <c r="S63" s="89">
        <f t="shared" si="8"/>
        <v>65</v>
      </c>
      <c r="T63" s="90">
        <f t="shared" si="8"/>
        <v>38</v>
      </c>
      <c r="U63" s="90">
        <f t="shared" si="8"/>
        <v>16</v>
      </c>
      <c r="V63" s="89">
        <f t="shared" si="8"/>
        <v>180</v>
      </c>
    </row>
    <row r="64" spans="1:22" ht="12.75">
      <c r="A64" s="74" t="s">
        <v>51</v>
      </c>
      <c r="B64" s="89">
        <v>0</v>
      </c>
      <c r="C64" s="103">
        <v>0</v>
      </c>
      <c r="D64" s="91">
        <v>259</v>
      </c>
      <c r="E64" s="103">
        <v>535</v>
      </c>
      <c r="F64" s="103">
        <v>378</v>
      </c>
      <c r="G64" s="103">
        <v>226</v>
      </c>
      <c r="H64" s="89">
        <v>1398</v>
      </c>
      <c r="I64" s="89">
        <v>0</v>
      </c>
      <c r="J64" s="103">
        <v>1</v>
      </c>
      <c r="K64" s="91">
        <v>159</v>
      </c>
      <c r="L64" s="103">
        <v>379</v>
      </c>
      <c r="M64" s="103">
        <v>262</v>
      </c>
      <c r="N64" s="103">
        <v>147</v>
      </c>
      <c r="O64" s="89">
        <v>948</v>
      </c>
      <c r="P64" s="89">
        <f t="shared" si="8"/>
        <v>0</v>
      </c>
      <c r="Q64" s="90">
        <f t="shared" si="8"/>
        <v>1</v>
      </c>
      <c r="R64" s="89">
        <f t="shared" si="8"/>
        <v>418</v>
      </c>
      <c r="S64" s="89">
        <f t="shared" si="8"/>
        <v>914</v>
      </c>
      <c r="T64" s="90">
        <f t="shared" si="8"/>
        <v>640</v>
      </c>
      <c r="U64" s="90">
        <f t="shared" si="8"/>
        <v>373</v>
      </c>
      <c r="V64" s="89">
        <f t="shared" si="8"/>
        <v>2346</v>
      </c>
    </row>
    <row r="65" spans="1:22" s="111" customFormat="1" ht="12.75">
      <c r="A65" s="29" t="s">
        <v>1</v>
      </c>
      <c r="B65" s="93">
        <v>1</v>
      </c>
      <c r="C65" s="94">
        <v>10</v>
      </c>
      <c r="D65" s="95">
        <v>761</v>
      </c>
      <c r="E65" s="94">
        <v>1087</v>
      </c>
      <c r="F65" s="94">
        <v>710</v>
      </c>
      <c r="G65" s="94">
        <v>408</v>
      </c>
      <c r="H65" s="93">
        <v>2977</v>
      </c>
      <c r="I65" s="93">
        <v>1</v>
      </c>
      <c r="J65" s="94">
        <v>12</v>
      </c>
      <c r="K65" s="95">
        <v>826</v>
      </c>
      <c r="L65" s="94">
        <v>979</v>
      </c>
      <c r="M65" s="94">
        <v>590</v>
      </c>
      <c r="N65" s="94">
        <v>269</v>
      </c>
      <c r="O65" s="93">
        <v>2677</v>
      </c>
      <c r="P65" s="93">
        <f t="shared" si="8"/>
        <v>2</v>
      </c>
      <c r="Q65" s="94">
        <f t="shared" si="8"/>
        <v>22</v>
      </c>
      <c r="R65" s="93">
        <f t="shared" si="8"/>
        <v>1587</v>
      </c>
      <c r="S65" s="93">
        <f t="shared" si="8"/>
        <v>2066</v>
      </c>
      <c r="T65" s="94">
        <f t="shared" si="8"/>
        <v>1300</v>
      </c>
      <c r="U65" s="94">
        <f t="shared" si="8"/>
        <v>677</v>
      </c>
      <c r="V65" s="93">
        <f t="shared" si="8"/>
        <v>5654</v>
      </c>
    </row>
    <row r="66" spans="1:22" ht="12.75">
      <c r="A66" s="178" t="s">
        <v>33</v>
      </c>
      <c r="B66" s="179"/>
      <c r="C66" s="180"/>
      <c r="D66" s="181"/>
      <c r="E66" s="180"/>
      <c r="F66" s="180"/>
      <c r="G66" s="180"/>
      <c r="H66" s="179"/>
      <c r="I66" s="179"/>
      <c r="J66" s="180"/>
      <c r="K66" s="181"/>
      <c r="L66" s="180"/>
      <c r="M66" s="180"/>
      <c r="N66" s="180"/>
      <c r="O66" s="179"/>
      <c r="P66" s="179"/>
      <c r="Q66" s="180"/>
      <c r="R66" s="179"/>
      <c r="S66" s="179"/>
      <c r="T66" s="180"/>
      <c r="U66" s="180"/>
      <c r="V66" s="179"/>
    </row>
    <row r="67" spans="1:22" s="74" customFormat="1" ht="12.75">
      <c r="A67" s="74" t="s">
        <v>48</v>
      </c>
      <c r="B67" s="89">
        <f>SUM(B61,B54)</f>
        <v>3</v>
      </c>
      <c r="C67" s="90">
        <f aca="true" t="shared" si="9" ref="C67:V67">SUM(C61,C54)</f>
        <v>30</v>
      </c>
      <c r="D67" s="91">
        <f t="shared" si="9"/>
        <v>727</v>
      </c>
      <c r="E67" s="90">
        <f t="shared" si="9"/>
        <v>546</v>
      </c>
      <c r="F67" s="90">
        <f t="shared" si="9"/>
        <v>227</v>
      </c>
      <c r="G67" s="90">
        <f t="shared" si="9"/>
        <v>79</v>
      </c>
      <c r="H67" s="89">
        <f t="shared" si="9"/>
        <v>1612</v>
      </c>
      <c r="I67" s="89">
        <f t="shared" si="9"/>
        <v>1</v>
      </c>
      <c r="J67" s="90">
        <f t="shared" si="9"/>
        <v>23</v>
      </c>
      <c r="K67" s="91">
        <f t="shared" si="9"/>
        <v>1065</v>
      </c>
      <c r="L67" s="90">
        <f t="shared" si="9"/>
        <v>632</v>
      </c>
      <c r="M67" s="90">
        <f t="shared" si="9"/>
        <v>307</v>
      </c>
      <c r="N67" s="90">
        <f t="shared" si="9"/>
        <v>68</v>
      </c>
      <c r="O67" s="89">
        <f t="shared" si="9"/>
        <v>2096</v>
      </c>
      <c r="P67" s="89">
        <f t="shared" si="9"/>
        <v>4</v>
      </c>
      <c r="Q67" s="90">
        <f t="shared" si="9"/>
        <v>53</v>
      </c>
      <c r="R67" s="89">
        <f t="shared" si="9"/>
        <v>1792</v>
      </c>
      <c r="S67" s="89">
        <f t="shared" si="9"/>
        <v>1178</v>
      </c>
      <c r="T67" s="90">
        <f t="shared" si="9"/>
        <v>534</v>
      </c>
      <c r="U67" s="90">
        <f t="shared" si="9"/>
        <v>147</v>
      </c>
      <c r="V67" s="89">
        <f t="shared" si="9"/>
        <v>3708</v>
      </c>
    </row>
    <row r="68" spans="1:22" ht="12.75">
      <c r="A68" s="74" t="s">
        <v>49</v>
      </c>
      <c r="B68" s="89">
        <f aca="true" t="shared" si="10" ref="B68:Q71">SUM(B62,B55)</f>
        <v>0</v>
      </c>
      <c r="C68" s="103">
        <f t="shared" si="10"/>
        <v>3</v>
      </c>
      <c r="D68" s="91">
        <f t="shared" si="10"/>
        <v>569</v>
      </c>
      <c r="E68" s="103">
        <f t="shared" si="10"/>
        <v>755</v>
      </c>
      <c r="F68" s="103">
        <f t="shared" si="10"/>
        <v>499</v>
      </c>
      <c r="G68" s="103">
        <f t="shared" si="10"/>
        <v>242</v>
      </c>
      <c r="H68" s="89">
        <f t="shared" si="10"/>
        <v>2068</v>
      </c>
      <c r="I68" s="89">
        <f t="shared" si="10"/>
        <v>0</v>
      </c>
      <c r="J68" s="103">
        <f t="shared" si="10"/>
        <v>1</v>
      </c>
      <c r="K68" s="91">
        <f t="shared" si="10"/>
        <v>494</v>
      </c>
      <c r="L68" s="103">
        <f t="shared" si="10"/>
        <v>626</v>
      </c>
      <c r="M68" s="103">
        <f t="shared" si="10"/>
        <v>425</v>
      </c>
      <c r="N68" s="103">
        <f t="shared" si="10"/>
        <v>186</v>
      </c>
      <c r="O68" s="89">
        <f t="shared" si="10"/>
        <v>1732</v>
      </c>
      <c r="P68" s="89">
        <f t="shared" si="10"/>
        <v>0</v>
      </c>
      <c r="Q68" s="90">
        <f t="shared" si="10"/>
        <v>4</v>
      </c>
      <c r="R68" s="89">
        <f aca="true" t="shared" si="11" ref="R68:V69">SUM(R62,R55)</f>
        <v>1063</v>
      </c>
      <c r="S68" s="89">
        <f t="shared" si="11"/>
        <v>1381</v>
      </c>
      <c r="T68" s="90">
        <f t="shared" si="11"/>
        <v>924</v>
      </c>
      <c r="U68" s="90">
        <f t="shared" si="11"/>
        <v>428</v>
      </c>
      <c r="V68" s="89">
        <f t="shared" si="11"/>
        <v>3800</v>
      </c>
    </row>
    <row r="69" spans="1:22" ht="12.75">
      <c r="A69" s="74" t="s">
        <v>50</v>
      </c>
      <c r="B69" s="89">
        <f t="shared" si="10"/>
        <v>0</v>
      </c>
      <c r="C69" s="103">
        <f t="shared" si="10"/>
        <v>0</v>
      </c>
      <c r="D69" s="91">
        <f t="shared" si="10"/>
        <v>25</v>
      </c>
      <c r="E69" s="103">
        <f t="shared" si="10"/>
        <v>35</v>
      </c>
      <c r="F69" s="103">
        <f t="shared" si="10"/>
        <v>32</v>
      </c>
      <c r="G69" s="103">
        <f t="shared" si="10"/>
        <v>17</v>
      </c>
      <c r="H69" s="89">
        <f t="shared" si="10"/>
        <v>109</v>
      </c>
      <c r="I69" s="89">
        <f t="shared" si="10"/>
        <v>0</v>
      </c>
      <c r="J69" s="103">
        <f t="shared" si="10"/>
        <v>4</v>
      </c>
      <c r="K69" s="91">
        <f t="shared" si="10"/>
        <v>90</v>
      </c>
      <c r="L69" s="103">
        <f t="shared" si="10"/>
        <v>96</v>
      </c>
      <c r="M69" s="103">
        <f t="shared" si="10"/>
        <v>52</v>
      </c>
      <c r="N69" s="103">
        <f t="shared" si="10"/>
        <v>15</v>
      </c>
      <c r="O69" s="89">
        <f t="shared" si="10"/>
        <v>257</v>
      </c>
      <c r="P69" s="89">
        <f t="shared" si="10"/>
        <v>0</v>
      </c>
      <c r="Q69" s="90">
        <f t="shared" si="10"/>
        <v>4</v>
      </c>
      <c r="R69" s="89">
        <f t="shared" si="11"/>
        <v>115</v>
      </c>
      <c r="S69" s="89">
        <f t="shared" si="11"/>
        <v>131</v>
      </c>
      <c r="T69" s="90">
        <f t="shared" si="11"/>
        <v>84</v>
      </c>
      <c r="U69" s="90">
        <f t="shared" si="11"/>
        <v>32</v>
      </c>
      <c r="V69" s="89">
        <f t="shared" si="11"/>
        <v>366</v>
      </c>
    </row>
    <row r="70" spans="1:22" ht="12.75">
      <c r="A70" s="74" t="s">
        <v>51</v>
      </c>
      <c r="B70" s="89">
        <f t="shared" si="10"/>
        <v>0</v>
      </c>
      <c r="C70" s="103">
        <f t="shared" si="10"/>
        <v>3</v>
      </c>
      <c r="D70" s="91">
        <f t="shared" si="10"/>
        <v>615</v>
      </c>
      <c r="E70" s="103">
        <f t="shared" si="10"/>
        <v>1435</v>
      </c>
      <c r="F70" s="103">
        <f t="shared" si="10"/>
        <v>955</v>
      </c>
      <c r="G70" s="103">
        <f t="shared" si="10"/>
        <v>487</v>
      </c>
      <c r="H70" s="89">
        <f t="shared" si="10"/>
        <v>3495</v>
      </c>
      <c r="I70" s="89">
        <f t="shared" si="10"/>
        <v>0</v>
      </c>
      <c r="J70" s="103">
        <f t="shared" si="10"/>
        <v>2</v>
      </c>
      <c r="K70" s="91">
        <f t="shared" si="10"/>
        <v>438</v>
      </c>
      <c r="L70" s="103">
        <f t="shared" si="10"/>
        <v>1071</v>
      </c>
      <c r="M70" s="103">
        <f t="shared" si="10"/>
        <v>672</v>
      </c>
      <c r="N70" s="103">
        <f t="shared" si="10"/>
        <v>377</v>
      </c>
      <c r="O70" s="89">
        <f t="shared" si="10"/>
        <v>2560</v>
      </c>
      <c r="P70" s="89">
        <f t="shared" si="10"/>
        <v>0</v>
      </c>
      <c r="Q70" s="90">
        <f t="shared" si="10"/>
        <v>5</v>
      </c>
      <c r="R70" s="89">
        <f aca="true" t="shared" si="12" ref="R70:V71">SUM(R64,R57)</f>
        <v>1053</v>
      </c>
      <c r="S70" s="89">
        <f t="shared" si="12"/>
        <v>2506</v>
      </c>
      <c r="T70" s="90">
        <f t="shared" si="12"/>
        <v>1627</v>
      </c>
      <c r="U70" s="90">
        <f t="shared" si="12"/>
        <v>864</v>
      </c>
      <c r="V70" s="89">
        <f t="shared" si="12"/>
        <v>6055</v>
      </c>
    </row>
    <row r="71" spans="1:22" s="60" customFormat="1" ht="12.75">
      <c r="A71" s="29" t="s">
        <v>1</v>
      </c>
      <c r="B71" s="98">
        <f t="shared" si="10"/>
        <v>3</v>
      </c>
      <c r="C71" s="94">
        <f t="shared" si="10"/>
        <v>36</v>
      </c>
      <c r="D71" s="95">
        <f t="shared" si="10"/>
        <v>1936</v>
      </c>
      <c r="E71" s="94">
        <f t="shared" si="10"/>
        <v>2771</v>
      </c>
      <c r="F71" s="94">
        <f t="shared" si="10"/>
        <v>1713</v>
      </c>
      <c r="G71" s="94">
        <f t="shared" si="10"/>
        <v>825</v>
      </c>
      <c r="H71" s="93">
        <f t="shared" si="10"/>
        <v>7284</v>
      </c>
      <c r="I71" s="93">
        <f t="shared" si="10"/>
        <v>1</v>
      </c>
      <c r="J71" s="94">
        <f t="shared" si="10"/>
        <v>30</v>
      </c>
      <c r="K71" s="95">
        <f t="shared" si="10"/>
        <v>2087</v>
      </c>
      <c r="L71" s="94">
        <f t="shared" si="10"/>
        <v>2425</v>
      </c>
      <c r="M71" s="94">
        <f t="shared" si="10"/>
        <v>1456</v>
      </c>
      <c r="N71" s="94">
        <f t="shared" si="10"/>
        <v>646</v>
      </c>
      <c r="O71" s="93">
        <f t="shared" si="10"/>
        <v>6645</v>
      </c>
      <c r="P71" s="93">
        <f t="shared" si="10"/>
        <v>4</v>
      </c>
      <c r="Q71" s="94">
        <f t="shared" si="10"/>
        <v>66</v>
      </c>
      <c r="R71" s="93">
        <f t="shared" si="12"/>
        <v>4023</v>
      </c>
      <c r="S71" s="93">
        <f t="shared" si="12"/>
        <v>5196</v>
      </c>
      <c r="T71" s="94">
        <f t="shared" si="12"/>
        <v>3169</v>
      </c>
      <c r="U71" s="94">
        <f t="shared" si="12"/>
        <v>1471</v>
      </c>
      <c r="V71" s="93">
        <f t="shared" si="12"/>
        <v>13929</v>
      </c>
    </row>
    <row r="72" spans="1:22" s="30" customFormat="1" ht="15" customHeight="1">
      <c r="A72" s="29"/>
      <c r="B72" s="105"/>
      <c r="C72" s="105"/>
      <c r="D72" s="105"/>
      <c r="E72" s="105"/>
      <c r="F72" s="105"/>
      <c r="G72" s="105"/>
      <c r="H72" s="105"/>
      <c r="I72" s="105"/>
      <c r="J72" s="105"/>
      <c r="K72" s="105"/>
      <c r="L72" s="105"/>
      <c r="M72" s="105"/>
      <c r="N72" s="105"/>
      <c r="O72" s="105"/>
      <c r="P72" s="105"/>
      <c r="Q72" s="105"/>
      <c r="R72" s="105"/>
      <c r="S72" s="105"/>
      <c r="T72" s="105"/>
      <c r="U72" s="105"/>
      <c r="V72" s="105"/>
    </row>
    <row r="73" spans="1:22" s="30" customFormat="1" ht="15" customHeight="1">
      <c r="A73" s="29"/>
      <c r="B73" s="105"/>
      <c r="C73" s="105"/>
      <c r="D73" s="105"/>
      <c r="E73" s="105"/>
      <c r="F73" s="105"/>
      <c r="G73" s="105"/>
      <c r="H73" s="105"/>
      <c r="I73" s="105"/>
      <c r="J73" s="105"/>
      <c r="K73" s="105"/>
      <c r="L73" s="105"/>
      <c r="M73" s="105"/>
      <c r="N73" s="105"/>
      <c r="O73" s="105"/>
      <c r="P73" s="105"/>
      <c r="Q73" s="105"/>
      <c r="R73" s="105"/>
      <c r="S73" s="105"/>
      <c r="T73" s="105"/>
      <c r="U73" s="105"/>
      <c r="V73" s="105"/>
    </row>
    <row r="74" spans="1:22" s="30" customFormat="1" ht="15" customHeight="1">
      <c r="A74" s="29"/>
      <c r="B74" s="105"/>
      <c r="C74" s="105"/>
      <c r="D74" s="105"/>
      <c r="E74" s="105"/>
      <c r="F74" s="105"/>
      <c r="G74" s="105"/>
      <c r="H74" s="105"/>
      <c r="I74" s="105"/>
      <c r="J74" s="105"/>
      <c r="K74" s="105"/>
      <c r="L74" s="105"/>
      <c r="M74" s="105"/>
      <c r="N74" s="105"/>
      <c r="O74" s="105"/>
      <c r="P74" s="105"/>
      <c r="Q74" s="105"/>
      <c r="R74" s="105"/>
      <c r="S74" s="105"/>
      <c r="T74" s="105"/>
      <c r="U74" s="105"/>
      <c r="V74" s="105"/>
    </row>
    <row r="75" spans="1:22" s="30" customFormat="1" ht="15" customHeight="1">
      <c r="A75" s="29"/>
      <c r="B75" s="105"/>
      <c r="C75" s="105"/>
      <c r="D75" s="105"/>
      <c r="E75" s="105"/>
      <c r="F75" s="105"/>
      <c r="G75" s="105"/>
      <c r="H75" s="105"/>
      <c r="I75" s="105"/>
      <c r="J75" s="105"/>
      <c r="K75" s="105"/>
      <c r="L75" s="105"/>
      <c r="M75" s="105"/>
      <c r="N75" s="105"/>
      <c r="O75" s="105"/>
      <c r="P75" s="105"/>
      <c r="Q75" s="105"/>
      <c r="R75" s="105"/>
      <c r="S75" s="105"/>
      <c r="T75" s="105"/>
      <c r="U75" s="105"/>
      <c r="V75" s="105"/>
    </row>
    <row r="76" spans="1:22" s="30" customFormat="1" ht="15" customHeight="1">
      <c r="A76" s="29"/>
      <c r="B76" s="105"/>
      <c r="C76" s="105"/>
      <c r="D76" s="105"/>
      <c r="E76" s="105"/>
      <c r="F76" s="105"/>
      <c r="G76" s="105"/>
      <c r="H76" s="105"/>
      <c r="I76" s="105"/>
      <c r="J76" s="105"/>
      <c r="K76" s="105"/>
      <c r="L76" s="105"/>
      <c r="M76" s="105"/>
      <c r="N76" s="105"/>
      <c r="O76" s="105"/>
      <c r="P76" s="105"/>
      <c r="Q76" s="105"/>
      <c r="R76" s="105"/>
      <c r="S76" s="105"/>
      <c r="T76" s="105"/>
      <c r="U76" s="105"/>
      <c r="V76" s="105"/>
    </row>
    <row r="77" spans="1:22" s="30" customFormat="1" ht="15" customHeight="1">
      <c r="A77" s="29"/>
      <c r="B77" s="105"/>
      <c r="C77" s="105"/>
      <c r="D77" s="105"/>
      <c r="E77" s="105"/>
      <c r="F77" s="105"/>
      <c r="G77" s="105"/>
      <c r="H77" s="105"/>
      <c r="I77" s="105"/>
      <c r="J77" s="105"/>
      <c r="K77" s="105"/>
      <c r="L77" s="105"/>
      <c r="M77" s="105"/>
      <c r="N77" s="105"/>
      <c r="O77" s="105"/>
      <c r="P77" s="105"/>
      <c r="Q77" s="105"/>
      <c r="R77" s="105"/>
      <c r="S77" s="105"/>
      <c r="T77" s="105"/>
      <c r="U77" s="105"/>
      <c r="V77" s="105"/>
    </row>
    <row r="78" spans="1:22" s="30" customFormat="1" ht="15" customHeight="1">
      <c r="A78" s="29"/>
      <c r="B78" s="105"/>
      <c r="C78" s="105"/>
      <c r="D78" s="105"/>
      <c r="E78" s="105"/>
      <c r="F78" s="105"/>
      <c r="G78" s="105"/>
      <c r="H78" s="105"/>
      <c r="I78" s="105"/>
      <c r="J78" s="105"/>
      <c r="K78" s="105"/>
      <c r="L78" s="105"/>
      <c r="M78" s="105"/>
      <c r="N78" s="105"/>
      <c r="O78" s="105"/>
      <c r="P78" s="105"/>
      <c r="Q78" s="105"/>
      <c r="R78" s="105"/>
      <c r="S78" s="105"/>
      <c r="T78" s="105"/>
      <c r="U78" s="105"/>
      <c r="V78" s="105"/>
    </row>
    <row r="79" spans="1:22" s="30" customFormat="1" ht="15" customHeight="1">
      <c r="A79" s="29"/>
      <c r="B79" s="105"/>
      <c r="C79" s="105"/>
      <c r="D79" s="105"/>
      <c r="E79" s="105"/>
      <c r="F79" s="105"/>
      <c r="G79" s="105"/>
      <c r="H79" s="105"/>
      <c r="I79" s="105"/>
      <c r="J79" s="105"/>
      <c r="K79" s="105"/>
      <c r="L79" s="105"/>
      <c r="M79" s="105"/>
      <c r="N79" s="105"/>
      <c r="O79" s="105"/>
      <c r="P79" s="105"/>
      <c r="Q79" s="105"/>
      <c r="R79" s="105"/>
      <c r="S79" s="105"/>
      <c r="T79" s="105"/>
      <c r="U79" s="105"/>
      <c r="V79" s="105"/>
    </row>
    <row r="80" spans="1:22" s="30" customFormat="1" ht="15" customHeight="1">
      <c r="A80" s="29"/>
      <c r="B80" s="105"/>
      <c r="C80" s="105"/>
      <c r="D80" s="105"/>
      <c r="E80" s="105"/>
      <c r="F80" s="105"/>
      <c r="G80" s="105"/>
      <c r="H80" s="105"/>
      <c r="I80" s="105"/>
      <c r="J80" s="105"/>
      <c r="K80" s="105"/>
      <c r="L80" s="105"/>
      <c r="M80" s="105"/>
      <c r="N80" s="105"/>
      <c r="O80" s="105"/>
      <c r="P80" s="105"/>
      <c r="Q80" s="105"/>
      <c r="R80" s="105"/>
      <c r="S80" s="105"/>
      <c r="T80" s="105"/>
      <c r="U80" s="105"/>
      <c r="V80" s="105"/>
    </row>
    <row r="81" spans="1:22" s="30" customFormat="1" ht="15" customHeight="1">
      <c r="A81" s="29"/>
      <c r="B81" s="105"/>
      <c r="C81" s="105"/>
      <c r="D81" s="105"/>
      <c r="E81" s="105"/>
      <c r="F81" s="105"/>
      <c r="G81" s="105"/>
      <c r="H81" s="105"/>
      <c r="I81" s="105"/>
      <c r="J81" s="105"/>
      <c r="K81" s="105"/>
      <c r="L81" s="105"/>
      <c r="M81" s="105"/>
      <c r="N81" s="105"/>
      <c r="O81" s="105"/>
      <c r="P81" s="105"/>
      <c r="Q81" s="105"/>
      <c r="R81" s="105"/>
      <c r="S81" s="105"/>
      <c r="T81" s="105"/>
      <c r="U81" s="105"/>
      <c r="V81" s="105"/>
    </row>
    <row r="82" spans="1:22" s="30" customFormat="1" ht="15" customHeight="1">
      <c r="A82" s="29"/>
      <c r="B82" s="105"/>
      <c r="C82" s="105"/>
      <c r="D82" s="105"/>
      <c r="E82" s="105"/>
      <c r="F82" s="105"/>
      <c r="G82" s="105"/>
      <c r="H82" s="105"/>
      <c r="I82" s="105"/>
      <c r="J82" s="105"/>
      <c r="K82" s="105"/>
      <c r="L82" s="105"/>
      <c r="M82" s="105"/>
      <c r="N82" s="105"/>
      <c r="O82" s="105"/>
      <c r="P82" s="105"/>
      <c r="Q82" s="105"/>
      <c r="R82" s="105"/>
      <c r="S82" s="105"/>
      <c r="T82" s="105"/>
      <c r="U82" s="105"/>
      <c r="V82" s="105"/>
    </row>
    <row r="83" spans="1:3" ht="12.75">
      <c r="A83" s="30" t="s">
        <v>72</v>
      </c>
      <c r="C83" s="75"/>
    </row>
    <row r="84" spans="1:22" ht="12.75">
      <c r="A84" s="213" t="s">
        <v>9</v>
      </c>
      <c r="B84" s="213"/>
      <c r="C84" s="213"/>
      <c r="D84" s="213"/>
      <c r="E84" s="213"/>
      <c r="F84" s="213"/>
      <c r="G84" s="213"/>
      <c r="H84" s="213"/>
      <c r="I84" s="213"/>
      <c r="J84" s="213"/>
      <c r="K84" s="213"/>
      <c r="L84" s="213"/>
      <c r="M84" s="213"/>
      <c r="N84" s="213"/>
      <c r="O84" s="213"/>
      <c r="P84" s="213"/>
      <c r="Q84" s="213"/>
      <c r="R84" s="213"/>
      <c r="S84" s="213"/>
      <c r="T84" s="213"/>
      <c r="U84" s="213"/>
      <c r="V84" s="213"/>
    </row>
    <row r="85" spans="1:22" ht="12.75">
      <c r="A85" s="213" t="s">
        <v>54</v>
      </c>
      <c r="B85" s="213"/>
      <c r="C85" s="213"/>
      <c r="D85" s="213"/>
      <c r="E85" s="213"/>
      <c r="F85" s="213"/>
      <c r="G85" s="213"/>
      <c r="H85" s="213"/>
      <c r="I85" s="213"/>
      <c r="J85" s="213"/>
      <c r="K85" s="213"/>
      <c r="L85" s="213"/>
      <c r="M85" s="213"/>
      <c r="N85" s="213"/>
      <c r="O85" s="213"/>
      <c r="P85" s="213"/>
      <c r="Q85" s="213"/>
      <c r="R85" s="213"/>
      <c r="S85" s="213"/>
      <c r="T85" s="213"/>
      <c r="U85" s="213"/>
      <c r="V85" s="213"/>
    </row>
    <row r="86" spans="1:22" s="2" customFormat="1" ht="12.75">
      <c r="A86" s="214" t="s">
        <v>30</v>
      </c>
      <c r="B86" s="214"/>
      <c r="C86" s="214"/>
      <c r="D86" s="214"/>
      <c r="E86" s="214"/>
      <c r="F86" s="214"/>
      <c r="G86" s="214"/>
      <c r="H86" s="214"/>
      <c r="I86" s="214"/>
      <c r="J86" s="214"/>
      <c r="K86" s="214"/>
      <c r="L86" s="214"/>
      <c r="M86" s="214"/>
      <c r="N86" s="214"/>
      <c r="O86" s="214"/>
      <c r="P86" s="214"/>
      <c r="Q86" s="214"/>
      <c r="R86" s="214"/>
      <c r="S86" s="214"/>
      <c r="T86" s="214"/>
      <c r="U86" s="214"/>
      <c r="V86" s="214"/>
    </row>
    <row r="87" spans="1:22" s="2" customFormat="1" ht="12.75">
      <c r="A87" s="73"/>
      <c r="B87" s="73"/>
      <c r="C87" s="73"/>
      <c r="D87" s="73"/>
      <c r="E87" s="73"/>
      <c r="F87" s="73"/>
      <c r="G87" s="73"/>
      <c r="H87" s="73"/>
      <c r="I87" s="73"/>
      <c r="J87" s="73"/>
      <c r="K87" s="73"/>
      <c r="L87" s="73"/>
      <c r="M87" s="73"/>
      <c r="N87" s="73"/>
      <c r="O87" s="73"/>
      <c r="P87" s="73"/>
      <c r="Q87" s="73"/>
      <c r="R87" s="73"/>
      <c r="S87" s="73"/>
      <c r="T87" s="73"/>
      <c r="U87" s="73"/>
      <c r="V87" s="73"/>
    </row>
    <row r="88" spans="1:22" ht="12.75">
      <c r="A88" s="213" t="s">
        <v>24</v>
      </c>
      <c r="B88" s="213"/>
      <c r="C88" s="213"/>
      <c r="D88" s="213"/>
      <c r="E88" s="213"/>
      <c r="F88" s="213"/>
      <c r="G88" s="213"/>
      <c r="H88" s="213"/>
      <c r="I88" s="213"/>
      <c r="J88" s="213"/>
      <c r="K88" s="213"/>
      <c r="L88" s="213"/>
      <c r="M88" s="213"/>
      <c r="N88" s="213"/>
      <c r="O88" s="213"/>
      <c r="P88" s="213"/>
      <c r="Q88" s="213"/>
      <c r="R88" s="213"/>
      <c r="S88" s="213"/>
      <c r="T88" s="213"/>
      <c r="U88" s="213"/>
      <c r="V88" s="213"/>
    </row>
    <row r="89" ht="6.75" customHeight="1" thickBot="1"/>
    <row r="90" spans="1:22" ht="12.75">
      <c r="A90" s="76"/>
      <c r="B90" s="215" t="s">
        <v>34</v>
      </c>
      <c r="C90" s="216"/>
      <c r="D90" s="216"/>
      <c r="E90" s="216"/>
      <c r="F90" s="216"/>
      <c r="G90" s="216"/>
      <c r="H90" s="217"/>
      <c r="I90" s="215" t="s">
        <v>35</v>
      </c>
      <c r="J90" s="216"/>
      <c r="K90" s="216"/>
      <c r="L90" s="216"/>
      <c r="M90" s="216"/>
      <c r="N90" s="216"/>
      <c r="O90" s="217"/>
      <c r="P90" s="215" t="s">
        <v>1</v>
      </c>
      <c r="Q90" s="216"/>
      <c r="R90" s="216"/>
      <c r="S90" s="216"/>
      <c r="T90" s="216"/>
      <c r="U90" s="216"/>
      <c r="V90" s="216"/>
    </row>
    <row r="91" spans="2:22" ht="12.75">
      <c r="B91" s="229" t="s">
        <v>36</v>
      </c>
      <c r="C91" s="230"/>
      <c r="D91" s="77" t="s">
        <v>37</v>
      </c>
      <c r="E91" s="230" t="s">
        <v>38</v>
      </c>
      <c r="F91" s="230"/>
      <c r="G91" s="230"/>
      <c r="H91" s="78" t="s">
        <v>1</v>
      </c>
      <c r="I91" s="229" t="s">
        <v>36</v>
      </c>
      <c r="J91" s="231"/>
      <c r="K91" s="74" t="s">
        <v>37</v>
      </c>
      <c r="L91" s="229" t="s">
        <v>38</v>
      </c>
      <c r="M91" s="230"/>
      <c r="N91" s="230"/>
      <c r="O91" s="78" t="s">
        <v>1</v>
      </c>
      <c r="P91" s="229" t="s">
        <v>36</v>
      </c>
      <c r="Q91" s="231"/>
      <c r="R91" s="74" t="s">
        <v>37</v>
      </c>
      <c r="S91" s="229" t="s">
        <v>38</v>
      </c>
      <c r="T91" s="230"/>
      <c r="U91" s="230"/>
      <c r="V91" s="78" t="s">
        <v>1</v>
      </c>
    </row>
    <row r="92" spans="1:22" ht="12.75">
      <c r="A92" s="169" t="s">
        <v>39</v>
      </c>
      <c r="B92" s="170" t="s">
        <v>40</v>
      </c>
      <c r="C92" s="169">
        <v>1</v>
      </c>
      <c r="D92" s="171" t="s">
        <v>41</v>
      </c>
      <c r="E92" s="169" t="s">
        <v>42</v>
      </c>
      <c r="F92" s="169" t="s">
        <v>43</v>
      </c>
      <c r="G92" s="169" t="s">
        <v>44</v>
      </c>
      <c r="H92" s="172"/>
      <c r="I92" s="170" t="s">
        <v>40</v>
      </c>
      <c r="J92" s="169">
        <v>1</v>
      </c>
      <c r="K92" s="171" t="s">
        <v>41</v>
      </c>
      <c r="L92" s="169" t="s">
        <v>42</v>
      </c>
      <c r="M92" s="169" t="s">
        <v>43</v>
      </c>
      <c r="N92" s="169" t="s">
        <v>44</v>
      </c>
      <c r="O92" s="172"/>
      <c r="P92" s="170" t="s">
        <v>40</v>
      </c>
      <c r="Q92" s="169">
        <v>1</v>
      </c>
      <c r="R92" s="171" t="s">
        <v>41</v>
      </c>
      <c r="S92" s="169" t="s">
        <v>42</v>
      </c>
      <c r="T92" s="169" t="s">
        <v>43</v>
      </c>
      <c r="U92" s="169" t="s">
        <v>44</v>
      </c>
      <c r="V92" s="172"/>
    </row>
    <row r="93" spans="1:22" ht="12.75">
      <c r="A93" s="30" t="s">
        <v>20</v>
      </c>
      <c r="B93" s="89"/>
      <c r="C93" s="90"/>
      <c r="D93" s="91"/>
      <c r="E93" s="90"/>
      <c r="F93" s="90"/>
      <c r="G93" s="90"/>
      <c r="H93" s="89"/>
      <c r="I93" s="89"/>
      <c r="J93" s="90"/>
      <c r="K93" s="91"/>
      <c r="L93" s="90"/>
      <c r="M93" s="90"/>
      <c r="N93" s="90"/>
      <c r="O93" s="89"/>
      <c r="P93" s="89"/>
      <c r="Q93" s="90"/>
      <c r="R93" s="89"/>
      <c r="S93" s="89"/>
      <c r="T93" s="90"/>
      <c r="U93" s="92"/>
      <c r="V93" s="89"/>
    </row>
    <row r="94" spans="1:22" ht="12.75">
      <c r="A94" s="74" t="s">
        <v>48</v>
      </c>
      <c r="B94" s="89">
        <f>SUM(B54,B12)</f>
        <v>21</v>
      </c>
      <c r="C94" s="90">
        <f aca="true" t="shared" si="13" ref="C94:V94">SUM(C54,C12)</f>
        <v>748</v>
      </c>
      <c r="D94" s="91">
        <f t="shared" si="13"/>
        <v>24381</v>
      </c>
      <c r="E94" s="90">
        <f t="shared" si="13"/>
        <v>3089</v>
      </c>
      <c r="F94" s="90">
        <f t="shared" si="13"/>
        <v>421</v>
      </c>
      <c r="G94" s="90">
        <f t="shared" si="13"/>
        <v>71</v>
      </c>
      <c r="H94" s="89">
        <f t="shared" si="13"/>
        <v>28731</v>
      </c>
      <c r="I94" s="89">
        <f t="shared" si="13"/>
        <v>10</v>
      </c>
      <c r="J94" s="90">
        <f t="shared" si="13"/>
        <v>673</v>
      </c>
      <c r="K94" s="91">
        <f t="shared" si="13"/>
        <v>29874</v>
      </c>
      <c r="L94" s="90">
        <f t="shared" si="13"/>
        <v>2776</v>
      </c>
      <c r="M94" s="90">
        <f t="shared" si="13"/>
        <v>483</v>
      </c>
      <c r="N94" s="90">
        <f t="shared" si="13"/>
        <v>78</v>
      </c>
      <c r="O94" s="89">
        <f t="shared" si="13"/>
        <v>33894</v>
      </c>
      <c r="P94" s="89">
        <f t="shared" si="13"/>
        <v>31</v>
      </c>
      <c r="Q94" s="90">
        <f t="shared" si="13"/>
        <v>1421</v>
      </c>
      <c r="R94" s="89">
        <f t="shared" si="13"/>
        <v>54255</v>
      </c>
      <c r="S94" s="89">
        <f t="shared" si="13"/>
        <v>5865</v>
      </c>
      <c r="T94" s="90">
        <f t="shared" si="13"/>
        <v>904</v>
      </c>
      <c r="U94" s="92">
        <f t="shared" si="13"/>
        <v>149</v>
      </c>
      <c r="V94" s="89">
        <f t="shared" si="13"/>
        <v>62625</v>
      </c>
    </row>
    <row r="95" spans="1:22" ht="12.75">
      <c r="A95" s="74" t="s">
        <v>49</v>
      </c>
      <c r="B95" s="89">
        <f aca="true" t="shared" si="14" ref="B95:V95">SUM(B55,B13)</f>
        <v>0</v>
      </c>
      <c r="C95" s="103">
        <f t="shared" si="14"/>
        <v>58</v>
      </c>
      <c r="D95" s="91">
        <f t="shared" si="14"/>
        <v>14873</v>
      </c>
      <c r="E95" s="103">
        <f t="shared" si="14"/>
        <v>6476</v>
      </c>
      <c r="F95" s="103">
        <f t="shared" si="14"/>
        <v>1604</v>
      </c>
      <c r="G95" s="103">
        <f t="shared" si="14"/>
        <v>317</v>
      </c>
      <c r="H95" s="89">
        <f t="shared" si="14"/>
        <v>23328</v>
      </c>
      <c r="I95" s="89">
        <f t="shared" si="14"/>
        <v>0</v>
      </c>
      <c r="J95" s="103">
        <f t="shared" si="14"/>
        <v>48</v>
      </c>
      <c r="K95" s="91">
        <f t="shared" si="14"/>
        <v>12154</v>
      </c>
      <c r="L95" s="103">
        <f t="shared" si="14"/>
        <v>4633</v>
      </c>
      <c r="M95" s="103">
        <f t="shared" si="14"/>
        <v>1046</v>
      </c>
      <c r="N95" s="103">
        <f t="shared" si="14"/>
        <v>234</v>
      </c>
      <c r="O95" s="89">
        <f t="shared" si="14"/>
        <v>18115</v>
      </c>
      <c r="P95" s="89">
        <f t="shared" si="14"/>
        <v>0</v>
      </c>
      <c r="Q95" s="90">
        <f t="shared" si="14"/>
        <v>106</v>
      </c>
      <c r="R95" s="89">
        <f t="shared" si="14"/>
        <v>27027</v>
      </c>
      <c r="S95" s="89">
        <f t="shared" si="14"/>
        <v>11109</v>
      </c>
      <c r="T95" s="90">
        <f t="shared" si="14"/>
        <v>2650</v>
      </c>
      <c r="U95" s="92">
        <f t="shared" si="14"/>
        <v>551</v>
      </c>
      <c r="V95" s="89">
        <f t="shared" si="14"/>
        <v>41443</v>
      </c>
    </row>
    <row r="96" spans="1:22" ht="12.75">
      <c r="A96" s="74" t="s">
        <v>50</v>
      </c>
      <c r="B96" s="89">
        <f aca="true" t="shared" si="15" ref="B96:V96">SUM(B56,B14)</f>
        <v>0</v>
      </c>
      <c r="C96" s="103">
        <f t="shared" si="15"/>
        <v>7</v>
      </c>
      <c r="D96" s="91">
        <f t="shared" si="15"/>
        <v>495</v>
      </c>
      <c r="E96" s="103">
        <f t="shared" si="15"/>
        <v>325</v>
      </c>
      <c r="F96" s="103">
        <f t="shared" si="15"/>
        <v>130</v>
      </c>
      <c r="G96" s="103">
        <f t="shared" si="15"/>
        <v>41</v>
      </c>
      <c r="H96" s="89">
        <f t="shared" si="15"/>
        <v>998</v>
      </c>
      <c r="I96" s="89">
        <f t="shared" si="15"/>
        <v>0</v>
      </c>
      <c r="J96" s="103">
        <f t="shared" si="15"/>
        <v>10</v>
      </c>
      <c r="K96" s="91">
        <f t="shared" si="15"/>
        <v>1191</v>
      </c>
      <c r="L96" s="103">
        <f t="shared" si="15"/>
        <v>570</v>
      </c>
      <c r="M96" s="103">
        <f t="shared" si="15"/>
        <v>148</v>
      </c>
      <c r="N96" s="103">
        <f t="shared" si="15"/>
        <v>29</v>
      </c>
      <c r="O96" s="89">
        <f t="shared" si="15"/>
        <v>1948</v>
      </c>
      <c r="P96" s="89">
        <f t="shared" si="15"/>
        <v>0</v>
      </c>
      <c r="Q96" s="90">
        <f t="shared" si="15"/>
        <v>17</v>
      </c>
      <c r="R96" s="89">
        <f t="shared" si="15"/>
        <v>1686</v>
      </c>
      <c r="S96" s="89">
        <f t="shared" si="15"/>
        <v>895</v>
      </c>
      <c r="T96" s="90">
        <f t="shared" si="15"/>
        <v>278</v>
      </c>
      <c r="U96" s="92">
        <f t="shared" si="15"/>
        <v>70</v>
      </c>
      <c r="V96" s="89">
        <f t="shared" si="15"/>
        <v>2946</v>
      </c>
    </row>
    <row r="97" spans="1:22" ht="12.75">
      <c r="A97" s="74" t="s">
        <v>51</v>
      </c>
      <c r="B97" s="89">
        <f aca="true" t="shared" si="16" ref="B97:V97">SUM(B57,B15)</f>
        <v>0</v>
      </c>
      <c r="C97" s="103">
        <f t="shared" si="16"/>
        <v>7</v>
      </c>
      <c r="D97" s="91">
        <f t="shared" si="16"/>
        <v>6391</v>
      </c>
      <c r="E97" s="103">
        <f t="shared" si="16"/>
        <v>7595</v>
      </c>
      <c r="F97" s="103">
        <f t="shared" si="16"/>
        <v>2319</v>
      </c>
      <c r="G97" s="103">
        <f t="shared" si="16"/>
        <v>649</v>
      </c>
      <c r="H97" s="89">
        <f t="shared" si="16"/>
        <v>16961</v>
      </c>
      <c r="I97" s="89">
        <f t="shared" si="16"/>
        <v>0</v>
      </c>
      <c r="J97" s="103">
        <f t="shared" si="16"/>
        <v>7</v>
      </c>
      <c r="K97" s="91">
        <f t="shared" si="16"/>
        <v>6033</v>
      </c>
      <c r="L97" s="103">
        <f t="shared" si="16"/>
        <v>6187</v>
      </c>
      <c r="M97" s="103">
        <f t="shared" si="16"/>
        <v>1668</v>
      </c>
      <c r="N97" s="103">
        <f t="shared" si="16"/>
        <v>474</v>
      </c>
      <c r="O97" s="89">
        <f t="shared" si="16"/>
        <v>14369</v>
      </c>
      <c r="P97" s="89">
        <f t="shared" si="16"/>
        <v>0</v>
      </c>
      <c r="Q97" s="90">
        <f t="shared" si="16"/>
        <v>14</v>
      </c>
      <c r="R97" s="89">
        <f t="shared" si="16"/>
        <v>12424</v>
      </c>
      <c r="S97" s="89">
        <f t="shared" si="16"/>
        <v>13782</v>
      </c>
      <c r="T97" s="90">
        <f t="shared" si="16"/>
        <v>3987</v>
      </c>
      <c r="U97" s="92">
        <f t="shared" si="16"/>
        <v>1123</v>
      </c>
      <c r="V97" s="89">
        <f t="shared" si="16"/>
        <v>31330</v>
      </c>
    </row>
    <row r="98" spans="1:22" s="111" customFormat="1" ht="12.75">
      <c r="A98" s="29" t="s">
        <v>1</v>
      </c>
      <c r="B98" s="93">
        <f aca="true" t="shared" si="17" ref="B98:V98">SUM(B58,B16)</f>
        <v>21</v>
      </c>
      <c r="C98" s="94">
        <f t="shared" si="17"/>
        <v>820</v>
      </c>
      <c r="D98" s="95">
        <f t="shared" si="17"/>
        <v>46140</v>
      </c>
      <c r="E98" s="94">
        <f t="shared" si="17"/>
        <v>17485</v>
      </c>
      <c r="F98" s="94">
        <f t="shared" si="17"/>
        <v>4474</v>
      </c>
      <c r="G98" s="94">
        <f t="shared" si="17"/>
        <v>1078</v>
      </c>
      <c r="H98" s="93">
        <f t="shared" si="17"/>
        <v>70018</v>
      </c>
      <c r="I98" s="93">
        <f t="shared" si="17"/>
        <v>10</v>
      </c>
      <c r="J98" s="94">
        <f t="shared" si="17"/>
        <v>738</v>
      </c>
      <c r="K98" s="95">
        <f t="shared" si="17"/>
        <v>49252</v>
      </c>
      <c r="L98" s="94">
        <f t="shared" si="17"/>
        <v>14166</v>
      </c>
      <c r="M98" s="94">
        <f t="shared" si="17"/>
        <v>3345</v>
      </c>
      <c r="N98" s="94">
        <f t="shared" si="17"/>
        <v>815</v>
      </c>
      <c r="O98" s="93">
        <f t="shared" si="17"/>
        <v>68326</v>
      </c>
      <c r="P98" s="93">
        <f t="shared" si="17"/>
        <v>31</v>
      </c>
      <c r="Q98" s="94">
        <f t="shared" si="17"/>
        <v>1558</v>
      </c>
      <c r="R98" s="93">
        <f t="shared" si="17"/>
        <v>95392</v>
      </c>
      <c r="S98" s="93">
        <f t="shared" si="17"/>
        <v>31651</v>
      </c>
      <c r="T98" s="94">
        <f t="shared" si="17"/>
        <v>7819</v>
      </c>
      <c r="U98" s="96">
        <f t="shared" si="17"/>
        <v>1893</v>
      </c>
      <c r="V98" s="93">
        <f t="shared" si="17"/>
        <v>138344</v>
      </c>
    </row>
    <row r="99" spans="2:22" ht="8.25" customHeight="1">
      <c r="B99" s="89"/>
      <c r="C99" s="90"/>
      <c r="D99" s="91"/>
      <c r="E99" s="90"/>
      <c r="F99" s="90"/>
      <c r="G99" s="90"/>
      <c r="H99" s="89"/>
      <c r="I99" s="89"/>
      <c r="J99" s="90"/>
      <c r="K99" s="91"/>
      <c r="L99" s="90"/>
      <c r="M99" s="90"/>
      <c r="N99" s="90"/>
      <c r="O99" s="89"/>
      <c r="P99" s="89"/>
      <c r="Q99" s="90"/>
      <c r="R99" s="89"/>
      <c r="S99" s="89"/>
      <c r="T99" s="90"/>
      <c r="U99" s="92"/>
      <c r="V99" s="89"/>
    </row>
    <row r="100" spans="1:22" ht="12.75">
      <c r="A100" s="30" t="s">
        <v>22</v>
      </c>
      <c r="B100" s="89"/>
      <c r="C100" s="90"/>
      <c r="D100" s="91"/>
      <c r="E100" s="90"/>
      <c r="F100" s="90"/>
      <c r="G100" s="90"/>
      <c r="H100" s="89"/>
      <c r="I100" s="89"/>
      <c r="J100" s="90"/>
      <c r="K100" s="91"/>
      <c r="L100" s="90"/>
      <c r="M100" s="90"/>
      <c r="N100" s="90"/>
      <c r="O100" s="89"/>
      <c r="P100" s="89"/>
      <c r="Q100" s="90"/>
      <c r="R100" s="89"/>
      <c r="S100" s="89"/>
      <c r="T100" s="90"/>
      <c r="U100" s="92"/>
      <c r="V100" s="89"/>
    </row>
    <row r="101" spans="1:22" ht="12.75">
      <c r="A101" s="74" t="s">
        <v>48</v>
      </c>
      <c r="B101" s="89">
        <f aca="true" t="shared" si="18" ref="B101:V101">SUM(B61,B19)</f>
        <v>9</v>
      </c>
      <c r="C101" s="90">
        <f t="shared" si="18"/>
        <v>595</v>
      </c>
      <c r="D101" s="91">
        <f t="shared" si="18"/>
        <v>18319</v>
      </c>
      <c r="E101" s="90">
        <f t="shared" si="18"/>
        <v>3484</v>
      </c>
      <c r="F101" s="90">
        <f t="shared" si="18"/>
        <v>582</v>
      </c>
      <c r="G101" s="90">
        <f t="shared" si="18"/>
        <v>115</v>
      </c>
      <c r="H101" s="89">
        <f t="shared" si="18"/>
        <v>23104</v>
      </c>
      <c r="I101" s="89">
        <f t="shared" si="18"/>
        <v>8</v>
      </c>
      <c r="J101" s="90">
        <f t="shared" si="18"/>
        <v>551</v>
      </c>
      <c r="K101" s="91">
        <f t="shared" si="18"/>
        <v>24762</v>
      </c>
      <c r="L101" s="90">
        <f t="shared" si="18"/>
        <v>2885</v>
      </c>
      <c r="M101" s="90">
        <f t="shared" si="18"/>
        <v>450</v>
      </c>
      <c r="N101" s="90">
        <f t="shared" si="18"/>
        <v>75</v>
      </c>
      <c r="O101" s="89">
        <f t="shared" si="18"/>
        <v>28731</v>
      </c>
      <c r="P101" s="89">
        <f t="shared" si="18"/>
        <v>17</v>
      </c>
      <c r="Q101" s="90">
        <f t="shared" si="18"/>
        <v>1146</v>
      </c>
      <c r="R101" s="89">
        <f t="shared" si="18"/>
        <v>43081</v>
      </c>
      <c r="S101" s="89">
        <f t="shared" si="18"/>
        <v>6369</v>
      </c>
      <c r="T101" s="90">
        <f t="shared" si="18"/>
        <v>1032</v>
      </c>
      <c r="U101" s="92">
        <f t="shared" si="18"/>
        <v>190</v>
      </c>
      <c r="V101" s="89">
        <f t="shared" si="18"/>
        <v>51835</v>
      </c>
    </row>
    <row r="102" spans="1:22" ht="12.75">
      <c r="A102" s="74" t="s">
        <v>49</v>
      </c>
      <c r="B102" s="89">
        <f aca="true" t="shared" si="19" ref="B102:V102">SUM(B62,B20)</f>
        <v>0</v>
      </c>
      <c r="C102" s="103">
        <f t="shared" si="19"/>
        <v>65</v>
      </c>
      <c r="D102" s="91">
        <f t="shared" si="19"/>
        <v>13705</v>
      </c>
      <c r="E102" s="103">
        <f t="shared" si="19"/>
        <v>8034</v>
      </c>
      <c r="F102" s="103">
        <f t="shared" si="19"/>
        <v>2598</v>
      </c>
      <c r="G102" s="103">
        <f t="shared" si="19"/>
        <v>728</v>
      </c>
      <c r="H102" s="89">
        <f t="shared" si="19"/>
        <v>25130</v>
      </c>
      <c r="I102" s="89">
        <f t="shared" si="19"/>
        <v>0</v>
      </c>
      <c r="J102" s="103">
        <f t="shared" si="19"/>
        <v>53</v>
      </c>
      <c r="K102" s="91">
        <f t="shared" si="19"/>
        <v>12283</v>
      </c>
      <c r="L102" s="103">
        <f t="shared" si="19"/>
        <v>5324</v>
      </c>
      <c r="M102" s="103">
        <f t="shared" si="19"/>
        <v>1461</v>
      </c>
      <c r="N102" s="103">
        <f t="shared" si="19"/>
        <v>431</v>
      </c>
      <c r="O102" s="89">
        <f t="shared" si="19"/>
        <v>19552</v>
      </c>
      <c r="P102" s="89">
        <f t="shared" si="19"/>
        <v>0</v>
      </c>
      <c r="Q102" s="90">
        <f t="shared" si="19"/>
        <v>118</v>
      </c>
      <c r="R102" s="89">
        <f t="shared" si="19"/>
        <v>25988</v>
      </c>
      <c r="S102" s="89">
        <f t="shared" si="19"/>
        <v>13358</v>
      </c>
      <c r="T102" s="90">
        <f t="shared" si="19"/>
        <v>4059</v>
      </c>
      <c r="U102" s="92">
        <f t="shared" si="19"/>
        <v>1159</v>
      </c>
      <c r="V102" s="89">
        <f t="shared" si="19"/>
        <v>44682</v>
      </c>
    </row>
    <row r="103" spans="1:22" ht="12.75">
      <c r="A103" s="74" t="s">
        <v>50</v>
      </c>
      <c r="B103" s="89">
        <f aca="true" t="shared" si="20" ref="B103:V103">SUM(B63,B21)</f>
        <v>0</v>
      </c>
      <c r="C103" s="103">
        <f t="shared" si="20"/>
        <v>5</v>
      </c>
      <c r="D103" s="91">
        <f t="shared" si="20"/>
        <v>469</v>
      </c>
      <c r="E103" s="103">
        <f t="shared" si="20"/>
        <v>384</v>
      </c>
      <c r="F103" s="103">
        <f t="shared" si="20"/>
        <v>181</v>
      </c>
      <c r="G103" s="103">
        <f t="shared" si="20"/>
        <v>76</v>
      </c>
      <c r="H103" s="89">
        <f t="shared" si="20"/>
        <v>1115</v>
      </c>
      <c r="I103" s="89">
        <f t="shared" si="20"/>
        <v>0</v>
      </c>
      <c r="J103" s="103">
        <f t="shared" si="20"/>
        <v>21</v>
      </c>
      <c r="K103" s="91">
        <f t="shared" si="20"/>
        <v>1223</v>
      </c>
      <c r="L103" s="103">
        <f t="shared" si="20"/>
        <v>656</v>
      </c>
      <c r="M103" s="103">
        <f t="shared" si="20"/>
        <v>172</v>
      </c>
      <c r="N103" s="103">
        <f t="shared" si="20"/>
        <v>40</v>
      </c>
      <c r="O103" s="89">
        <f t="shared" si="20"/>
        <v>2112</v>
      </c>
      <c r="P103" s="89">
        <f t="shared" si="20"/>
        <v>0</v>
      </c>
      <c r="Q103" s="90">
        <f t="shared" si="20"/>
        <v>26</v>
      </c>
      <c r="R103" s="89">
        <f t="shared" si="20"/>
        <v>1692</v>
      </c>
      <c r="S103" s="89">
        <f t="shared" si="20"/>
        <v>1040</v>
      </c>
      <c r="T103" s="90">
        <f t="shared" si="20"/>
        <v>353</v>
      </c>
      <c r="U103" s="92">
        <f t="shared" si="20"/>
        <v>116</v>
      </c>
      <c r="V103" s="89">
        <f t="shared" si="20"/>
        <v>3227</v>
      </c>
    </row>
    <row r="104" spans="1:22" ht="12.75">
      <c r="A104" s="74" t="s">
        <v>51</v>
      </c>
      <c r="B104" s="89">
        <f aca="true" t="shared" si="21" ref="B104:V104">SUM(B64,B22)</f>
        <v>0</v>
      </c>
      <c r="C104" s="103">
        <f t="shared" si="21"/>
        <v>2</v>
      </c>
      <c r="D104" s="91">
        <f t="shared" si="21"/>
        <v>5864</v>
      </c>
      <c r="E104" s="103">
        <f t="shared" si="21"/>
        <v>6760</v>
      </c>
      <c r="F104" s="103">
        <f t="shared" si="21"/>
        <v>2653</v>
      </c>
      <c r="G104" s="103">
        <f t="shared" si="21"/>
        <v>912</v>
      </c>
      <c r="H104" s="89">
        <f t="shared" si="21"/>
        <v>16191</v>
      </c>
      <c r="I104" s="89">
        <f t="shared" si="21"/>
        <v>0</v>
      </c>
      <c r="J104" s="103">
        <f t="shared" si="21"/>
        <v>11</v>
      </c>
      <c r="K104" s="91">
        <f t="shared" si="21"/>
        <v>5668</v>
      </c>
      <c r="L104" s="103">
        <f t="shared" si="21"/>
        <v>5708</v>
      </c>
      <c r="M104" s="103">
        <f t="shared" si="21"/>
        <v>1755</v>
      </c>
      <c r="N104" s="103">
        <f t="shared" si="21"/>
        <v>531</v>
      </c>
      <c r="O104" s="89">
        <f t="shared" si="21"/>
        <v>13673</v>
      </c>
      <c r="P104" s="89">
        <f t="shared" si="21"/>
        <v>0</v>
      </c>
      <c r="Q104" s="90">
        <f t="shared" si="21"/>
        <v>13</v>
      </c>
      <c r="R104" s="89">
        <f t="shared" si="21"/>
        <v>11532</v>
      </c>
      <c r="S104" s="89">
        <f t="shared" si="21"/>
        <v>12468</v>
      </c>
      <c r="T104" s="90">
        <f t="shared" si="21"/>
        <v>4408</v>
      </c>
      <c r="U104" s="92">
        <f t="shared" si="21"/>
        <v>1443</v>
      </c>
      <c r="V104" s="89">
        <f t="shared" si="21"/>
        <v>29864</v>
      </c>
    </row>
    <row r="105" spans="1:22" ht="12.75">
      <c r="A105" s="29" t="s">
        <v>1</v>
      </c>
      <c r="B105" s="98">
        <f aca="true" t="shared" si="22" ref="B105:V105">SUM(B65,B23)</f>
        <v>9</v>
      </c>
      <c r="C105" s="99">
        <f t="shared" si="22"/>
        <v>667</v>
      </c>
      <c r="D105" s="100">
        <f t="shared" si="22"/>
        <v>38357</v>
      </c>
      <c r="E105" s="99">
        <f t="shared" si="22"/>
        <v>18662</v>
      </c>
      <c r="F105" s="99">
        <f t="shared" si="22"/>
        <v>6014</v>
      </c>
      <c r="G105" s="99">
        <f t="shared" si="22"/>
        <v>1831</v>
      </c>
      <c r="H105" s="98">
        <f t="shared" si="22"/>
        <v>65540</v>
      </c>
      <c r="I105" s="98">
        <f t="shared" si="22"/>
        <v>8</v>
      </c>
      <c r="J105" s="99">
        <f t="shared" si="22"/>
        <v>636</v>
      </c>
      <c r="K105" s="100">
        <f t="shared" si="22"/>
        <v>43936</v>
      </c>
      <c r="L105" s="99">
        <f t="shared" si="22"/>
        <v>14573</v>
      </c>
      <c r="M105" s="99">
        <f t="shared" si="22"/>
        <v>3838</v>
      </c>
      <c r="N105" s="99">
        <f t="shared" si="22"/>
        <v>1077</v>
      </c>
      <c r="O105" s="98">
        <f t="shared" si="22"/>
        <v>64068</v>
      </c>
      <c r="P105" s="98">
        <f t="shared" si="22"/>
        <v>17</v>
      </c>
      <c r="Q105" s="99">
        <f t="shared" si="22"/>
        <v>1303</v>
      </c>
      <c r="R105" s="98">
        <f t="shared" si="22"/>
        <v>82293</v>
      </c>
      <c r="S105" s="98">
        <f t="shared" si="22"/>
        <v>33235</v>
      </c>
      <c r="T105" s="99">
        <f t="shared" si="22"/>
        <v>9852</v>
      </c>
      <c r="U105" s="101">
        <f t="shared" si="22"/>
        <v>2908</v>
      </c>
      <c r="V105" s="98">
        <f t="shared" si="22"/>
        <v>129608</v>
      </c>
    </row>
    <row r="106" spans="1:22" ht="12.75">
      <c r="A106" s="178" t="s">
        <v>33</v>
      </c>
      <c r="B106" s="179"/>
      <c r="C106" s="180"/>
      <c r="D106" s="181"/>
      <c r="E106" s="180"/>
      <c r="F106" s="180"/>
      <c r="G106" s="180"/>
      <c r="H106" s="179"/>
      <c r="I106" s="179"/>
      <c r="J106" s="180"/>
      <c r="K106" s="181"/>
      <c r="L106" s="180"/>
      <c r="M106" s="180"/>
      <c r="N106" s="180"/>
      <c r="O106" s="179"/>
      <c r="P106" s="179"/>
      <c r="Q106" s="180"/>
      <c r="R106" s="179"/>
      <c r="S106" s="179"/>
      <c r="T106" s="180"/>
      <c r="U106" s="182"/>
      <c r="V106" s="179"/>
    </row>
    <row r="107" spans="1:22" ht="12.75">
      <c r="A107" s="74" t="s">
        <v>48</v>
      </c>
      <c r="B107" s="89">
        <f aca="true" t="shared" si="23" ref="B107:V107">SUM(B67,B25)</f>
        <v>30</v>
      </c>
      <c r="C107" s="90">
        <f t="shared" si="23"/>
        <v>1343</v>
      </c>
      <c r="D107" s="91">
        <f t="shared" si="23"/>
        <v>42700</v>
      </c>
      <c r="E107" s="90">
        <f t="shared" si="23"/>
        <v>6573</v>
      </c>
      <c r="F107" s="90">
        <f t="shared" si="23"/>
        <v>1003</v>
      </c>
      <c r="G107" s="90">
        <f t="shared" si="23"/>
        <v>186</v>
      </c>
      <c r="H107" s="89">
        <f t="shared" si="23"/>
        <v>51835</v>
      </c>
      <c r="I107" s="89">
        <f t="shared" si="23"/>
        <v>18</v>
      </c>
      <c r="J107" s="90">
        <f t="shared" si="23"/>
        <v>1224</v>
      </c>
      <c r="K107" s="91">
        <f t="shared" si="23"/>
        <v>54636</v>
      </c>
      <c r="L107" s="90">
        <f t="shared" si="23"/>
        <v>5661</v>
      </c>
      <c r="M107" s="90">
        <f t="shared" si="23"/>
        <v>933</v>
      </c>
      <c r="N107" s="90">
        <f t="shared" si="23"/>
        <v>153</v>
      </c>
      <c r="O107" s="89">
        <f t="shared" si="23"/>
        <v>62625</v>
      </c>
      <c r="P107" s="89">
        <f t="shared" si="23"/>
        <v>48</v>
      </c>
      <c r="Q107" s="90">
        <f t="shared" si="23"/>
        <v>2567</v>
      </c>
      <c r="R107" s="89">
        <f t="shared" si="23"/>
        <v>97336</v>
      </c>
      <c r="S107" s="89">
        <f t="shared" si="23"/>
        <v>12234</v>
      </c>
      <c r="T107" s="90">
        <f t="shared" si="23"/>
        <v>1936</v>
      </c>
      <c r="U107" s="92">
        <f t="shared" si="23"/>
        <v>339</v>
      </c>
      <c r="V107" s="89">
        <f t="shared" si="23"/>
        <v>114460</v>
      </c>
    </row>
    <row r="108" spans="1:22" ht="12.75">
      <c r="A108" s="74" t="s">
        <v>49</v>
      </c>
      <c r="B108" s="89">
        <f aca="true" t="shared" si="24" ref="B108:V108">SUM(B68,B26)</f>
        <v>0</v>
      </c>
      <c r="C108" s="103">
        <f t="shared" si="24"/>
        <v>123</v>
      </c>
      <c r="D108" s="91">
        <f t="shared" si="24"/>
        <v>28578</v>
      </c>
      <c r="E108" s="103">
        <f t="shared" si="24"/>
        <v>14510</v>
      </c>
      <c r="F108" s="103">
        <f t="shared" si="24"/>
        <v>4202</v>
      </c>
      <c r="G108" s="103">
        <f t="shared" si="24"/>
        <v>1045</v>
      </c>
      <c r="H108" s="89">
        <f t="shared" si="24"/>
        <v>48458</v>
      </c>
      <c r="I108" s="89">
        <f t="shared" si="24"/>
        <v>0</v>
      </c>
      <c r="J108" s="103">
        <f t="shared" si="24"/>
        <v>101</v>
      </c>
      <c r="K108" s="91">
        <f t="shared" si="24"/>
        <v>24437</v>
      </c>
      <c r="L108" s="103">
        <f t="shared" si="24"/>
        <v>9957</v>
      </c>
      <c r="M108" s="103">
        <f t="shared" si="24"/>
        <v>2507</v>
      </c>
      <c r="N108" s="103">
        <f t="shared" si="24"/>
        <v>665</v>
      </c>
      <c r="O108" s="89">
        <f t="shared" si="24"/>
        <v>37667</v>
      </c>
      <c r="P108" s="89">
        <f t="shared" si="24"/>
        <v>0</v>
      </c>
      <c r="Q108" s="90">
        <f t="shared" si="24"/>
        <v>224</v>
      </c>
      <c r="R108" s="89">
        <f t="shared" si="24"/>
        <v>53015</v>
      </c>
      <c r="S108" s="89">
        <f t="shared" si="24"/>
        <v>24467</v>
      </c>
      <c r="T108" s="90">
        <f t="shared" si="24"/>
        <v>6709</v>
      </c>
      <c r="U108" s="92">
        <f t="shared" si="24"/>
        <v>1710</v>
      </c>
      <c r="V108" s="89">
        <f t="shared" si="24"/>
        <v>86125</v>
      </c>
    </row>
    <row r="109" spans="1:22" ht="12.75">
      <c r="A109" s="74" t="s">
        <v>50</v>
      </c>
      <c r="B109" s="89">
        <f aca="true" t="shared" si="25" ref="B109:V109">SUM(B69,B27)</f>
        <v>0</v>
      </c>
      <c r="C109" s="103">
        <f t="shared" si="25"/>
        <v>12</v>
      </c>
      <c r="D109" s="91">
        <f t="shared" si="25"/>
        <v>964</v>
      </c>
      <c r="E109" s="103">
        <f t="shared" si="25"/>
        <v>709</v>
      </c>
      <c r="F109" s="103">
        <f t="shared" si="25"/>
        <v>311</v>
      </c>
      <c r="G109" s="103">
        <f t="shared" si="25"/>
        <v>117</v>
      </c>
      <c r="H109" s="89">
        <f t="shared" si="25"/>
        <v>2113</v>
      </c>
      <c r="I109" s="89">
        <f t="shared" si="25"/>
        <v>0</v>
      </c>
      <c r="J109" s="103">
        <f t="shared" si="25"/>
        <v>31</v>
      </c>
      <c r="K109" s="91">
        <f t="shared" si="25"/>
        <v>2414</v>
      </c>
      <c r="L109" s="103">
        <f t="shared" si="25"/>
        <v>1226</v>
      </c>
      <c r="M109" s="103">
        <f t="shared" si="25"/>
        <v>320</v>
      </c>
      <c r="N109" s="103">
        <f t="shared" si="25"/>
        <v>69</v>
      </c>
      <c r="O109" s="89">
        <f t="shared" si="25"/>
        <v>4060</v>
      </c>
      <c r="P109" s="89">
        <f t="shared" si="25"/>
        <v>0</v>
      </c>
      <c r="Q109" s="90">
        <f t="shared" si="25"/>
        <v>43</v>
      </c>
      <c r="R109" s="89">
        <f t="shared" si="25"/>
        <v>3378</v>
      </c>
      <c r="S109" s="89">
        <f t="shared" si="25"/>
        <v>1935</v>
      </c>
      <c r="T109" s="90">
        <f t="shared" si="25"/>
        <v>631</v>
      </c>
      <c r="U109" s="92">
        <f t="shared" si="25"/>
        <v>186</v>
      </c>
      <c r="V109" s="89">
        <f t="shared" si="25"/>
        <v>6173</v>
      </c>
    </row>
    <row r="110" spans="1:22" ht="12.75">
      <c r="A110" s="74" t="s">
        <v>51</v>
      </c>
      <c r="B110" s="89">
        <f aca="true" t="shared" si="26" ref="B110:V110">SUM(B70,B28)</f>
        <v>0</v>
      </c>
      <c r="C110" s="103">
        <f t="shared" si="26"/>
        <v>9</v>
      </c>
      <c r="D110" s="91">
        <f t="shared" si="26"/>
        <v>12255</v>
      </c>
      <c r="E110" s="103">
        <f t="shared" si="26"/>
        <v>14355</v>
      </c>
      <c r="F110" s="103">
        <f t="shared" si="26"/>
        <v>4972</v>
      </c>
      <c r="G110" s="103">
        <f t="shared" si="26"/>
        <v>1561</v>
      </c>
      <c r="H110" s="89">
        <f t="shared" si="26"/>
        <v>33152</v>
      </c>
      <c r="I110" s="89">
        <f t="shared" si="26"/>
        <v>0</v>
      </c>
      <c r="J110" s="103">
        <f t="shared" si="26"/>
        <v>18</v>
      </c>
      <c r="K110" s="91">
        <f t="shared" si="26"/>
        <v>11701</v>
      </c>
      <c r="L110" s="103">
        <f t="shared" si="26"/>
        <v>11895</v>
      </c>
      <c r="M110" s="103">
        <f t="shared" si="26"/>
        <v>3423</v>
      </c>
      <c r="N110" s="103">
        <f t="shared" si="26"/>
        <v>1005</v>
      </c>
      <c r="O110" s="89">
        <f t="shared" si="26"/>
        <v>28042</v>
      </c>
      <c r="P110" s="89">
        <f t="shared" si="26"/>
        <v>0</v>
      </c>
      <c r="Q110" s="90">
        <f t="shared" si="26"/>
        <v>27</v>
      </c>
      <c r="R110" s="89">
        <f t="shared" si="26"/>
        <v>23956</v>
      </c>
      <c r="S110" s="89">
        <f t="shared" si="26"/>
        <v>26250</v>
      </c>
      <c r="T110" s="90">
        <f t="shared" si="26"/>
        <v>8395</v>
      </c>
      <c r="U110" s="92">
        <f t="shared" si="26"/>
        <v>2566</v>
      </c>
      <c r="V110" s="89">
        <f t="shared" si="26"/>
        <v>61194</v>
      </c>
    </row>
    <row r="111" spans="1:22" ht="12.75">
      <c r="A111" s="29" t="s">
        <v>1</v>
      </c>
      <c r="B111" s="98">
        <f aca="true" t="shared" si="27" ref="B111:V111">SUM(B71,B29)</f>
        <v>30</v>
      </c>
      <c r="C111" s="99">
        <f t="shared" si="27"/>
        <v>1487</v>
      </c>
      <c r="D111" s="100">
        <f t="shared" si="27"/>
        <v>84497</v>
      </c>
      <c r="E111" s="99">
        <f t="shared" si="27"/>
        <v>36147</v>
      </c>
      <c r="F111" s="99">
        <f t="shared" si="27"/>
        <v>10488</v>
      </c>
      <c r="G111" s="99">
        <f t="shared" si="27"/>
        <v>2909</v>
      </c>
      <c r="H111" s="98">
        <f t="shared" si="27"/>
        <v>135558</v>
      </c>
      <c r="I111" s="98">
        <f t="shared" si="27"/>
        <v>18</v>
      </c>
      <c r="J111" s="99">
        <f t="shared" si="27"/>
        <v>1374</v>
      </c>
      <c r="K111" s="100">
        <f t="shared" si="27"/>
        <v>93188</v>
      </c>
      <c r="L111" s="99">
        <f t="shared" si="27"/>
        <v>28739</v>
      </c>
      <c r="M111" s="99">
        <f t="shared" si="27"/>
        <v>7183</v>
      </c>
      <c r="N111" s="99">
        <f t="shared" si="27"/>
        <v>1892</v>
      </c>
      <c r="O111" s="98">
        <f t="shared" si="27"/>
        <v>132394</v>
      </c>
      <c r="P111" s="98">
        <f t="shared" si="27"/>
        <v>48</v>
      </c>
      <c r="Q111" s="99">
        <f t="shared" si="27"/>
        <v>2861</v>
      </c>
      <c r="R111" s="98">
        <f t="shared" si="27"/>
        <v>177685</v>
      </c>
      <c r="S111" s="98">
        <f t="shared" si="27"/>
        <v>64886</v>
      </c>
      <c r="T111" s="99">
        <f t="shared" si="27"/>
        <v>17671</v>
      </c>
      <c r="U111" s="101">
        <f t="shared" si="27"/>
        <v>4801</v>
      </c>
      <c r="V111" s="98">
        <f t="shared" si="27"/>
        <v>267952</v>
      </c>
    </row>
  </sheetData>
  <sheetProtection/>
  <mergeCells count="39">
    <mergeCell ref="B90:H90"/>
    <mergeCell ref="I90:O90"/>
    <mergeCell ref="P90:V90"/>
    <mergeCell ref="B91:C91"/>
    <mergeCell ref="E91:G91"/>
    <mergeCell ref="I91:J91"/>
    <mergeCell ref="L91:N91"/>
    <mergeCell ref="P91:Q91"/>
    <mergeCell ref="S91:U91"/>
    <mergeCell ref="A84:V84"/>
    <mergeCell ref="A85:V85"/>
    <mergeCell ref="A86:V86"/>
    <mergeCell ref="A88:V88"/>
    <mergeCell ref="B50:H50"/>
    <mergeCell ref="I50:O50"/>
    <mergeCell ref="P50:V50"/>
    <mergeCell ref="B51:C51"/>
    <mergeCell ref="E51:G51"/>
    <mergeCell ref="I51:J51"/>
    <mergeCell ref="L51:N51"/>
    <mergeCell ref="P51:Q51"/>
    <mergeCell ref="S51:U51"/>
    <mergeCell ref="A44:V44"/>
    <mergeCell ref="A45:V45"/>
    <mergeCell ref="A46:V46"/>
    <mergeCell ref="A48:V48"/>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1968503937007874" right="0.1968503937007874" top="0.5905511811023623" bottom="0.3937007874015748"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5.xml><?xml version="1.0" encoding="utf-8"?>
<worksheet xmlns="http://schemas.openxmlformats.org/spreadsheetml/2006/main" xmlns:r="http://schemas.openxmlformats.org/officeDocument/2006/relationships">
  <dimension ref="A1:V111"/>
  <sheetViews>
    <sheetView zoomScalePageLayoutView="0" workbookViewId="0" topLeftCell="A1">
      <selection activeCell="A17" sqref="A17"/>
    </sheetView>
  </sheetViews>
  <sheetFormatPr defaultColWidth="22.7109375" defaultRowHeight="12.75"/>
  <cols>
    <col min="1" max="1" width="16.57421875" style="113" customWidth="1"/>
    <col min="2" max="2" width="6.421875" style="113" customWidth="1"/>
    <col min="3" max="3" width="7.28125" style="113" customWidth="1"/>
    <col min="4" max="4" width="8.57421875" style="0" customWidth="1"/>
    <col min="5" max="8" width="7.28125" style="0" customWidth="1"/>
    <col min="9" max="9" width="6.421875" style="0" customWidth="1"/>
    <col min="10" max="10" width="7.28125" style="0" customWidth="1"/>
    <col min="11" max="11" width="8.7109375" style="0" customWidth="1"/>
    <col min="12" max="15" width="7.28125" style="0" customWidth="1"/>
    <col min="16" max="16" width="6.7109375" style="0" customWidth="1"/>
    <col min="17" max="17" width="7.28125" style="113" customWidth="1"/>
    <col min="18" max="18" width="8.421875" style="0" customWidth="1"/>
    <col min="19" max="19" width="7.28125" style="113" customWidth="1"/>
    <col min="20" max="21" width="7.28125" style="0" customWidth="1"/>
    <col min="22" max="22" width="7.28125" style="113" customWidth="1"/>
  </cols>
  <sheetData>
    <row r="1" spans="1:3" ht="12.75">
      <c r="A1" s="30" t="s">
        <v>72</v>
      </c>
      <c r="C1"/>
    </row>
    <row r="2" spans="1:22" ht="12.75">
      <c r="A2" s="221" t="s">
        <v>9</v>
      </c>
      <c r="B2" s="221"/>
      <c r="C2" s="221"/>
      <c r="D2" s="221"/>
      <c r="E2" s="221"/>
      <c r="F2" s="221"/>
      <c r="G2" s="221"/>
      <c r="H2" s="221"/>
      <c r="I2" s="221"/>
      <c r="J2" s="221"/>
      <c r="K2" s="221"/>
      <c r="L2" s="221"/>
      <c r="M2" s="221"/>
      <c r="N2" s="221"/>
      <c r="O2" s="221"/>
      <c r="P2" s="221"/>
      <c r="Q2" s="221"/>
      <c r="R2" s="221"/>
      <c r="S2" s="221"/>
      <c r="T2" s="221"/>
      <c r="U2" s="221"/>
      <c r="V2" s="221"/>
    </row>
    <row r="3" spans="1:22" ht="12.75">
      <c r="A3" s="213" t="s">
        <v>55</v>
      </c>
      <c r="B3" s="213"/>
      <c r="C3" s="213"/>
      <c r="D3" s="213"/>
      <c r="E3" s="213"/>
      <c r="F3" s="213"/>
      <c r="G3" s="213"/>
      <c r="H3" s="213"/>
      <c r="I3" s="213"/>
      <c r="J3" s="213"/>
      <c r="K3" s="213"/>
      <c r="L3" s="213"/>
      <c r="M3" s="213"/>
      <c r="N3" s="213"/>
      <c r="O3" s="213"/>
      <c r="P3" s="213"/>
      <c r="Q3" s="213"/>
      <c r="R3" s="213"/>
      <c r="S3" s="213"/>
      <c r="T3" s="213"/>
      <c r="U3" s="213"/>
      <c r="V3" s="213"/>
    </row>
    <row r="4" spans="1:22" s="115" customFormat="1" ht="12.75">
      <c r="A4" s="214" t="s">
        <v>30</v>
      </c>
      <c r="B4" s="214"/>
      <c r="C4" s="214"/>
      <c r="D4" s="214"/>
      <c r="E4" s="214"/>
      <c r="F4" s="214"/>
      <c r="G4" s="214"/>
      <c r="H4" s="214"/>
      <c r="I4" s="214"/>
      <c r="J4" s="214"/>
      <c r="K4" s="214"/>
      <c r="L4" s="214"/>
      <c r="M4" s="214"/>
      <c r="N4" s="214"/>
      <c r="O4" s="214"/>
      <c r="P4" s="214"/>
      <c r="Q4" s="214"/>
      <c r="R4" s="214"/>
      <c r="S4" s="214"/>
      <c r="T4" s="214"/>
      <c r="U4" s="214"/>
      <c r="V4" s="214"/>
    </row>
    <row r="5" spans="1:22" s="115" customFormat="1" ht="12.75">
      <c r="A5" s="114"/>
      <c r="B5" s="114"/>
      <c r="C5" s="114"/>
      <c r="D5" s="114"/>
      <c r="E5" s="114"/>
      <c r="F5" s="114"/>
      <c r="G5" s="114"/>
      <c r="H5" s="114"/>
      <c r="I5" s="114"/>
      <c r="J5" s="114"/>
      <c r="K5" s="114"/>
      <c r="L5" s="114"/>
      <c r="M5" s="114"/>
      <c r="N5" s="114"/>
      <c r="O5" s="114"/>
      <c r="P5" s="114"/>
      <c r="Q5" s="114"/>
      <c r="R5" s="114"/>
      <c r="S5" s="114"/>
      <c r="T5" s="114"/>
      <c r="U5" s="114"/>
      <c r="V5" s="114"/>
    </row>
    <row r="6" spans="1:22" ht="12.75">
      <c r="A6" s="221" t="s">
        <v>10</v>
      </c>
      <c r="B6" s="221"/>
      <c r="C6" s="221"/>
      <c r="D6" s="221"/>
      <c r="E6" s="221"/>
      <c r="F6" s="221"/>
      <c r="G6" s="221"/>
      <c r="H6" s="221"/>
      <c r="I6" s="221"/>
      <c r="J6" s="221"/>
      <c r="K6" s="221"/>
      <c r="L6" s="221"/>
      <c r="M6" s="221"/>
      <c r="N6" s="221"/>
      <c r="O6" s="221"/>
      <c r="P6" s="221"/>
      <c r="Q6" s="221"/>
      <c r="R6" s="221"/>
      <c r="S6" s="221"/>
      <c r="T6" s="221"/>
      <c r="U6" s="221"/>
      <c r="V6" s="221"/>
    </row>
    <row r="7" ht="6.75" customHeight="1" thickBot="1">
      <c r="C7"/>
    </row>
    <row r="8" spans="1:22" ht="12.75">
      <c r="A8" s="116"/>
      <c r="B8" s="223" t="s">
        <v>34</v>
      </c>
      <c r="C8" s="224"/>
      <c r="D8" s="224"/>
      <c r="E8" s="224"/>
      <c r="F8" s="224"/>
      <c r="G8" s="224"/>
      <c r="H8" s="225"/>
      <c r="I8" s="223" t="s">
        <v>35</v>
      </c>
      <c r="J8" s="224"/>
      <c r="K8" s="224"/>
      <c r="L8" s="224"/>
      <c r="M8" s="224"/>
      <c r="N8" s="224"/>
      <c r="O8" s="225"/>
      <c r="P8" s="223" t="s">
        <v>1</v>
      </c>
      <c r="Q8" s="224"/>
      <c r="R8" s="224"/>
      <c r="S8" s="224"/>
      <c r="T8" s="224"/>
      <c r="U8" s="224"/>
      <c r="V8" s="224"/>
    </row>
    <row r="9" spans="2:22" ht="12.75">
      <c r="B9" s="232" t="s">
        <v>36</v>
      </c>
      <c r="C9" s="233"/>
      <c r="D9" s="117" t="s">
        <v>37</v>
      </c>
      <c r="E9" s="233" t="s">
        <v>38</v>
      </c>
      <c r="F9" s="233"/>
      <c r="G9" s="233"/>
      <c r="H9" s="118" t="s">
        <v>1</v>
      </c>
      <c r="I9" s="232" t="s">
        <v>36</v>
      </c>
      <c r="J9" s="234"/>
      <c r="K9" s="113" t="s">
        <v>37</v>
      </c>
      <c r="L9" s="232" t="s">
        <v>38</v>
      </c>
      <c r="M9" s="233"/>
      <c r="N9" s="233"/>
      <c r="O9" s="118" t="s">
        <v>1</v>
      </c>
      <c r="P9" s="232" t="s">
        <v>36</v>
      </c>
      <c r="Q9" s="234"/>
      <c r="R9" s="113" t="s">
        <v>37</v>
      </c>
      <c r="S9" s="232" t="s">
        <v>38</v>
      </c>
      <c r="T9" s="233"/>
      <c r="U9" s="233"/>
      <c r="V9" s="118" t="s">
        <v>1</v>
      </c>
    </row>
    <row r="10" spans="1:22" ht="12.75">
      <c r="A10" s="183" t="s">
        <v>39</v>
      </c>
      <c r="B10" s="184" t="s">
        <v>40</v>
      </c>
      <c r="C10" s="183">
        <v>1</v>
      </c>
      <c r="D10" s="185" t="s">
        <v>41</v>
      </c>
      <c r="E10" s="183" t="s">
        <v>42</v>
      </c>
      <c r="F10" s="183" t="s">
        <v>43</v>
      </c>
      <c r="G10" s="183" t="s">
        <v>44</v>
      </c>
      <c r="H10" s="186"/>
      <c r="I10" s="184" t="s">
        <v>40</v>
      </c>
      <c r="J10" s="183">
        <v>1</v>
      </c>
      <c r="K10" s="185" t="s">
        <v>41</v>
      </c>
      <c r="L10" s="183" t="s">
        <v>42</v>
      </c>
      <c r="M10" s="183" t="s">
        <v>43</v>
      </c>
      <c r="N10" s="183" t="s">
        <v>44</v>
      </c>
      <c r="O10" s="186"/>
      <c r="P10" s="184" t="s">
        <v>40</v>
      </c>
      <c r="Q10" s="183">
        <v>1</v>
      </c>
      <c r="R10" s="185" t="s">
        <v>41</v>
      </c>
      <c r="S10" s="183" t="s">
        <v>42</v>
      </c>
      <c r="T10" s="183" t="s">
        <v>43</v>
      </c>
      <c r="U10" s="183" t="s">
        <v>44</v>
      </c>
      <c r="V10" s="186"/>
    </row>
    <row r="11" spans="1:22" s="74" customFormat="1" ht="12.75">
      <c r="A11" s="30" t="s">
        <v>20</v>
      </c>
      <c r="B11" s="89"/>
      <c r="C11" s="90"/>
      <c r="D11" s="91"/>
      <c r="E11" s="90"/>
      <c r="F11" s="90"/>
      <c r="G11" s="90"/>
      <c r="H11" s="89"/>
      <c r="I11" s="89"/>
      <c r="J11" s="90"/>
      <c r="K11" s="91"/>
      <c r="L11" s="90"/>
      <c r="M11" s="90"/>
      <c r="N11" s="90"/>
      <c r="O11" s="89"/>
      <c r="P11" s="89"/>
      <c r="Q11" s="90"/>
      <c r="R11" s="89"/>
      <c r="S11" s="89"/>
      <c r="T11" s="90"/>
      <c r="U11" s="92"/>
      <c r="V11" s="89"/>
    </row>
    <row r="12" spans="1:22" s="75" customFormat="1" ht="12.75">
      <c r="A12" s="74" t="s">
        <v>48</v>
      </c>
      <c r="B12" s="151">
        <f>SV_SO_1112_2a!B12/SV_SO_1112_2a!$H12*100</f>
        <v>0.06846600122518107</v>
      </c>
      <c r="C12" s="152">
        <f>SV_SO_1112_2a!C12/SV_SO_1112_2a!$H12*100</f>
        <v>2.616121941551656</v>
      </c>
      <c r="D12" s="153">
        <f>SV_SO_1112_2a!D12/SV_SO_1112_2a!$H12*100</f>
        <v>86.17707470001082</v>
      </c>
      <c r="E12" s="152">
        <f>SV_SO_1112_2a!E12/SV_SO_1112_2a!$H12*100</f>
        <v>9.970811862635582</v>
      </c>
      <c r="F12" s="152">
        <f>SV_SO_1112_2a!F12/SV_SO_1112_2a!$H12*100</f>
        <v>1.03059349212641</v>
      </c>
      <c r="G12" s="152">
        <f>SV_SO_1112_2a!G12/SV_SO_1112_2a!$H12*100</f>
        <v>0.13693200245036213</v>
      </c>
      <c r="H12" s="151">
        <f>SV_SO_1112_2a!H12/SV_SO_1112_2a!$H12*100</f>
        <v>100</v>
      </c>
      <c r="I12" s="151">
        <f>SV_SO_1112_2a!I12/SV_SO_1112_2a!$O12*100</f>
        <v>0.03065415976948072</v>
      </c>
      <c r="J12" s="152">
        <f>SV_SO_1112_2a!J12/SV_SO_1112_2a!$O12*100</f>
        <v>2.013978296854883</v>
      </c>
      <c r="K12" s="153">
        <f>SV_SO_1112_2a!K12/SV_SO_1112_2a!$O12*100</f>
        <v>89.53466985469927</v>
      </c>
      <c r="L12" s="152">
        <f>SV_SO_1112_2a!L12/SV_SO_1112_2a!$O12*100</f>
        <v>7.387652504444853</v>
      </c>
      <c r="M12" s="152">
        <f>SV_SO_1112_2a!M12/SV_SO_1112_2a!$O12*100</f>
        <v>0.9165593771074735</v>
      </c>
      <c r="N12" s="152">
        <f>SV_SO_1112_2a!N12/SV_SO_1112_2a!$O12*100</f>
        <v>0.11648580712402673</v>
      </c>
      <c r="O12" s="151">
        <f>SV_SO_1112_2a!O12/SV_SO_1112_2a!$O12*100</f>
        <v>100</v>
      </c>
      <c r="P12" s="151">
        <f>SV_SO_1112_2a!P12/SV_SO_1112_2a!$V12*100</f>
        <v>0.04803471750616998</v>
      </c>
      <c r="Q12" s="152">
        <f>SV_SO_1112_2a!Q12/SV_SO_1112_2a!$V12*100</f>
        <v>2.2907591141735546</v>
      </c>
      <c r="R12" s="153">
        <f>SV_SO_1112_2a!R12/SV_SO_1112_2a!$V12*100</f>
        <v>87.9913206234575</v>
      </c>
      <c r="S12" s="152">
        <f>SV_SO_1112_2a!S12/SV_SO_1112_2a!$V12*100</f>
        <v>8.575025259635929</v>
      </c>
      <c r="T12" s="152">
        <f>SV_SO_1112_2a!T12/SV_SO_1112_2a!$V12*100</f>
        <v>0.9689761979692908</v>
      </c>
      <c r="U12" s="152">
        <f>SV_SO_1112_2a!U12/SV_SO_1112_2a!$V12*100</f>
        <v>0.1258840872575489</v>
      </c>
      <c r="V12" s="151">
        <f>SV_SO_1112_2a!V12/SV_SO_1112_2a!$V12*100</f>
        <v>100</v>
      </c>
    </row>
    <row r="13" spans="1:22" s="75" customFormat="1" ht="12.75">
      <c r="A13" s="74" t="s">
        <v>49</v>
      </c>
      <c r="B13" s="151">
        <f>SV_SO_1112_2a!B13/SV_SO_1112_2a!$H13*100</f>
        <v>0</v>
      </c>
      <c r="C13" s="154">
        <f>SV_SO_1112_2a!C13/SV_SO_1112_2a!$H13*100</f>
        <v>0.2572782667569397</v>
      </c>
      <c r="D13" s="153">
        <f>SV_SO_1112_2a!D13/SV_SO_1112_2a!$H13*100</f>
        <v>65.60144436921688</v>
      </c>
      <c r="E13" s="154">
        <f>SV_SO_1112_2a!E13/SV_SO_1112_2a!$H13*100</f>
        <v>27.23990069961634</v>
      </c>
      <c r="F13" s="154">
        <f>SV_SO_1112_2a!F13/SV_SO_1112_2a!$H13*100</f>
        <v>5.989618596253667</v>
      </c>
      <c r="G13" s="154">
        <f>SV_SO_1112_2a!G13/SV_SO_1112_2a!$H13*100</f>
        <v>0.9117580681561723</v>
      </c>
      <c r="H13" s="151">
        <f>SV_SO_1112_2a!H13/SV_SO_1112_2a!$H13*100</f>
        <v>100</v>
      </c>
      <c r="I13" s="151">
        <f>SV_SO_1112_2a!I13/SV_SO_1112_2a!$O13*100</f>
        <v>0</v>
      </c>
      <c r="J13" s="154">
        <f>SV_SO_1112_2a!J13/SV_SO_1112_2a!$O13*100</f>
        <v>0.2738927738927739</v>
      </c>
      <c r="K13" s="153">
        <f>SV_SO_1112_2a!K13/SV_SO_1112_2a!$O13*100</f>
        <v>69.24242424242424</v>
      </c>
      <c r="L13" s="154">
        <f>SV_SO_1112_2a!L13/SV_SO_1112_2a!$O13*100</f>
        <v>25</v>
      </c>
      <c r="M13" s="154">
        <f>SV_SO_1112_2a!M13/SV_SO_1112_2a!$O13*100</f>
        <v>4.696969696969696</v>
      </c>
      <c r="N13" s="154">
        <f>SV_SO_1112_2a!N13/SV_SO_1112_2a!$O13*100</f>
        <v>0.7867132867132868</v>
      </c>
      <c r="O13" s="151">
        <f>SV_SO_1112_2a!O13/SV_SO_1112_2a!$O13*100</f>
        <v>100</v>
      </c>
      <c r="P13" s="151">
        <f>SV_SO_1112_2a!P13/SV_SO_1112_2a!$V13*100</f>
        <v>0</v>
      </c>
      <c r="Q13" s="152">
        <f>SV_SO_1112_2a!Q13/SV_SO_1112_2a!$V13*100</f>
        <v>0.26453007757853236</v>
      </c>
      <c r="R13" s="151">
        <f>SV_SO_1112_2a!R13/SV_SO_1112_2a!$V13*100</f>
        <v>67.19063970494722</v>
      </c>
      <c r="S13" s="151">
        <f>SV_SO_1112_2a!S13/SV_SO_1112_2a!$V13*100</f>
        <v>26.262240874984105</v>
      </c>
      <c r="T13" s="152">
        <f>SV_SO_1112_2a!T13/SV_SO_1112_2a!$V13*100</f>
        <v>5.425410148798169</v>
      </c>
      <c r="U13" s="187">
        <f>SV_SO_1112_2a!U13/SV_SO_1112_2a!$V13*100</f>
        <v>0.857179193691975</v>
      </c>
      <c r="V13" s="151">
        <f>SV_SO_1112_2a!V13/SV_SO_1112_2a!$V13*100</f>
        <v>100</v>
      </c>
    </row>
    <row r="14" spans="1:22" s="75" customFormat="1" ht="12.75">
      <c r="A14" s="74" t="s">
        <v>50</v>
      </c>
      <c r="B14" s="151">
        <f>SV_SO_1112_2a!B14/SV_SO_1112_2a!$H14*100</f>
        <v>0</v>
      </c>
      <c r="C14" s="154">
        <f>SV_SO_1112_2a!C14/SV_SO_1112_2a!$H14*100</f>
        <v>0.7438894792773645</v>
      </c>
      <c r="D14" s="153">
        <f>SV_SO_1112_2a!D14/SV_SO_1112_2a!$H14*100</f>
        <v>51.11583421891604</v>
      </c>
      <c r="E14" s="154">
        <f>SV_SO_1112_2a!E14/SV_SO_1112_2a!$H14*100</f>
        <v>32.30605738575983</v>
      </c>
      <c r="F14" s="154">
        <f>SV_SO_1112_2a!F14/SV_SO_1112_2a!$H14*100</f>
        <v>12.327311370882041</v>
      </c>
      <c r="G14" s="154">
        <f>SV_SO_1112_2a!G14/SV_SO_1112_2a!$H14*100</f>
        <v>3.5069075451647183</v>
      </c>
      <c r="H14" s="151">
        <f>SV_SO_1112_2a!H14/SV_SO_1112_2a!$H14*100</f>
        <v>100</v>
      </c>
      <c r="I14" s="151">
        <f>SV_SO_1112_2a!I14/SV_SO_1112_2a!$O14*100</f>
        <v>0</v>
      </c>
      <c r="J14" s="154">
        <f>SV_SO_1112_2a!J14/SV_SO_1112_2a!$O14*100</f>
        <v>0.5497526113249038</v>
      </c>
      <c r="K14" s="153">
        <f>SV_SO_1112_2a!K14/SV_SO_1112_2a!$O14*100</f>
        <v>63.056624518966466</v>
      </c>
      <c r="L14" s="154">
        <f>SV_SO_1112_2a!L14/SV_SO_1112_2a!$O14*100</f>
        <v>28.86201209455745</v>
      </c>
      <c r="M14" s="154">
        <f>SV_SO_1112_2a!M14/SV_SO_1112_2a!$O14*100</f>
        <v>6.377130291368884</v>
      </c>
      <c r="N14" s="154">
        <f>SV_SO_1112_2a!N14/SV_SO_1112_2a!$O14*100</f>
        <v>1.154480483782298</v>
      </c>
      <c r="O14" s="151">
        <f>SV_SO_1112_2a!O14/SV_SO_1112_2a!$O14*100</f>
        <v>100</v>
      </c>
      <c r="P14" s="151">
        <f>SV_SO_1112_2a!P14/SV_SO_1112_2a!$V14*100</f>
        <v>0</v>
      </c>
      <c r="Q14" s="152">
        <f>SV_SO_1112_2a!Q14/SV_SO_1112_2a!$V14*100</f>
        <v>0.6159420289855073</v>
      </c>
      <c r="R14" s="151">
        <f>SV_SO_1112_2a!R14/SV_SO_1112_2a!$V14*100</f>
        <v>58.98550724637681</v>
      </c>
      <c r="S14" s="151">
        <f>SV_SO_1112_2a!S14/SV_SO_1112_2a!$V14*100</f>
        <v>30.036231884057973</v>
      </c>
      <c r="T14" s="152">
        <f>SV_SO_1112_2a!T14/SV_SO_1112_2a!$V14*100</f>
        <v>8.405797101449275</v>
      </c>
      <c r="U14" s="187">
        <f>SV_SO_1112_2a!U14/SV_SO_1112_2a!$V14*100</f>
        <v>1.956521739130435</v>
      </c>
      <c r="V14" s="151">
        <f>SV_SO_1112_2a!V14/SV_SO_1112_2a!$V14*100</f>
        <v>100</v>
      </c>
    </row>
    <row r="15" spans="1:22" s="75" customFormat="1" ht="12.75">
      <c r="A15" s="74" t="s">
        <v>51</v>
      </c>
      <c r="B15" s="151">
        <f>SV_SO_1112_2a!B15/SV_SO_1112_2a!$H15*100</f>
        <v>0</v>
      </c>
      <c r="C15" s="154">
        <f>SV_SO_1112_2a!C15/SV_SO_1112_2a!$H15*100</f>
        <v>0.026910656620021525</v>
      </c>
      <c r="D15" s="153">
        <f>SV_SO_1112_2a!D15/SV_SO_1112_2a!$H15*100</f>
        <v>40.60145317545748</v>
      </c>
      <c r="E15" s="154">
        <f>SV_SO_1112_2a!E15/SV_SO_1112_2a!$H15*100</f>
        <v>45.04171151776104</v>
      </c>
      <c r="F15" s="154">
        <f>SV_SO_1112_2a!F15/SV_SO_1112_2a!$H15*100</f>
        <v>11.719590958019376</v>
      </c>
      <c r="G15" s="154">
        <f>SV_SO_1112_2a!G15/SV_SO_1112_2a!$H15*100</f>
        <v>2.6103336921420883</v>
      </c>
      <c r="H15" s="151">
        <f>SV_SO_1112_2a!H15/SV_SO_1112_2a!$H15*100</f>
        <v>100</v>
      </c>
      <c r="I15" s="151">
        <f>SV_SO_1112_2a!I15/SV_SO_1112_2a!$O15*100</f>
        <v>0</v>
      </c>
      <c r="J15" s="154">
        <f>SV_SO_1112_2a!J15/SV_SO_1112_2a!$O15*100</f>
        <v>0.04703300148937838</v>
      </c>
      <c r="K15" s="153">
        <f>SV_SO_1112_2a!K15/SV_SO_1112_2a!$O15*100</f>
        <v>45.104648428313865</v>
      </c>
      <c r="L15" s="154">
        <f>SV_SO_1112_2a!L15/SV_SO_1112_2a!$O15*100</f>
        <v>43.07439053068903</v>
      </c>
      <c r="M15" s="154">
        <f>SV_SO_1112_2a!M15/SV_SO_1112_2a!$O15*100</f>
        <v>9.861252645606333</v>
      </c>
      <c r="N15" s="154">
        <f>SV_SO_1112_2a!N15/SV_SO_1112_2a!$O15*100</f>
        <v>1.9126753939013874</v>
      </c>
      <c r="O15" s="151">
        <f>SV_SO_1112_2a!O15/SV_SO_1112_2a!$O15*100</f>
        <v>100</v>
      </c>
      <c r="P15" s="151">
        <f>SV_SO_1112_2a!P15/SV_SO_1112_2a!$V15*100</f>
        <v>0</v>
      </c>
      <c r="Q15" s="152">
        <f>SV_SO_1112_2a!Q15/SV_SO_1112_2a!$V15*100</f>
        <v>0.0362043372796061</v>
      </c>
      <c r="R15" s="151">
        <f>SV_SO_1112_2a!R15/SV_SO_1112_2a!$V15*100</f>
        <v>42.68129321892763</v>
      </c>
      <c r="S15" s="151">
        <f>SV_SO_1112_2a!S15/SV_SO_1112_2a!$V15*100</f>
        <v>44.13308714383983</v>
      </c>
      <c r="T15" s="152">
        <f>SV_SO_1112_2a!T15/SV_SO_1112_2a!$V15*100</f>
        <v>10.861301183881828</v>
      </c>
      <c r="U15" s="187">
        <f>SV_SO_1112_2a!U15/SV_SO_1112_2a!$V15*100</f>
        <v>2.2881141160711054</v>
      </c>
      <c r="V15" s="151">
        <f>SV_SO_1112_2a!V15/SV_SO_1112_2a!$V15*100</f>
        <v>100</v>
      </c>
    </row>
    <row r="16" spans="1:22" s="60" customFormat="1" ht="12.75">
      <c r="A16" s="29" t="s">
        <v>1</v>
      </c>
      <c r="B16" s="148">
        <f>SV_SO_1112_2a!B16/SV_SO_1112_2a!$H16*100</f>
        <v>0.028914489202721005</v>
      </c>
      <c r="C16" s="149">
        <f>SV_SO_1112_2a!C16/SV_SO_1112_2a!$H16*100</f>
        <v>1.208321285629499</v>
      </c>
      <c r="D16" s="150">
        <f>SV_SO_1112_2a!D16/SV_SO_1112_2a!$H16*100</f>
        <v>68.42842142107105</v>
      </c>
      <c r="E16" s="149">
        <f>SV_SO_1112_2a!E16/SV_SO_1112_2a!$H16*100</f>
        <v>24.046202310115504</v>
      </c>
      <c r="F16" s="149">
        <f>SV_SO_1112_2a!F16/SV_SO_1112_2a!$H16*100</f>
        <v>5.282220632770769</v>
      </c>
      <c r="G16" s="149">
        <f>SV_SO_1112_2a!G16/SV_SO_1112_2a!$H16*100</f>
        <v>1.0059198612104518</v>
      </c>
      <c r="H16" s="148">
        <f>SV_SO_1112_2a!H16/SV_SO_1112_2a!$H16*100</f>
        <v>100</v>
      </c>
      <c r="I16" s="148">
        <f>SV_SO_1112_2a!I16/SV_SO_1112_2a!$O16*100</f>
        <v>0.01553808384350042</v>
      </c>
      <c r="J16" s="149">
        <f>SV_SO_1112_2a!J16/SV_SO_1112_2a!$O16*100</f>
        <v>1.1187420367320302</v>
      </c>
      <c r="K16" s="150">
        <f>SV_SO_1112_2a!K16/SV_SO_1112_2a!$O16*100</f>
        <v>74.56881817334286</v>
      </c>
      <c r="L16" s="149">
        <f>SV_SO_1112_2a!L16/SV_SO_1112_2a!$O16*100</f>
        <v>19.764442648932533</v>
      </c>
      <c r="M16" s="149">
        <f>SV_SO_1112_2a!M16/SV_SO_1112_2a!$O16*100</f>
        <v>3.851890984803754</v>
      </c>
      <c r="N16" s="149">
        <f>SV_SO_1112_2a!N16/SV_SO_1112_2a!$O16*100</f>
        <v>0.6805680723453184</v>
      </c>
      <c r="O16" s="148">
        <f>SV_SO_1112_2a!O16/SV_SO_1112_2a!$O16*100</f>
        <v>100</v>
      </c>
      <c r="P16" s="148">
        <f>SV_SO_1112_2a!P16/SV_SO_1112_2a!$V16*100</f>
        <v>0.022295858352105423</v>
      </c>
      <c r="Q16" s="149">
        <f>SV_SO_1112_2a!Q16/SV_SO_1112_2a!$V16*100</f>
        <v>1.1639975705202623</v>
      </c>
      <c r="R16" s="148">
        <f>SV_SO_1112_2a!R16/SV_SO_1112_2a!$V16*100</f>
        <v>71.46668306821763</v>
      </c>
      <c r="S16" s="148">
        <f>SV_SO_1112_2a!S16/SV_SO_1112_2a!$V16*100</f>
        <v>21.927592277944782</v>
      </c>
      <c r="T16" s="149">
        <f>SV_SO_1112_2a!T16/SV_SO_1112_2a!$V16*100</f>
        <v>4.574495075690595</v>
      </c>
      <c r="U16" s="188">
        <f>SV_SO_1112_2a!U16/SV_SO_1112_2a!$V16*100</f>
        <v>0.8449361492746157</v>
      </c>
      <c r="V16" s="148">
        <f>SV_SO_1112_2a!V16/SV_SO_1112_2a!$V16*100</f>
        <v>100</v>
      </c>
    </row>
    <row r="17" spans="2:22" s="74" customFormat="1" ht="9" customHeight="1">
      <c r="B17" s="89"/>
      <c r="C17" s="90"/>
      <c r="D17" s="91"/>
      <c r="E17" s="90"/>
      <c r="F17" s="90"/>
      <c r="G17" s="90"/>
      <c r="H17" s="89"/>
      <c r="I17" s="89"/>
      <c r="J17" s="90"/>
      <c r="K17" s="91"/>
      <c r="L17" s="90"/>
      <c r="M17" s="90"/>
      <c r="N17" s="90"/>
      <c r="O17" s="89"/>
      <c r="P17" s="89"/>
      <c r="Q17" s="90"/>
      <c r="R17" s="89"/>
      <c r="S17" s="89"/>
      <c r="T17" s="90"/>
      <c r="U17" s="92"/>
      <c r="V17" s="89"/>
    </row>
    <row r="18" spans="1:22" s="75" customFormat="1" ht="12.75">
      <c r="A18" s="30" t="s">
        <v>22</v>
      </c>
      <c r="B18" s="89"/>
      <c r="C18" s="90"/>
      <c r="D18" s="91"/>
      <c r="E18" s="90"/>
      <c r="F18" s="90"/>
      <c r="G18" s="90"/>
      <c r="H18" s="89"/>
      <c r="I18" s="89"/>
      <c r="J18" s="90"/>
      <c r="K18" s="91"/>
      <c r="L18" s="90"/>
      <c r="M18" s="90"/>
      <c r="N18" s="90"/>
      <c r="O18" s="89"/>
      <c r="P18" s="89"/>
      <c r="Q18" s="90"/>
      <c r="R18" s="89"/>
      <c r="S18" s="89"/>
      <c r="T18" s="90"/>
      <c r="U18" s="92"/>
      <c r="V18" s="89"/>
    </row>
    <row r="19" spans="1:22" s="74" customFormat="1" ht="12.75">
      <c r="A19" s="74" t="s">
        <v>48</v>
      </c>
      <c r="B19" s="151">
        <f>SV_SO_1112_2a!B19/SV_SO_1112_2a!$H19*100</f>
        <v>0.0355998576005696</v>
      </c>
      <c r="C19" s="152">
        <f>SV_SO_1112_2a!C19/SV_SO_1112_2a!$H19*100</f>
        <v>2.612139551441794</v>
      </c>
      <c r="D19" s="153">
        <f>SV_SO_1112_2a!D19/SV_SO_1112_2a!$H19*100</f>
        <v>80.35777856888573</v>
      </c>
      <c r="E19" s="152">
        <f>SV_SO_1112_2a!E19/SV_SO_1112_2a!$H19*100</f>
        <v>14.506941972232113</v>
      </c>
      <c r="F19" s="152">
        <f>SV_SO_1112_2a!F19/SV_SO_1112_2a!$H19*100</f>
        <v>2.180491278034888</v>
      </c>
      <c r="G19" s="152">
        <f>SV_SO_1112_2a!G19/SV_SO_1112_2a!$H19*100</f>
        <v>0.3070487718049128</v>
      </c>
      <c r="H19" s="151">
        <f>SV_SO_1112_2a!H19/SV_SO_1112_2a!$H19*100</f>
        <v>100</v>
      </c>
      <c r="I19" s="151">
        <f>SV_SO_1112_2a!I19/SV_SO_1112_2a!$O19*100</f>
        <v>0.025083312430572973</v>
      </c>
      <c r="J19" s="152">
        <f>SV_SO_1112_2a!J19/SV_SO_1112_2a!$O19*100</f>
        <v>1.9493317088902427</v>
      </c>
      <c r="K19" s="153">
        <f>SV_SO_1112_2a!K19/SV_SO_1112_2a!$O19*100</f>
        <v>87.30067724943562</v>
      </c>
      <c r="L19" s="152">
        <f>SV_SO_1112_2a!L19/SV_SO_1112_2a!$O19*100</f>
        <v>9.384742179381517</v>
      </c>
      <c r="M19" s="152">
        <f>SV_SO_1112_2a!M19/SV_SO_1112_2a!$O19*100</f>
        <v>1.1717490235424803</v>
      </c>
      <c r="N19" s="152">
        <f>SV_SO_1112_2a!N19/SV_SO_1112_2a!$O19*100</f>
        <v>0.1684165263195614</v>
      </c>
      <c r="O19" s="151">
        <f>SV_SO_1112_2a!O19/SV_SO_1112_2a!$O19*100</f>
        <v>100</v>
      </c>
      <c r="P19" s="151">
        <f>SV_SO_1112_2a!P19/SV_SO_1112_2a!$V19*100</f>
        <v>0.029774310724706723</v>
      </c>
      <c r="Q19" s="152">
        <f>SV_SO_1112_2a!Q19/SV_SO_1112_2a!$V19*100</f>
        <v>2.244983028642887</v>
      </c>
      <c r="R19" s="151">
        <f>SV_SO_1112_2a!R19/SV_SO_1112_2a!$V19*100</f>
        <v>84.20373568351891</v>
      </c>
      <c r="S19" s="151">
        <f>SV_SO_1112_2a!S19/SV_SO_1112_2a!$V19*100</f>
        <v>11.669544850036722</v>
      </c>
      <c r="T19" s="152">
        <f>SV_SO_1112_2a!T19/SV_SO_1112_2a!$V19*100</f>
        <v>1.6217074574723596</v>
      </c>
      <c r="U19" s="187">
        <f>SV_SO_1112_2a!U19/SV_SO_1112_2a!$V19*100</f>
        <v>0.23025466960439867</v>
      </c>
      <c r="V19" s="151">
        <f>SV_SO_1112_2a!V19/SV_SO_1112_2a!$V19*100</f>
        <v>100</v>
      </c>
    </row>
    <row r="20" spans="1:22" s="75" customFormat="1" ht="12.75">
      <c r="A20" s="74" t="s">
        <v>49</v>
      </c>
      <c r="B20" s="151">
        <f>SV_SO_1112_2a!B20/SV_SO_1112_2a!$H20*100</f>
        <v>0</v>
      </c>
      <c r="C20" s="154">
        <f>SV_SO_1112_2a!C20/SV_SO_1112_2a!$H20*100</f>
        <v>0.2599546110996493</v>
      </c>
      <c r="D20" s="153">
        <f>SV_SO_1112_2a!D20/SV_SO_1112_2a!$H20*100</f>
        <v>55.6014029296472</v>
      </c>
      <c r="E20" s="154">
        <f>SV_SO_1112_2a!E20/SV_SO_1112_2a!$H20*100</f>
        <v>31.85475551887766</v>
      </c>
      <c r="F20" s="154">
        <f>SV_SO_1112_2a!F20/SV_SO_1112_2a!$H20*100</f>
        <v>9.804002475758201</v>
      </c>
      <c r="G20" s="154">
        <f>SV_SO_1112_2a!G20/SV_SO_1112_2a!$H20*100</f>
        <v>2.479884464617289</v>
      </c>
      <c r="H20" s="151">
        <f>SV_SO_1112_2a!H20/SV_SO_1112_2a!$H20*100</f>
        <v>100</v>
      </c>
      <c r="I20" s="151">
        <f>SV_SO_1112_2a!I20/SV_SO_1112_2a!$O20*100</f>
        <v>0</v>
      </c>
      <c r="J20" s="154">
        <f>SV_SO_1112_2a!J20/SV_SO_1112_2a!$O20*100</f>
        <v>0.2822902796271638</v>
      </c>
      <c r="K20" s="153">
        <f>SV_SO_1112_2a!K20/SV_SO_1112_2a!$O20*100</f>
        <v>64.23968042609853</v>
      </c>
      <c r="L20" s="154">
        <f>SV_SO_1112_2a!L20/SV_SO_1112_2a!$O20*100</f>
        <v>26.84953395472703</v>
      </c>
      <c r="M20" s="154">
        <f>SV_SO_1112_2a!M20/SV_SO_1112_2a!$O20*100</f>
        <v>6.796271637816245</v>
      </c>
      <c r="N20" s="154">
        <f>SV_SO_1112_2a!N20/SV_SO_1112_2a!$O20*100</f>
        <v>1.8322237017310252</v>
      </c>
      <c r="O20" s="151">
        <f>SV_SO_1112_2a!O20/SV_SO_1112_2a!$O20*100</f>
        <v>100</v>
      </c>
      <c r="P20" s="151">
        <f>SV_SO_1112_2a!P20/SV_SO_1112_2a!$V20*100</f>
        <v>0</v>
      </c>
      <c r="Q20" s="152">
        <f>SV_SO_1112_2a!Q20/SV_SO_1112_2a!$V20*100</f>
        <v>0.2697047198325971</v>
      </c>
      <c r="R20" s="151">
        <f>SV_SO_1112_2a!R20/SV_SO_1112_2a!$V20*100</f>
        <v>59.372239014182746</v>
      </c>
      <c r="S20" s="151">
        <f>SV_SO_1112_2a!S20/SV_SO_1112_2a!$V20*100</f>
        <v>29.669844222273888</v>
      </c>
      <c r="T20" s="152">
        <f>SV_SO_1112_2a!T20/SV_SO_1112_2a!$V20*100</f>
        <v>8.491048593350383</v>
      </c>
      <c r="U20" s="187">
        <f>SV_SO_1112_2a!U20/SV_SO_1112_2a!$V20*100</f>
        <v>2.197163450360381</v>
      </c>
      <c r="V20" s="151">
        <f>SV_SO_1112_2a!V20/SV_SO_1112_2a!$V20*100</f>
        <v>100</v>
      </c>
    </row>
    <row r="21" spans="1:22" s="75" customFormat="1" ht="12.75">
      <c r="A21" s="74" t="s">
        <v>50</v>
      </c>
      <c r="B21" s="151">
        <f>SV_SO_1112_2a!B21/SV_SO_1112_2a!$H21*100</f>
        <v>0</v>
      </c>
      <c r="C21" s="154">
        <f>SV_SO_1112_2a!C21/SV_SO_1112_2a!$H21*100</f>
        <v>0.4703668861712135</v>
      </c>
      <c r="D21" s="153">
        <f>SV_SO_1112_2a!D21/SV_SO_1112_2a!$H21*100</f>
        <v>43.08560677328316</v>
      </c>
      <c r="E21" s="154">
        <f>SV_SO_1112_2a!E21/SV_SO_1112_2a!$H21*100</f>
        <v>34.80714957666981</v>
      </c>
      <c r="F21" s="154">
        <f>SV_SO_1112_2a!F21/SV_SO_1112_2a!$H21*100</f>
        <v>15.33396048918156</v>
      </c>
      <c r="G21" s="154">
        <f>SV_SO_1112_2a!G21/SV_SO_1112_2a!$H21*100</f>
        <v>6.302916274694262</v>
      </c>
      <c r="H21" s="151">
        <f>SV_SO_1112_2a!H21/SV_SO_1112_2a!$H21*100</f>
        <v>100</v>
      </c>
      <c r="I21" s="151">
        <f>SV_SO_1112_2a!I21/SV_SO_1112_2a!$O21*100</f>
        <v>0</v>
      </c>
      <c r="J21" s="154">
        <f>SV_SO_1112_2a!J21/SV_SO_1112_2a!$O21*100</f>
        <v>0.8568548387096774</v>
      </c>
      <c r="K21" s="153">
        <f>SV_SO_1112_2a!K21/SV_SO_1112_2a!$O21*100</f>
        <v>59.32459677419355</v>
      </c>
      <c r="L21" s="154">
        <f>SV_SO_1112_2a!L21/SV_SO_1112_2a!$O21*100</f>
        <v>30.493951612903224</v>
      </c>
      <c r="M21" s="154">
        <f>SV_SO_1112_2a!M21/SV_SO_1112_2a!$O21*100</f>
        <v>7.661290322580645</v>
      </c>
      <c r="N21" s="154">
        <f>SV_SO_1112_2a!N21/SV_SO_1112_2a!$O21*100</f>
        <v>1.663306451612903</v>
      </c>
      <c r="O21" s="151">
        <f>SV_SO_1112_2a!O21/SV_SO_1112_2a!$O21*100</f>
        <v>100</v>
      </c>
      <c r="P21" s="151">
        <f>SV_SO_1112_2a!P21/SV_SO_1112_2a!$V21*100</f>
        <v>0</v>
      </c>
      <c r="Q21" s="152">
        <f>SV_SO_1112_2a!Q21/SV_SO_1112_2a!$V21*100</f>
        <v>0.7220216606498195</v>
      </c>
      <c r="R21" s="151">
        <f>SV_SO_1112_2a!R21/SV_SO_1112_2a!$V21*100</f>
        <v>53.659337052838865</v>
      </c>
      <c r="S21" s="151">
        <f>SV_SO_1112_2a!S21/SV_SO_1112_2a!$V21*100</f>
        <v>31.998687233344274</v>
      </c>
      <c r="T21" s="152">
        <f>SV_SO_1112_2a!T21/SV_SO_1112_2a!$V21*100</f>
        <v>10.338037413849687</v>
      </c>
      <c r="U21" s="187">
        <f>SV_SO_1112_2a!U21/SV_SO_1112_2a!$V21*100</f>
        <v>3.2819166393173616</v>
      </c>
      <c r="V21" s="151">
        <f>SV_SO_1112_2a!V21/SV_SO_1112_2a!$V21*100</f>
        <v>100</v>
      </c>
    </row>
    <row r="22" spans="1:22" s="75" customFormat="1" ht="12.75">
      <c r="A22" s="74" t="s">
        <v>51</v>
      </c>
      <c r="B22" s="151">
        <f>SV_SO_1112_2a!B22/SV_SO_1112_2a!$H22*100</f>
        <v>0</v>
      </c>
      <c r="C22" s="154">
        <f>SV_SO_1112_2a!C22/SV_SO_1112_2a!$H22*100</f>
        <v>0.01351990806462516</v>
      </c>
      <c r="D22" s="153">
        <f>SV_SO_1112_2a!D22/SV_SO_1112_2a!$H22*100</f>
        <v>37.88954235111201</v>
      </c>
      <c r="E22" s="154">
        <f>SV_SO_1112_2a!E22/SV_SO_1112_2a!$H22*100</f>
        <v>42.08071385114581</v>
      </c>
      <c r="F22" s="154">
        <f>SV_SO_1112_2a!F22/SV_SO_1112_2a!$H22*100</f>
        <v>15.378895423511121</v>
      </c>
      <c r="G22" s="154">
        <f>SV_SO_1112_2a!G22/SV_SO_1112_2a!$H22*100</f>
        <v>4.63732846616643</v>
      </c>
      <c r="H22" s="151">
        <f>SV_SO_1112_2a!H22/SV_SO_1112_2a!$H22*100</f>
        <v>100</v>
      </c>
      <c r="I22" s="151">
        <f>SV_SO_1112_2a!I22/SV_SO_1112_2a!$O22*100</f>
        <v>0</v>
      </c>
      <c r="J22" s="154">
        <f>SV_SO_1112_2a!J22/SV_SO_1112_2a!$O22*100</f>
        <v>0.07858546168958742</v>
      </c>
      <c r="K22" s="153">
        <f>SV_SO_1112_2a!K22/SV_SO_1112_2a!$O22*100</f>
        <v>43.29273084479372</v>
      </c>
      <c r="L22" s="154">
        <f>SV_SO_1112_2a!L22/SV_SO_1112_2a!$O22*100</f>
        <v>41.878192534381135</v>
      </c>
      <c r="M22" s="154">
        <f>SV_SO_1112_2a!M22/SV_SO_1112_2a!$O22*100</f>
        <v>11.732809430255402</v>
      </c>
      <c r="N22" s="154">
        <f>SV_SO_1112_2a!N22/SV_SO_1112_2a!$O22*100</f>
        <v>3.017681728880157</v>
      </c>
      <c r="O22" s="151">
        <f>SV_SO_1112_2a!O22/SV_SO_1112_2a!$O22*100</f>
        <v>100</v>
      </c>
      <c r="P22" s="151">
        <f>SV_SO_1112_2a!P22/SV_SO_1112_2a!$V22*100</f>
        <v>0</v>
      </c>
      <c r="Q22" s="152">
        <f>SV_SO_1112_2a!Q22/SV_SO_1112_2a!$V22*100</f>
        <v>0.043607820335780215</v>
      </c>
      <c r="R22" s="151">
        <f>SV_SO_1112_2a!R22/SV_SO_1112_2a!$V22*100</f>
        <v>40.38810960098844</v>
      </c>
      <c r="S22" s="151">
        <f>SV_SO_1112_2a!S22/SV_SO_1112_2a!$V22*100</f>
        <v>41.987063013300386</v>
      </c>
      <c r="T22" s="152">
        <f>SV_SO_1112_2a!T22/SV_SO_1112_2a!$V22*100</f>
        <v>13.692855585434987</v>
      </c>
      <c r="U22" s="187">
        <f>SV_SO_1112_2a!U22/SV_SO_1112_2a!$V22*100</f>
        <v>3.8883639799404026</v>
      </c>
      <c r="V22" s="151">
        <f>SV_SO_1112_2a!V22/SV_SO_1112_2a!$V22*100</f>
        <v>100</v>
      </c>
    </row>
    <row r="23" spans="1:22" s="30" customFormat="1" ht="12.75">
      <c r="A23" s="29" t="s">
        <v>1</v>
      </c>
      <c r="B23" s="155">
        <f>SV_SO_1112_2a!B23/SV_SO_1112_2a!$H23*100</f>
        <v>0.012787110592522738</v>
      </c>
      <c r="C23" s="156">
        <f>SV_SO_1112_2a!C23/SV_SO_1112_2a!$H23*100</f>
        <v>1.0501414574109298</v>
      </c>
      <c r="D23" s="157">
        <f>SV_SO_1112_2a!D23/SV_SO_1112_2a!$H23*100</f>
        <v>60.0930262295606</v>
      </c>
      <c r="E23" s="156">
        <f>SV_SO_1112_2a!E23/SV_SO_1112_2a!$H23*100</f>
        <v>28.09168358294839</v>
      </c>
      <c r="F23" s="156">
        <f>SV_SO_1112_2a!F23/SV_SO_1112_2a!$H23*100</f>
        <v>8.477854322842575</v>
      </c>
      <c r="G23" s="156">
        <f>SV_SO_1112_2a!G23/SV_SO_1112_2a!$H23*100</f>
        <v>2.2745072966449817</v>
      </c>
      <c r="H23" s="155">
        <f>SV_SO_1112_2a!H23/SV_SO_1112_2a!$H23*100</f>
        <v>100</v>
      </c>
      <c r="I23" s="155">
        <f>SV_SO_1112_2a!I23/SV_SO_1112_2a!$O23*100</f>
        <v>0.011402322816047956</v>
      </c>
      <c r="J23" s="156">
        <f>SV_SO_1112_2a!J23/SV_SO_1112_2a!$O23*100</f>
        <v>1.0164356338877034</v>
      </c>
      <c r="K23" s="157">
        <f>SV_SO_1112_2a!K23/SV_SO_1112_2a!$O23*100</f>
        <v>70.22201951426105</v>
      </c>
      <c r="L23" s="156">
        <f>SV_SO_1112_2a!L23/SV_SO_1112_2a!$O23*100</f>
        <v>22.14331090876513</v>
      </c>
      <c r="M23" s="156">
        <f>SV_SO_1112_2a!M23/SV_SO_1112_2a!$O23*100</f>
        <v>5.290677786646251</v>
      </c>
      <c r="N23" s="156">
        <f>SV_SO_1112_2a!N23/SV_SO_1112_2a!$O23*100</f>
        <v>1.3161538336238212</v>
      </c>
      <c r="O23" s="155">
        <f>SV_SO_1112_2a!O23/SV_SO_1112_2a!$O23*100</f>
        <v>100</v>
      </c>
      <c r="P23" s="155">
        <f>SV_SO_1112_2a!P23/SV_SO_1112_2a!$V23*100</f>
        <v>0.012101263371896025</v>
      </c>
      <c r="Q23" s="156">
        <f>SV_SO_1112_2a!Q23/SV_SO_1112_2a!$V23*100</f>
        <v>1.0334478919599206</v>
      </c>
      <c r="R23" s="155">
        <f>SV_SO_1112_2a!R23/SV_SO_1112_2a!$V23*100</f>
        <v>65.10963744614938</v>
      </c>
      <c r="S23" s="155">
        <f>SV_SO_1112_2a!S23/SV_SO_1112_2a!$V23*100</f>
        <v>25.145618535908483</v>
      </c>
      <c r="T23" s="156">
        <f>SV_SO_1112_2a!T23/SV_SO_1112_2a!$V23*100</f>
        <v>6.8993336237636536</v>
      </c>
      <c r="U23" s="189">
        <f>SV_SO_1112_2a!U23/SV_SO_1112_2a!$V23*100</f>
        <v>1.799861238846669</v>
      </c>
      <c r="V23" s="155">
        <f>SV_SO_1112_2a!V23/SV_SO_1112_2a!$V23*100</f>
        <v>100</v>
      </c>
    </row>
    <row r="24" spans="1:22" s="1" customFormat="1" ht="12.75">
      <c r="A24" s="173" t="s">
        <v>33</v>
      </c>
      <c r="B24" s="98"/>
      <c r="C24" s="99"/>
      <c r="D24" s="100"/>
      <c r="E24" s="99"/>
      <c r="F24" s="99"/>
      <c r="G24" s="99"/>
      <c r="H24" s="98"/>
      <c r="I24" s="98"/>
      <c r="J24" s="99"/>
      <c r="K24" s="100"/>
      <c r="L24" s="99"/>
      <c r="M24" s="99"/>
      <c r="N24" s="99"/>
      <c r="O24" s="98"/>
      <c r="P24" s="98"/>
      <c r="Q24" s="99"/>
      <c r="R24" s="98"/>
      <c r="S24" s="98"/>
      <c r="T24" s="99"/>
      <c r="U24" s="101"/>
      <c r="V24" s="98"/>
    </row>
    <row r="25" spans="1:22" s="1" customFormat="1" ht="12.75">
      <c r="A25" s="74" t="s">
        <v>48</v>
      </c>
      <c r="B25" s="190">
        <f>SV_SO_1112_2a!B25/SV_SO_1112_2a!$H25*100</f>
        <v>0.05376022937697868</v>
      </c>
      <c r="C25" s="191">
        <f>SV_SO_1112_2a!C25/SV_SO_1112_2a!$H25*100</f>
        <v>2.6143400434064072</v>
      </c>
      <c r="D25" s="192">
        <f>SV_SO_1112_2a!D25/SV_SO_1112_2a!$H25*100</f>
        <v>83.57326324592319</v>
      </c>
      <c r="E25" s="191">
        <f>SV_SO_1112_2a!E25/SV_SO_1112_2a!$H25*100</f>
        <v>12.000477868705573</v>
      </c>
      <c r="F25" s="191">
        <f>SV_SO_1112_2a!F25/SV_SO_1112_2a!$H25*100</f>
        <v>1.5451088146864982</v>
      </c>
      <c r="G25" s="191">
        <f>SV_SO_1112_2a!G25/SV_SO_1112_2a!$H25*100</f>
        <v>0.21304979790135992</v>
      </c>
      <c r="H25" s="190">
        <f>SV_SO_1112_2a!H25/SV_SO_1112_2a!$H25*100</f>
        <v>100</v>
      </c>
      <c r="I25" s="190">
        <f>SV_SO_1112_2a!I25/SV_SO_1112_2a!$O25*100</f>
        <v>0.028085710981512996</v>
      </c>
      <c r="J25" s="191">
        <f>SV_SO_1112_2a!J25/SV_SO_1112_2a!$O25*100</f>
        <v>1.9841728758115944</v>
      </c>
      <c r="K25" s="192">
        <f>SV_SO_1112_2a!K25/SV_SO_1112_2a!$O25*100</f>
        <v>88.50468370533133</v>
      </c>
      <c r="L25" s="191">
        <f>SV_SO_1112_2a!L25/SV_SO_1112_2a!$O25*100</f>
        <v>8.308414148589932</v>
      </c>
      <c r="M25" s="191">
        <f>SV_SO_1112_2a!M25/SV_SO_1112_2a!$O25*100</f>
        <v>1.034215004378067</v>
      </c>
      <c r="N25" s="191">
        <f>SV_SO_1112_2a!N25/SV_SO_1112_2a!$O25*100</f>
        <v>0.14042855490756498</v>
      </c>
      <c r="O25" s="190">
        <f>SV_SO_1112_2a!O25/SV_SO_1112_2a!$O25*100</f>
        <v>100</v>
      </c>
      <c r="P25" s="190">
        <f>SV_SO_1112_2a!P25/SV_SO_1112_2a!$V25*100</f>
        <v>0.03972840219589714</v>
      </c>
      <c r="Q25" s="191">
        <f>SV_SO_1112_2a!Q25/SV_SO_1112_2a!$V25*100</f>
        <v>2.2699364345564863</v>
      </c>
      <c r="R25" s="190">
        <f>SV_SO_1112_2a!R25/SV_SO_1112_2a!$V25*100</f>
        <v>86.2684195319272</v>
      </c>
      <c r="S25" s="190">
        <f>SV_SO_1112_2a!S25/SV_SO_1112_2a!$V25*100</f>
        <v>9.982663969950881</v>
      </c>
      <c r="T25" s="191">
        <f>SV_SO_1112_2a!T25/SV_SO_1112_2a!$V25*100</f>
        <v>1.2658913608783589</v>
      </c>
      <c r="U25" s="193">
        <f>SV_SO_1112_2a!U25/SV_SO_1112_2a!$V25*100</f>
        <v>0.17336030049118753</v>
      </c>
      <c r="V25" s="190">
        <f>SV_SO_1112_2a!V25/SV_SO_1112_2a!$V25*100</f>
        <v>100</v>
      </c>
    </row>
    <row r="26" spans="1:22" s="1" customFormat="1" ht="12.75">
      <c r="A26" s="74" t="s">
        <v>49</v>
      </c>
      <c r="B26" s="190">
        <f>SV_SO_1112_2a!B26/SV_SO_1112_2a!$H26*100</f>
        <v>0</v>
      </c>
      <c r="C26" s="191">
        <f>SV_SO_1112_2a!C26/SV_SO_1112_2a!$H26*100</f>
        <v>0.2586764388876913</v>
      </c>
      <c r="D26" s="192">
        <f>SV_SO_1112_2a!D26/SV_SO_1112_2a!$H26*100</f>
        <v>60.377236473377884</v>
      </c>
      <c r="E26" s="191">
        <f>SV_SO_1112_2a!E26/SV_SO_1112_2a!$H26*100</f>
        <v>29.650786807501618</v>
      </c>
      <c r="F26" s="191">
        <f>SV_SO_1112_2a!F26/SV_SO_1112_2a!$H26*100</f>
        <v>7.982323776676008</v>
      </c>
      <c r="G26" s="191">
        <f>SV_SO_1112_2a!G26/SV_SO_1112_2a!$H26*100</f>
        <v>1.7309765035568012</v>
      </c>
      <c r="H26" s="190">
        <f>SV_SO_1112_2a!H26/SV_SO_1112_2a!$H26*100</f>
        <v>100</v>
      </c>
      <c r="I26" s="190">
        <f>SV_SO_1112_2a!I26/SV_SO_1112_2a!$O26*100</f>
        <v>0</v>
      </c>
      <c r="J26" s="191">
        <f>SV_SO_1112_2a!J26/SV_SO_1112_2a!$O26*100</f>
        <v>0.2782802281897871</v>
      </c>
      <c r="K26" s="192">
        <f>SV_SO_1112_2a!K26/SV_SO_1112_2a!$O26*100</f>
        <v>66.62863503548073</v>
      </c>
      <c r="L26" s="191">
        <f>SV_SO_1112_2a!L26/SV_SO_1112_2a!$O26*100</f>
        <v>25.966328092389034</v>
      </c>
      <c r="M26" s="191">
        <f>SV_SO_1112_2a!M26/SV_SO_1112_2a!$O26*100</f>
        <v>5.793794350911368</v>
      </c>
      <c r="N26" s="191">
        <f>SV_SO_1112_2a!N26/SV_SO_1112_2a!$O26*100</f>
        <v>1.3329622930290803</v>
      </c>
      <c r="O26" s="190">
        <f>SV_SO_1112_2a!O26/SV_SO_1112_2a!$O26*100</f>
        <v>100</v>
      </c>
      <c r="P26" s="190">
        <f>SV_SO_1112_2a!P26/SV_SO_1112_2a!$V26*100</f>
        <v>0</v>
      </c>
      <c r="Q26" s="191">
        <f>SV_SO_1112_2a!Q26/SV_SO_1112_2a!$V26*100</f>
        <v>0.26723352566049197</v>
      </c>
      <c r="R26" s="190">
        <f>SV_SO_1112_2a!R26/SV_SO_1112_2a!$V26*100</f>
        <v>63.105982386881266</v>
      </c>
      <c r="S26" s="190">
        <f>SV_SO_1112_2a!S26/SV_SO_1112_2a!$V26*100</f>
        <v>28.042514424536897</v>
      </c>
      <c r="T26" s="191">
        <f>SV_SO_1112_2a!T26/SV_SO_1112_2a!$V26*100</f>
        <v>7.027027027027027</v>
      </c>
      <c r="U26" s="193">
        <f>SV_SO_1112_2a!U26/SV_SO_1112_2a!$V26*100</f>
        <v>1.5572426358943212</v>
      </c>
      <c r="V26" s="190">
        <f>SV_SO_1112_2a!V26/SV_SO_1112_2a!$V26*100</f>
        <v>100</v>
      </c>
    </row>
    <row r="27" spans="1:22" s="1" customFormat="1" ht="12.75">
      <c r="A27" s="74" t="s">
        <v>50</v>
      </c>
      <c r="B27" s="190">
        <f>SV_SO_1112_2a!B27/SV_SO_1112_2a!$H27*100</f>
        <v>0</v>
      </c>
      <c r="C27" s="191">
        <f>SV_SO_1112_2a!C27/SV_SO_1112_2a!$H27*100</f>
        <v>0.5988023952095809</v>
      </c>
      <c r="D27" s="192">
        <f>SV_SO_1112_2a!D27/SV_SO_1112_2a!$H27*100</f>
        <v>46.8562874251497</v>
      </c>
      <c r="E27" s="191">
        <f>SV_SO_1112_2a!E27/SV_SO_1112_2a!$H27*100</f>
        <v>33.63273453093812</v>
      </c>
      <c r="F27" s="191">
        <f>SV_SO_1112_2a!F27/SV_SO_1112_2a!$H27*100</f>
        <v>13.922155688622754</v>
      </c>
      <c r="G27" s="191">
        <f>SV_SO_1112_2a!G27/SV_SO_1112_2a!$H27*100</f>
        <v>4.990019960079841</v>
      </c>
      <c r="H27" s="190">
        <f>SV_SO_1112_2a!H27/SV_SO_1112_2a!$H27*100</f>
        <v>100</v>
      </c>
      <c r="I27" s="190">
        <f>SV_SO_1112_2a!I27/SV_SO_1112_2a!$O27*100</f>
        <v>0</v>
      </c>
      <c r="J27" s="191">
        <f>SV_SO_1112_2a!J27/SV_SO_1112_2a!$O27*100</f>
        <v>0.7099658164606889</v>
      </c>
      <c r="K27" s="192">
        <f>SV_SO_1112_2a!K27/SV_SO_1112_2a!$O27*100</f>
        <v>61.10965027609782</v>
      </c>
      <c r="L27" s="191">
        <f>SV_SO_1112_2a!L27/SV_SO_1112_2a!$O27*100</f>
        <v>29.713384170391794</v>
      </c>
      <c r="M27" s="191">
        <f>SV_SO_1112_2a!M27/SV_SO_1112_2a!$O27*100</f>
        <v>7.04706810412832</v>
      </c>
      <c r="N27" s="191">
        <f>SV_SO_1112_2a!N27/SV_SO_1112_2a!$O27*100</f>
        <v>1.4199316329213778</v>
      </c>
      <c r="O27" s="190">
        <f>SV_SO_1112_2a!O27/SV_SO_1112_2a!$O27*100</f>
        <v>100</v>
      </c>
      <c r="P27" s="190">
        <f>SV_SO_1112_2a!P27/SV_SO_1112_2a!$V27*100</f>
        <v>0</v>
      </c>
      <c r="Q27" s="191">
        <f>SV_SO_1112_2a!Q27/SV_SO_1112_2a!$V27*100</f>
        <v>0.6716032374720166</v>
      </c>
      <c r="R27" s="190">
        <f>SV_SO_1112_2a!R27/SV_SO_1112_2a!$V27*100</f>
        <v>56.19080420182539</v>
      </c>
      <c r="S27" s="190">
        <f>SV_SO_1112_2a!S27/SV_SO_1112_2a!$V27*100</f>
        <v>31.06595488203892</v>
      </c>
      <c r="T27" s="191">
        <f>SV_SO_1112_2a!T27/SV_SO_1112_2a!$V27*100</f>
        <v>9.419665920440847</v>
      </c>
      <c r="U27" s="193">
        <f>SV_SO_1112_2a!U27/SV_SO_1112_2a!$V27*100</f>
        <v>2.6519717582228344</v>
      </c>
      <c r="V27" s="190">
        <f>SV_SO_1112_2a!V27/SV_SO_1112_2a!$V27*100</f>
        <v>100</v>
      </c>
    </row>
    <row r="28" spans="1:22" s="1" customFormat="1" ht="12.75">
      <c r="A28" s="74" t="s">
        <v>51</v>
      </c>
      <c r="B28" s="190">
        <f>SV_SO_1112_2a!B28/SV_SO_1112_2a!$H28*100</f>
        <v>0</v>
      </c>
      <c r="C28" s="191">
        <f>SV_SO_1112_2a!C28/SV_SO_1112_2a!$H28*100</f>
        <v>0.020231311326162457</v>
      </c>
      <c r="D28" s="192">
        <f>SV_SO_1112_2a!D28/SV_SO_1112_2a!$H28*100</f>
        <v>39.248743972755165</v>
      </c>
      <c r="E28" s="191">
        <f>SV_SO_1112_2a!E28/SV_SO_1112_2a!$H28*100</f>
        <v>43.56475705566982</v>
      </c>
      <c r="F28" s="191">
        <f>SV_SO_1112_2a!F28/SV_SO_1112_2a!$H28*100</f>
        <v>13.544862932865765</v>
      </c>
      <c r="G28" s="191">
        <f>SV_SO_1112_2a!G28/SV_SO_1112_2a!$H28*100</f>
        <v>3.6214047273830796</v>
      </c>
      <c r="H28" s="190">
        <f>SV_SO_1112_2a!H28/SV_SO_1112_2a!$H28*100</f>
        <v>100</v>
      </c>
      <c r="I28" s="190">
        <f>SV_SO_1112_2a!I28/SV_SO_1112_2a!$O28*100</f>
        <v>0</v>
      </c>
      <c r="J28" s="191">
        <f>SV_SO_1112_2a!J28/SV_SO_1112_2a!$O28*100</f>
        <v>0.06278941998273291</v>
      </c>
      <c r="K28" s="192">
        <f>SV_SO_1112_2a!K28/SV_SO_1112_2a!$O28*100</f>
        <v>44.19982732909505</v>
      </c>
      <c r="L28" s="191">
        <f>SV_SO_1112_2a!L28/SV_SO_1112_2a!$O28*100</f>
        <v>42.47704261831881</v>
      </c>
      <c r="M28" s="191">
        <f>SV_SO_1112_2a!M28/SV_SO_1112_2a!$O28*100</f>
        <v>10.79585589828114</v>
      </c>
      <c r="N28" s="191">
        <f>SV_SO_1112_2a!N28/SV_SO_1112_2a!$O28*100</f>
        <v>2.4644847343222667</v>
      </c>
      <c r="O28" s="190">
        <f>SV_SO_1112_2a!O28/SV_SO_1112_2a!$O28*100</f>
        <v>100</v>
      </c>
      <c r="P28" s="190">
        <f>SV_SO_1112_2a!P28/SV_SO_1112_2a!$V28*100</f>
        <v>0</v>
      </c>
      <c r="Q28" s="191">
        <f>SV_SO_1112_2a!Q28/SV_SO_1112_2a!$V28*100</f>
        <v>0.03989916393115581</v>
      </c>
      <c r="R28" s="190">
        <f>SV_SO_1112_2a!R28/SV_SO_1112_2a!$V28*100</f>
        <v>41.5368432506937</v>
      </c>
      <c r="S28" s="190">
        <f>SV_SO_1112_2a!S28/SV_SO_1112_2a!$V28*100</f>
        <v>43.06207947188015</v>
      </c>
      <c r="T28" s="191">
        <f>SV_SO_1112_2a!T28/SV_SO_1112_2a!$V28*100</f>
        <v>12.274433703911932</v>
      </c>
      <c r="U28" s="193">
        <f>SV_SO_1112_2a!U28/SV_SO_1112_2a!$V28*100</f>
        <v>3.086744409583054</v>
      </c>
      <c r="V28" s="190">
        <f>SV_SO_1112_2a!V28/SV_SO_1112_2a!$V28*100</f>
        <v>100</v>
      </c>
    </row>
    <row r="29" spans="1:22" s="30" customFormat="1" ht="12.75">
      <c r="A29" s="29" t="s">
        <v>1</v>
      </c>
      <c r="B29" s="155">
        <f>SV_SO_1112_2a!B29/SV_SO_1112_2a!$H29*100</f>
        <v>0.021048692642312548</v>
      </c>
      <c r="C29" s="156">
        <f>SV_SO_1112_2a!C29/SV_SO_1112_2a!$H29*100</f>
        <v>1.1311723342220559</v>
      </c>
      <c r="D29" s="157">
        <f>SV_SO_1112_2a!D29/SV_SO_1112_2a!$H29*100</f>
        <v>64.3630041941469</v>
      </c>
      <c r="E29" s="156">
        <f>SV_SO_1112_2a!E29/SV_SO_1112_2a!$H29*100</f>
        <v>26.01930243073421</v>
      </c>
      <c r="F29" s="156">
        <f>SV_SO_1112_2a!F29/SV_SO_1112_2a!$H29*100</f>
        <v>6.840825108751579</v>
      </c>
      <c r="G29" s="156">
        <f>SV_SO_1112_2a!G29/SV_SO_1112_2a!$H29*100</f>
        <v>1.624647239502939</v>
      </c>
      <c r="H29" s="155">
        <f>SV_SO_1112_2a!H29/SV_SO_1112_2a!$H29*100</f>
        <v>100</v>
      </c>
      <c r="I29" s="155">
        <f>SV_SO_1112_2a!I29/SV_SO_1112_2a!$O29*100</f>
        <v>0.0135189941868325</v>
      </c>
      <c r="J29" s="156">
        <f>SV_SO_1112_2a!J29/SV_SO_1112_2a!$O29*100</f>
        <v>1.0687957757119342</v>
      </c>
      <c r="K29" s="157">
        <f>SV_SO_1112_2a!K29/SV_SO_1112_2a!$O29*100</f>
        <v>72.44669937733104</v>
      </c>
      <c r="L29" s="156">
        <f>SV_SO_1112_2a!L29/SV_SO_1112_2a!$O29*100</f>
        <v>20.925812531312378</v>
      </c>
      <c r="M29" s="156">
        <f>SV_SO_1112_2a!M29/SV_SO_1112_2a!$O29*100</f>
        <v>4.5543105710582195</v>
      </c>
      <c r="N29" s="156">
        <f>SV_SO_1112_2a!N29/SV_SO_1112_2a!$O29*100</f>
        <v>0.9908627503996057</v>
      </c>
      <c r="O29" s="155">
        <f>SV_SO_1112_2a!O29/SV_SO_1112_2a!$O29*100</f>
        <v>100</v>
      </c>
      <c r="P29" s="155">
        <f>SV_SO_1112_2a!P29/SV_SO_1112_2a!$V29*100</f>
        <v>0.017321266184558093</v>
      </c>
      <c r="Q29" s="156">
        <f>SV_SO_1112_2a!Q29/SV_SO_1112_2a!$V29*100</f>
        <v>1.1002940678599968</v>
      </c>
      <c r="R29" s="155">
        <f>SV_SO_1112_2a!R29/SV_SO_1112_2a!$V29*100</f>
        <v>68.36467563960744</v>
      </c>
      <c r="S29" s="155">
        <f>SV_SO_1112_2a!S29/SV_SO_1112_2a!$V29*100</f>
        <v>23.49787223991528</v>
      </c>
      <c r="T29" s="156">
        <f>SV_SO_1112_2a!T29/SV_SO_1112_2a!$V29*100</f>
        <v>5.7089318683741235</v>
      </c>
      <c r="U29" s="189">
        <f>SV_SO_1112_2a!U29/SV_SO_1112_2a!$V29*100</f>
        <v>1.310904918058601</v>
      </c>
      <c r="V29" s="155">
        <f>SV_SO_1112_2a!V29/SV_SO_1112_2a!$V29*100</f>
        <v>100</v>
      </c>
    </row>
    <row r="30" spans="1:22" s="112" customFormat="1" ht="12.75">
      <c r="A30" s="159"/>
      <c r="B30" s="164"/>
      <c r="C30" s="164"/>
      <c r="D30" s="164"/>
      <c r="E30" s="164"/>
      <c r="F30" s="164"/>
      <c r="G30" s="164"/>
      <c r="H30" s="164"/>
      <c r="I30" s="164"/>
      <c r="J30" s="164"/>
      <c r="K30" s="164"/>
      <c r="L30" s="164"/>
      <c r="M30" s="164"/>
      <c r="N30" s="164"/>
      <c r="O30" s="164"/>
      <c r="P30" s="164"/>
      <c r="Q30" s="164"/>
      <c r="R30" s="164"/>
      <c r="S30" s="164"/>
      <c r="T30" s="164"/>
      <c r="U30" s="164"/>
      <c r="V30" s="164"/>
    </row>
    <row r="31" spans="1:22" s="112" customFormat="1" ht="12.75">
      <c r="A31" s="159"/>
      <c r="B31" s="164"/>
      <c r="C31" s="164"/>
      <c r="D31" s="164"/>
      <c r="E31" s="164"/>
      <c r="F31" s="164"/>
      <c r="G31" s="164"/>
      <c r="H31" s="164"/>
      <c r="I31" s="164"/>
      <c r="J31" s="164"/>
      <c r="K31" s="164"/>
      <c r="L31" s="164"/>
      <c r="M31" s="164"/>
      <c r="N31" s="164"/>
      <c r="O31" s="164"/>
      <c r="P31" s="164"/>
      <c r="Q31" s="164"/>
      <c r="R31" s="164"/>
      <c r="S31" s="164"/>
      <c r="T31" s="164"/>
      <c r="U31" s="164"/>
      <c r="V31" s="164"/>
    </row>
    <row r="32" spans="1:22" s="112" customFormat="1" ht="12.75">
      <c r="A32" s="159"/>
      <c r="B32" s="164"/>
      <c r="C32" s="164"/>
      <c r="D32" s="164"/>
      <c r="E32" s="164"/>
      <c r="F32" s="164"/>
      <c r="G32" s="164"/>
      <c r="H32" s="164"/>
      <c r="I32" s="164"/>
      <c r="J32" s="164"/>
      <c r="K32" s="164"/>
      <c r="L32" s="164"/>
      <c r="M32" s="164"/>
      <c r="N32" s="164"/>
      <c r="O32" s="164"/>
      <c r="P32" s="164"/>
      <c r="Q32" s="164"/>
      <c r="R32" s="164"/>
      <c r="S32" s="164"/>
      <c r="T32" s="164"/>
      <c r="U32" s="164"/>
      <c r="V32" s="164"/>
    </row>
    <row r="33" spans="1:22" s="112" customFormat="1" ht="12.75">
      <c r="A33" s="159"/>
      <c r="B33" s="164"/>
      <c r="C33" s="164"/>
      <c r="D33" s="164"/>
      <c r="E33" s="164"/>
      <c r="F33" s="164"/>
      <c r="G33" s="164"/>
      <c r="H33" s="164"/>
      <c r="I33" s="164"/>
      <c r="J33" s="164"/>
      <c r="K33" s="164"/>
      <c r="L33" s="164"/>
      <c r="M33" s="164"/>
      <c r="N33" s="164"/>
      <c r="O33" s="164"/>
      <c r="P33" s="164"/>
      <c r="Q33" s="164"/>
      <c r="R33" s="164"/>
      <c r="S33" s="164"/>
      <c r="T33" s="164"/>
      <c r="U33" s="164"/>
      <c r="V33" s="164"/>
    </row>
    <row r="34" spans="1:22" s="112" customFormat="1" ht="12.75">
      <c r="A34" s="159"/>
      <c r="B34" s="164"/>
      <c r="C34" s="164"/>
      <c r="D34" s="164"/>
      <c r="E34" s="164"/>
      <c r="F34" s="164"/>
      <c r="G34" s="164"/>
      <c r="H34" s="164"/>
      <c r="I34" s="164"/>
      <c r="J34" s="164"/>
      <c r="K34" s="164"/>
      <c r="L34" s="164"/>
      <c r="M34" s="164"/>
      <c r="N34" s="164"/>
      <c r="O34" s="164"/>
      <c r="P34" s="164"/>
      <c r="Q34" s="164"/>
      <c r="R34" s="164"/>
      <c r="S34" s="164"/>
      <c r="T34" s="164"/>
      <c r="U34" s="164"/>
      <c r="V34" s="164"/>
    </row>
    <row r="35" spans="1:22" s="112" customFormat="1" ht="12.75">
      <c r="A35" s="159"/>
      <c r="B35" s="164"/>
      <c r="C35" s="164"/>
      <c r="D35" s="164"/>
      <c r="E35" s="164"/>
      <c r="F35" s="164"/>
      <c r="G35" s="164"/>
      <c r="H35" s="164"/>
      <c r="I35" s="164"/>
      <c r="J35" s="164"/>
      <c r="K35" s="164"/>
      <c r="L35" s="164"/>
      <c r="M35" s="164"/>
      <c r="N35" s="164"/>
      <c r="O35" s="164"/>
      <c r="P35" s="164"/>
      <c r="Q35" s="164"/>
      <c r="R35" s="164"/>
      <c r="S35" s="164"/>
      <c r="T35" s="164"/>
      <c r="U35" s="164"/>
      <c r="V35" s="164"/>
    </row>
    <row r="36" spans="1:22" s="112" customFormat="1" ht="12.75">
      <c r="A36" s="159"/>
      <c r="B36" s="164"/>
      <c r="C36" s="164"/>
      <c r="D36" s="164"/>
      <c r="E36" s="164"/>
      <c r="F36" s="164"/>
      <c r="G36" s="164"/>
      <c r="H36" s="164"/>
      <c r="I36" s="164"/>
      <c r="J36" s="164"/>
      <c r="K36" s="164"/>
      <c r="L36" s="164"/>
      <c r="M36" s="164"/>
      <c r="N36" s="164"/>
      <c r="O36" s="164"/>
      <c r="P36" s="164"/>
      <c r="Q36" s="164"/>
      <c r="R36" s="164"/>
      <c r="S36" s="164"/>
      <c r="T36" s="164"/>
      <c r="U36" s="164"/>
      <c r="V36" s="164"/>
    </row>
    <row r="37" spans="1:22" s="112" customFormat="1" ht="12.75">
      <c r="A37" s="159"/>
      <c r="B37" s="164"/>
      <c r="C37" s="164"/>
      <c r="D37" s="164"/>
      <c r="E37" s="164"/>
      <c r="F37" s="164"/>
      <c r="G37" s="164"/>
      <c r="H37" s="164"/>
      <c r="I37" s="164"/>
      <c r="J37" s="164"/>
      <c r="K37" s="164"/>
      <c r="L37" s="164"/>
      <c r="M37" s="164"/>
      <c r="N37" s="164"/>
      <c r="O37" s="164"/>
      <c r="P37" s="164"/>
      <c r="Q37" s="164"/>
      <c r="R37" s="164"/>
      <c r="S37" s="164"/>
      <c r="T37" s="164"/>
      <c r="U37" s="164"/>
      <c r="V37" s="164"/>
    </row>
    <row r="38" spans="1:22" s="112" customFormat="1" ht="12.75">
      <c r="A38" s="159"/>
      <c r="B38" s="164"/>
      <c r="C38" s="164"/>
      <c r="D38" s="164"/>
      <c r="E38" s="164"/>
      <c r="F38" s="164"/>
      <c r="G38" s="164"/>
      <c r="H38" s="164"/>
      <c r="I38" s="164"/>
      <c r="J38" s="164"/>
      <c r="K38" s="164"/>
      <c r="L38" s="164"/>
      <c r="M38" s="164"/>
      <c r="N38" s="164"/>
      <c r="O38" s="164"/>
      <c r="P38" s="164"/>
      <c r="Q38" s="164"/>
      <c r="R38" s="164"/>
      <c r="S38" s="164"/>
      <c r="T38" s="164"/>
      <c r="U38" s="164"/>
      <c r="V38" s="164"/>
    </row>
    <row r="39" spans="1:22" s="112" customFormat="1" ht="12.75">
      <c r="A39" s="159"/>
      <c r="B39" s="164"/>
      <c r="C39" s="164"/>
      <c r="D39" s="164"/>
      <c r="E39" s="164"/>
      <c r="F39" s="164"/>
      <c r="G39" s="164"/>
      <c r="H39" s="164"/>
      <c r="I39" s="164"/>
      <c r="J39" s="164"/>
      <c r="K39" s="164"/>
      <c r="L39" s="164"/>
      <c r="M39" s="164"/>
      <c r="N39" s="164"/>
      <c r="O39" s="164"/>
      <c r="P39" s="164"/>
      <c r="Q39" s="164"/>
      <c r="R39" s="164"/>
      <c r="S39" s="164"/>
      <c r="T39" s="164"/>
      <c r="U39" s="164"/>
      <c r="V39" s="164"/>
    </row>
    <row r="40" spans="1:22" s="112" customFormat="1" ht="12.75">
      <c r="A40" s="159"/>
      <c r="B40" s="164"/>
      <c r="C40" s="164"/>
      <c r="D40" s="164"/>
      <c r="E40" s="164"/>
      <c r="F40" s="164"/>
      <c r="G40" s="164"/>
      <c r="H40" s="164"/>
      <c r="I40" s="164"/>
      <c r="J40" s="164"/>
      <c r="K40" s="164"/>
      <c r="L40" s="164"/>
      <c r="M40" s="164"/>
      <c r="N40" s="164"/>
      <c r="O40" s="164"/>
      <c r="P40" s="164"/>
      <c r="Q40" s="164"/>
      <c r="R40" s="164"/>
      <c r="S40" s="164"/>
      <c r="T40" s="164"/>
      <c r="U40" s="164"/>
      <c r="V40" s="164"/>
    </row>
    <row r="41" spans="1:22" s="112" customFormat="1" ht="12.75">
      <c r="A41" s="159"/>
      <c r="B41" s="164"/>
      <c r="C41" s="164"/>
      <c r="D41" s="164"/>
      <c r="E41" s="164"/>
      <c r="F41" s="164"/>
      <c r="G41" s="164"/>
      <c r="H41" s="164"/>
      <c r="I41" s="164"/>
      <c r="J41" s="164"/>
      <c r="K41" s="164"/>
      <c r="L41" s="164"/>
      <c r="M41" s="164"/>
      <c r="N41" s="164"/>
      <c r="O41" s="164"/>
      <c r="P41" s="164"/>
      <c r="Q41" s="164"/>
      <c r="R41" s="164"/>
      <c r="S41" s="164"/>
      <c r="T41" s="164"/>
      <c r="U41" s="164"/>
      <c r="V41" s="164"/>
    </row>
    <row r="42" spans="1:22" s="112" customFormat="1" ht="14.25" customHeight="1">
      <c r="A42" s="159"/>
      <c r="B42" s="164"/>
      <c r="C42" s="164"/>
      <c r="D42" s="164"/>
      <c r="E42" s="164"/>
      <c r="F42" s="164"/>
      <c r="G42" s="164"/>
      <c r="H42" s="164"/>
      <c r="I42" s="164"/>
      <c r="J42" s="164"/>
      <c r="K42" s="164"/>
      <c r="L42" s="164"/>
      <c r="M42" s="164"/>
      <c r="N42" s="164"/>
      <c r="O42" s="164"/>
      <c r="P42" s="164"/>
      <c r="Q42" s="164"/>
      <c r="R42" s="164"/>
      <c r="S42" s="164"/>
      <c r="T42" s="164"/>
      <c r="U42" s="164"/>
      <c r="V42" s="164"/>
    </row>
    <row r="43" spans="1:3" ht="12.75">
      <c r="A43" s="30" t="s">
        <v>72</v>
      </c>
      <c r="C43"/>
    </row>
    <row r="44" spans="1:22" ht="12.75">
      <c r="A44" s="221" t="s">
        <v>9</v>
      </c>
      <c r="B44" s="221"/>
      <c r="C44" s="221"/>
      <c r="D44" s="221"/>
      <c r="E44" s="221"/>
      <c r="F44" s="221"/>
      <c r="G44" s="221"/>
      <c r="H44" s="221"/>
      <c r="I44" s="221"/>
      <c r="J44" s="221"/>
      <c r="K44" s="221"/>
      <c r="L44" s="221"/>
      <c r="M44" s="221"/>
      <c r="N44" s="221"/>
      <c r="O44" s="221"/>
      <c r="P44" s="221"/>
      <c r="Q44" s="221"/>
      <c r="R44" s="221"/>
      <c r="S44" s="221"/>
      <c r="T44" s="221"/>
      <c r="U44" s="221"/>
      <c r="V44" s="221"/>
    </row>
    <row r="45" spans="1:22" ht="12.75">
      <c r="A45" s="213" t="s">
        <v>55</v>
      </c>
      <c r="B45" s="213"/>
      <c r="C45" s="213"/>
      <c r="D45" s="213"/>
      <c r="E45" s="213"/>
      <c r="F45" s="213"/>
      <c r="G45" s="213"/>
      <c r="H45" s="213"/>
      <c r="I45" s="213"/>
      <c r="J45" s="213"/>
      <c r="K45" s="213"/>
      <c r="L45" s="213"/>
      <c r="M45" s="213"/>
      <c r="N45" s="213"/>
      <c r="O45" s="213"/>
      <c r="P45" s="213"/>
      <c r="Q45" s="213"/>
      <c r="R45" s="213"/>
      <c r="S45" s="213"/>
      <c r="T45" s="213"/>
      <c r="U45" s="213"/>
      <c r="V45" s="213"/>
    </row>
    <row r="46" spans="1:22" s="115" customFormat="1" ht="12.75">
      <c r="A46" s="214" t="s">
        <v>30</v>
      </c>
      <c r="B46" s="214"/>
      <c r="C46" s="214"/>
      <c r="D46" s="214"/>
      <c r="E46" s="214"/>
      <c r="F46" s="214"/>
      <c r="G46" s="214"/>
      <c r="H46" s="214"/>
      <c r="I46" s="214"/>
      <c r="J46" s="214"/>
      <c r="K46" s="214"/>
      <c r="L46" s="214"/>
      <c r="M46" s="214"/>
      <c r="N46" s="214"/>
      <c r="O46" s="214"/>
      <c r="P46" s="214"/>
      <c r="Q46" s="214"/>
      <c r="R46" s="214"/>
      <c r="S46" s="214"/>
      <c r="T46" s="214"/>
      <c r="U46" s="214"/>
      <c r="V46" s="214"/>
    </row>
    <row r="47" spans="1:22" s="115" customFormat="1" ht="12.75">
      <c r="A47" s="114"/>
      <c r="B47" s="114"/>
      <c r="C47" s="114"/>
      <c r="D47" s="114"/>
      <c r="E47" s="114"/>
      <c r="F47" s="114"/>
      <c r="G47" s="114"/>
      <c r="H47" s="114"/>
      <c r="I47" s="114"/>
      <c r="J47" s="114"/>
      <c r="K47" s="114"/>
      <c r="L47" s="114"/>
      <c r="M47" s="114"/>
      <c r="N47" s="114"/>
      <c r="O47" s="114"/>
      <c r="P47" s="114"/>
      <c r="Q47" s="114"/>
      <c r="R47" s="114"/>
      <c r="S47" s="114"/>
      <c r="T47" s="114"/>
      <c r="U47" s="114"/>
      <c r="V47" s="114"/>
    </row>
    <row r="48" spans="1:22" ht="12.75">
      <c r="A48" s="221" t="s">
        <v>25</v>
      </c>
      <c r="B48" s="221"/>
      <c r="C48" s="221"/>
      <c r="D48" s="221"/>
      <c r="E48" s="221"/>
      <c r="F48" s="221"/>
      <c r="G48" s="221"/>
      <c r="H48" s="221"/>
      <c r="I48" s="221"/>
      <c r="J48" s="221"/>
      <c r="K48" s="221"/>
      <c r="L48" s="221"/>
      <c r="M48" s="221"/>
      <c r="N48" s="221"/>
      <c r="O48" s="221"/>
      <c r="P48" s="221"/>
      <c r="Q48" s="221"/>
      <c r="R48" s="221"/>
      <c r="S48" s="221"/>
      <c r="T48" s="221"/>
      <c r="U48" s="221"/>
      <c r="V48" s="221"/>
    </row>
    <row r="49" spans="1:22" ht="9" customHeight="1" thickBot="1">
      <c r="A49" s="165"/>
      <c r="B49" s="165"/>
      <c r="C49" s="165"/>
      <c r="D49" s="165"/>
      <c r="E49" s="165"/>
      <c r="F49" s="165"/>
      <c r="G49" s="165"/>
      <c r="H49" s="165"/>
      <c r="I49" s="165"/>
      <c r="J49" s="165"/>
      <c r="K49" s="165"/>
      <c r="L49" s="165"/>
      <c r="M49" s="165"/>
      <c r="N49" s="165"/>
      <c r="O49" s="165"/>
      <c r="P49" s="165"/>
      <c r="Q49" s="165"/>
      <c r="R49" s="165"/>
      <c r="S49" s="165"/>
      <c r="T49" s="165"/>
      <c r="U49" s="165"/>
      <c r="V49" s="165"/>
    </row>
    <row r="50" spans="1:22" ht="12.75">
      <c r="A50" s="116"/>
      <c r="B50" s="223" t="s">
        <v>34</v>
      </c>
      <c r="C50" s="224"/>
      <c r="D50" s="224"/>
      <c r="E50" s="224"/>
      <c r="F50" s="224"/>
      <c r="G50" s="224"/>
      <c r="H50" s="225"/>
      <c r="I50" s="223" t="s">
        <v>35</v>
      </c>
      <c r="J50" s="224"/>
      <c r="K50" s="224"/>
      <c r="L50" s="224"/>
      <c r="M50" s="224"/>
      <c r="N50" s="224"/>
      <c r="O50" s="225"/>
      <c r="P50" s="223" t="s">
        <v>1</v>
      </c>
      <c r="Q50" s="224"/>
      <c r="R50" s="224"/>
      <c r="S50" s="224"/>
      <c r="T50" s="224"/>
      <c r="U50" s="224"/>
      <c r="V50" s="224"/>
    </row>
    <row r="51" spans="2:22" ht="12.75">
      <c r="B51" s="232" t="s">
        <v>36</v>
      </c>
      <c r="C51" s="233"/>
      <c r="D51" s="117" t="s">
        <v>37</v>
      </c>
      <c r="E51" s="233" t="s">
        <v>38</v>
      </c>
      <c r="F51" s="233"/>
      <c r="G51" s="233"/>
      <c r="H51" s="118" t="s">
        <v>1</v>
      </c>
      <c r="I51" s="232" t="s">
        <v>36</v>
      </c>
      <c r="J51" s="234"/>
      <c r="K51" s="113" t="s">
        <v>37</v>
      </c>
      <c r="L51" s="232" t="s">
        <v>38</v>
      </c>
      <c r="M51" s="233"/>
      <c r="N51" s="233"/>
      <c r="O51" s="118" t="s">
        <v>1</v>
      </c>
      <c r="P51" s="232" t="s">
        <v>36</v>
      </c>
      <c r="Q51" s="234"/>
      <c r="R51" s="113" t="s">
        <v>37</v>
      </c>
      <c r="S51" s="232" t="s">
        <v>38</v>
      </c>
      <c r="T51" s="233"/>
      <c r="U51" s="233"/>
      <c r="V51" s="118" t="s">
        <v>1</v>
      </c>
    </row>
    <row r="52" spans="1:22" ht="12.75">
      <c r="A52" s="183" t="s">
        <v>39</v>
      </c>
      <c r="B52" s="184" t="s">
        <v>40</v>
      </c>
      <c r="C52" s="183">
        <v>1</v>
      </c>
      <c r="D52" s="185" t="s">
        <v>41</v>
      </c>
      <c r="E52" s="183" t="s">
        <v>42</v>
      </c>
      <c r="F52" s="183" t="s">
        <v>43</v>
      </c>
      <c r="G52" s="183" t="s">
        <v>44</v>
      </c>
      <c r="H52" s="186"/>
      <c r="I52" s="184" t="s">
        <v>40</v>
      </c>
      <c r="J52" s="183">
        <v>1</v>
      </c>
      <c r="K52" s="185" t="s">
        <v>41</v>
      </c>
      <c r="L52" s="183" t="s">
        <v>42</v>
      </c>
      <c r="M52" s="183" t="s">
        <v>43</v>
      </c>
      <c r="N52" s="183" t="s">
        <v>44</v>
      </c>
      <c r="O52" s="186"/>
      <c r="P52" s="184" t="s">
        <v>40</v>
      </c>
      <c r="Q52" s="183">
        <v>1</v>
      </c>
      <c r="R52" s="185" t="s">
        <v>41</v>
      </c>
      <c r="S52" s="183" t="s">
        <v>42</v>
      </c>
      <c r="T52" s="183" t="s">
        <v>43</v>
      </c>
      <c r="U52" s="183" t="s">
        <v>44</v>
      </c>
      <c r="V52" s="186"/>
    </row>
    <row r="53" spans="1:22" s="74" customFormat="1" ht="12.75">
      <c r="A53" s="30" t="s">
        <v>20</v>
      </c>
      <c r="B53" s="89"/>
      <c r="C53" s="90"/>
      <c r="D53" s="91"/>
      <c r="E53" s="90"/>
      <c r="F53" s="90"/>
      <c r="G53" s="90"/>
      <c r="H53" s="89"/>
      <c r="I53" s="89"/>
      <c r="J53" s="90"/>
      <c r="K53" s="91"/>
      <c r="L53" s="90"/>
      <c r="M53" s="90"/>
      <c r="N53" s="90"/>
      <c r="O53" s="89"/>
      <c r="P53" s="89"/>
      <c r="Q53" s="90"/>
      <c r="R53" s="89"/>
      <c r="S53" s="89"/>
      <c r="T53" s="90"/>
      <c r="U53" s="90"/>
      <c r="V53" s="89"/>
    </row>
    <row r="54" spans="1:22" s="74" customFormat="1" ht="12.75">
      <c r="A54" s="74" t="s">
        <v>48</v>
      </c>
      <c r="B54" s="151">
        <f>SV_SO_1112_2a!B54/SV_SO_1112_2a!$H54*100</f>
        <v>0.20408163265306123</v>
      </c>
      <c r="C54" s="152">
        <f>SV_SO_1112_2a!C54/SV_SO_1112_2a!$H54*100</f>
        <v>2.2448979591836733</v>
      </c>
      <c r="D54" s="153">
        <f>SV_SO_1112_2a!D54/SV_SO_1112_2a!$H54*100</f>
        <v>47.55102040816326</v>
      </c>
      <c r="E54" s="152">
        <f>SV_SO_1112_2a!E54/SV_SO_1112_2a!$H54*100</f>
        <v>32.857142857142854</v>
      </c>
      <c r="F54" s="152">
        <f>SV_SO_1112_2a!F54/SV_SO_1112_2a!$H54*100</f>
        <v>13.77551020408163</v>
      </c>
      <c r="G54" s="152">
        <f>SV_SO_1112_2a!G54/SV_SO_1112_2a!$H54*100</f>
        <v>3.36734693877551</v>
      </c>
      <c r="H54" s="151">
        <f>SV_SO_1112_2a!H54/SV_SO_1112_2a!$H54*100</f>
        <v>100</v>
      </c>
      <c r="I54" s="151">
        <f>SV_SO_1112_2a!I54/SV_SO_1112_2a!$O54*100</f>
        <v>0</v>
      </c>
      <c r="J54" s="152">
        <f>SV_SO_1112_2a!J54/SV_SO_1112_2a!$O54*100</f>
        <v>1.257861635220126</v>
      </c>
      <c r="K54" s="153">
        <f>SV_SO_1112_2a!K54/SV_SO_1112_2a!$O54*100</f>
        <v>52.358490566037744</v>
      </c>
      <c r="L54" s="152">
        <f>SV_SO_1112_2a!L54/SV_SO_1112_2a!$O54*100</f>
        <v>28.77358490566038</v>
      </c>
      <c r="M54" s="152">
        <f>SV_SO_1112_2a!M54/SV_SO_1112_2a!$O54*100</f>
        <v>14.465408805031446</v>
      </c>
      <c r="N54" s="152">
        <f>SV_SO_1112_2a!N54/SV_SO_1112_2a!$O54*100</f>
        <v>3.1446540880503147</v>
      </c>
      <c r="O54" s="151">
        <f>SV_SO_1112_2a!O54/SV_SO_1112_2a!$O54*100</f>
        <v>100</v>
      </c>
      <c r="P54" s="151">
        <f>SV_SO_1112_2a!P54/SV_SO_1112_2a!$V54*100</f>
        <v>0.08880994671403197</v>
      </c>
      <c r="Q54" s="152">
        <f>SV_SO_1112_2a!Q54/SV_SO_1112_2a!$V54*100</f>
        <v>1.6873889875666075</v>
      </c>
      <c r="R54" s="153">
        <f>SV_SO_1112_2a!R54/SV_SO_1112_2a!$V54*100</f>
        <v>50.26642984014209</v>
      </c>
      <c r="S54" s="152">
        <f>SV_SO_1112_2a!S54/SV_SO_1112_2a!$V54*100</f>
        <v>30.550621669627</v>
      </c>
      <c r="T54" s="152">
        <f>SV_SO_1112_2a!T54/SV_SO_1112_2a!$V54*100</f>
        <v>14.1651865008881</v>
      </c>
      <c r="U54" s="152">
        <f>SV_SO_1112_2a!U54/SV_SO_1112_2a!$V54*100</f>
        <v>3.2415630550621666</v>
      </c>
      <c r="V54" s="151">
        <f>SV_SO_1112_2a!V54/SV_SO_1112_2a!$V54*100</f>
        <v>100</v>
      </c>
    </row>
    <row r="55" spans="1:22" s="75" customFormat="1" ht="12.75">
      <c r="A55" s="74" t="s">
        <v>49</v>
      </c>
      <c r="B55" s="151">
        <f>SV_SO_1112_2a!B55/SV_SO_1112_2a!$H55*100</f>
        <v>0</v>
      </c>
      <c r="C55" s="154">
        <f>SV_SO_1112_2a!C55/SV_SO_1112_2a!$H55*100</f>
        <v>0.08525149190110827</v>
      </c>
      <c r="D55" s="153">
        <f>SV_SO_1112_2a!D55/SV_SO_1112_2a!$H55*100</f>
        <v>28.9002557544757</v>
      </c>
      <c r="E55" s="154">
        <f>SV_SO_1112_2a!E55/SV_SO_1112_2a!$H55*100</f>
        <v>37.59590792838875</v>
      </c>
      <c r="F55" s="154">
        <f>SV_SO_1112_2a!F55/SV_SO_1112_2a!$H55*100</f>
        <v>23.614663256606992</v>
      </c>
      <c r="G55" s="154">
        <f>SV_SO_1112_2a!G55/SV_SO_1112_2a!$H55*100</f>
        <v>9.803921568627452</v>
      </c>
      <c r="H55" s="151">
        <f>SV_SO_1112_2a!H55/SV_SO_1112_2a!$H55*100</f>
        <v>100</v>
      </c>
      <c r="I55" s="151">
        <f>SV_SO_1112_2a!I55/SV_SO_1112_2a!$O55*100</f>
        <v>0</v>
      </c>
      <c r="J55" s="154">
        <f>SV_SO_1112_2a!J55/SV_SO_1112_2a!$O55*100</f>
        <v>0.10471204188481677</v>
      </c>
      <c r="K55" s="153">
        <f>SV_SO_1112_2a!K55/SV_SO_1112_2a!$O55*100</f>
        <v>28.48167539267016</v>
      </c>
      <c r="L55" s="154">
        <f>SV_SO_1112_2a!L55/SV_SO_1112_2a!$O55*100</f>
        <v>35.916230366492144</v>
      </c>
      <c r="M55" s="154">
        <f>SV_SO_1112_2a!M55/SV_SO_1112_2a!$O55*100</f>
        <v>25.13089005235602</v>
      </c>
      <c r="N55" s="154">
        <f>SV_SO_1112_2a!N55/SV_SO_1112_2a!$O55*100</f>
        <v>10.366492146596858</v>
      </c>
      <c r="O55" s="151">
        <f>SV_SO_1112_2a!O55/SV_SO_1112_2a!$O55*100</f>
        <v>100</v>
      </c>
      <c r="P55" s="151">
        <f>SV_SO_1112_2a!P55/SV_SO_1112_2a!$V55*100</f>
        <v>0</v>
      </c>
      <c r="Q55" s="152">
        <f>SV_SO_1112_2a!Q55/SV_SO_1112_2a!$V55*100</f>
        <v>0.09398496240601503</v>
      </c>
      <c r="R55" s="151">
        <f>SV_SO_1112_2a!R55/SV_SO_1112_2a!$V55*100</f>
        <v>28.712406015037594</v>
      </c>
      <c r="S55" s="151">
        <f>SV_SO_1112_2a!S55/SV_SO_1112_2a!$V55*100</f>
        <v>36.84210526315789</v>
      </c>
      <c r="T55" s="152">
        <f>SV_SO_1112_2a!T55/SV_SO_1112_2a!$V55*100</f>
        <v>24.295112781954884</v>
      </c>
      <c r="U55" s="187">
        <f>SV_SO_1112_2a!U55/SV_SO_1112_2a!$V55*100</f>
        <v>10.056390977443609</v>
      </c>
      <c r="V55" s="151">
        <f>SV_SO_1112_2a!V55/SV_SO_1112_2a!$V55*100</f>
        <v>100</v>
      </c>
    </row>
    <row r="56" spans="1:22" s="75" customFormat="1" ht="12.75">
      <c r="A56" s="74" t="s">
        <v>50</v>
      </c>
      <c r="B56" s="151">
        <f>SV_SO_1112_2a!B56/SV_SO_1112_2a!$H56*100</f>
        <v>0</v>
      </c>
      <c r="C56" s="154">
        <f>SV_SO_1112_2a!C56/SV_SO_1112_2a!$H56*100</f>
        <v>0</v>
      </c>
      <c r="D56" s="153">
        <f>SV_SO_1112_2a!D56/SV_SO_1112_2a!$H56*100</f>
        <v>24.561403508771928</v>
      </c>
      <c r="E56" s="154">
        <f>SV_SO_1112_2a!E56/SV_SO_1112_2a!$H56*100</f>
        <v>36.84210526315789</v>
      </c>
      <c r="F56" s="154">
        <f>SV_SO_1112_2a!F56/SV_SO_1112_2a!$H56*100</f>
        <v>24.561403508771928</v>
      </c>
      <c r="G56" s="154">
        <f>SV_SO_1112_2a!G56/SV_SO_1112_2a!$H56*100</f>
        <v>14.035087719298245</v>
      </c>
      <c r="H56" s="151">
        <f>SV_SO_1112_2a!H56/SV_SO_1112_2a!$H56*100</f>
        <v>100</v>
      </c>
      <c r="I56" s="151">
        <f>SV_SO_1112_2a!I56/SV_SO_1112_2a!$O56*100</f>
        <v>0</v>
      </c>
      <c r="J56" s="154">
        <f>SV_SO_1112_2a!J56/SV_SO_1112_2a!$O56*100</f>
        <v>0</v>
      </c>
      <c r="K56" s="153">
        <f>SV_SO_1112_2a!K56/SV_SO_1112_2a!$O56*100</f>
        <v>34.10852713178294</v>
      </c>
      <c r="L56" s="154">
        <f>SV_SO_1112_2a!L56/SV_SO_1112_2a!$O56*100</f>
        <v>34.883720930232556</v>
      </c>
      <c r="M56" s="154">
        <f>SV_SO_1112_2a!M56/SV_SO_1112_2a!$O56*100</f>
        <v>24.8062015503876</v>
      </c>
      <c r="N56" s="154">
        <f>SV_SO_1112_2a!N56/SV_SO_1112_2a!$O56*100</f>
        <v>6.2015503875969</v>
      </c>
      <c r="O56" s="151">
        <f>SV_SO_1112_2a!O56/SV_SO_1112_2a!$O56*100</f>
        <v>100</v>
      </c>
      <c r="P56" s="151">
        <f>SV_SO_1112_2a!P56/SV_SO_1112_2a!$V56*100</f>
        <v>0</v>
      </c>
      <c r="Q56" s="152">
        <f>SV_SO_1112_2a!Q56/SV_SO_1112_2a!$V56*100</f>
        <v>0</v>
      </c>
      <c r="R56" s="151">
        <f>SV_SO_1112_2a!R56/SV_SO_1112_2a!$V56*100</f>
        <v>31.182795698924732</v>
      </c>
      <c r="S56" s="151">
        <f>SV_SO_1112_2a!S56/SV_SO_1112_2a!$V56*100</f>
        <v>35.483870967741936</v>
      </c>
      <c r="T56" s="152">
        <f>SV_SO_1112_2a!T56/SV_SO_1112_2a!$V56*100</f>
        <v>24.731182795698924</v>
      </c>
      <c r="U56" s="187">
        <f>SV_SO_1112_2a!U56/SV_SO_1112_2a!$V56*100</f>
        <v>8.60215053763441</v>
      </c>
      <c r="V56" s="151">
        <f>SV_SO_1112_2a!V56/SV_SO_1112_2a!$V56*100</f>
        <v>100</v>
      </c>
    </row>
    <row r="57" spans="1:22" s="75" customFormat="1" ht="12.75">
      <c r="A57" s="74" t="s">
        <v>51</v>
      </c>
      <c r="B57" s="151">
        <f>SV_SO_1112_2a!B57/SV_SO_1112_2a!$H57*100</f>
        <v>0</v>
      </c>
      <c r="C57" s="154">
        <f>SV_SO_1112_2a!C57/SV_SO_1112_2a!$H57*100</f>
        <v>0.14306151645207438</v>
      </c>
      <c r="D57" s="153">
        <f>SV_SO_1112_2a!D57/SV_SO_1112_2a!$H57*100</f>
        <v>16.976633285646162</v>
      </c>
      <c r="E57" s="154">
        <f>SV_SO_1112_2a!E57/SV_SO_1112_2a!$H57*100</f>
        <v>42.91845493562232</v>
      </c>
      <c r="F57" s="154">
        <f>SV_SO_1112_2a!F57/SV_SO_1112_2a!$H57*100</f>
        <v>27.515498330948972</v>
      </c>
      <c r="G57" s="154">
        <f>SV_SO_1112_2a!G57/SV_SO_1112_2a!$H57*100</f>
        <v>12.446351931330472</v>
      </c>
      <c r="H57" s="151">
        <f>SV_SO_1112_2a!H57/SV_SO_1112_2a!$H57*100</f>
        <v>100</v>
      </c>
      <c r="I57" s="151">
        <f>SV_SO_1112_2a!I57/SV_SO_1112_2a!$O57*100</f>
        <v>0</v>
      </c>
      <c r="J57" s="154">
        <f>SV_SO_1112_2a!J57/SV_SO_1112_2a!$O57*100</f>
        <v>0.062034739454094295</v>
      </c>
      <c r="K57" s="153">
        <f>SV_SO_1112_2a!K57/SV_SO_1112_2a!$O57*100</f>
        <v>17.307692307692307</v>
      </c>
      <c r="L57" s="154">
        <f>SV_SO_1112_2a!L57/SV_SO_1112_2a!$O57*100</f>
        <v>42.92803970223325</v>
      </c>
      <c r="M57" s="154">
        <f>SV_SO_1112_2a!M57/SV_SO_1112_2a!$O57*100</f>
        <v>25.43424317617866</v>
      </c>
      <c r="N57" s="154">
        <f>SV_SO_1112_2a!N57/SV_SO_1112_2a!$O57*100</f>
        <v>14.267990074441686</v>
      </c>
      <c r="O57" s="151">
        <f>SV_SO_1112_2a!O57/SV_SO_1112_2a!$O57*100</f>
        <v>100</v>
      </c>
      <c r="P57" s="151">
        <f>SV_SO_1112_2a!P57/SV_SO_1112_2a!$V57*100</f>
        <v>0</v>
      </c>
      <c r="Q57" s="152">
        <f>SV_SO_1112_2a!Q57/SV_SO_1112_2a!$V57*100</f>
        <v>0.10784578053383662</v>
      </c>
      <c r="R57" s="151">
        <f>SV_SO_1112_2a!R57/SV_SO_1112_2a!$V57*100</f>
        <v>17.12051765974656</v>
      </c>
      <c r="S57" s="151">
        <f>SV_SO_1112_2a!S57/SV_SO_1112_2a!$V57*100</f>
        <v>42.92262065246697</v>
      </c>
      <c r="T57" s="152">
        <f>SV_SO_1112_2a!T57/SV_SO_1112_2a!$V57*100</f>
        <v>26.610946346724184</v>
      </c>
      <c r="U57" s="187">
        <f>SV_SO_1112_2a!U57/SV_SO_1112_2a!$V57*100</f>
        <v>13.238069560528446</v>
      </c>
      <c r="V57" s="151">
        <f>SV_SO_1112_2a!V57/SV_SO_1112_2a!$V57*100</f>
        <v>100</v>
      </c>
    </row>
    <row r="58" spans="1:22" s="29" customFormat="1" ht="12.75">
      <c r="A58" s="29" t="s">
        <v>1</v>
      </c>
      <c r="B58" s="148">
        <f>SV_SO_1112_2a!B58/SV_SO_1112_2a!$H58*100</f>
        <v>0.046436034362665427</v>
      </c>
      <c r="C58" s="149">
        <f>SV_SO_1112_2a!C58/SV_SO_1112_2a!$H58*100</f>
        <v>0.6036684467146506</v>
      </c>
      <c r="D58" s="150">
        <f>SV_SO_1112_2a!D58/SV_SO_1112_2a!$H58*100</f>
        <v>27.28117018806594</v>
      </c>
      <c r="E58" s="149">
        <f>SV_SO_1112_2a!E58/SV_SO_1112_2a!$H58*100</f>
        <v>39.09914093336429</v>
      </c>
      <c r="F58" s="149">
        <f>SV_SO_1112_2a!F58/SV_SO_1112_2a!$H58*100</f>
        <v>23.28767123287671</v>
      </c>
      <c r="G58" s="149">
        <f>SV_SO_1112_2a!G58/SV_SO_1112_2a!$H58*100</f>
        <v>9.681913164615743</v>
      </c>
      <c r="H58" s="148">
        <f>SV_SO_1112_2a!H58/SV_SO_1112_2a!$H58*100</f>
        <v>100</v>
      </c>
      <c r="I58" s="148">
        <f>SV_SO_1112_2a!I58/SV_SO_1112_2a!$O58*100</f>
        <v>0</v>
      </c>
      <c r="J58" s="149">
        <f>SV_SO_1112_2a!J58/SV_SO_1112_2a!$O58*100</f>
        <v>0.45362903225806456</v>
      </c>
      <c r="K58" s="150">
        <f>SV_SO_1112_2a!K58/SV_SO_1112_2a!$O58*100</f>
        <v>31.779233870967744</v>
      </c>
      <c r="L58" s="149">
        <f>SV_SO_1112_2a!L58/SV_SO_1112_2a!$O58*100</f>
        <v>36.44153225806452</v>
      </c>
      <c r="M58" s="149">
        <f>SV_SO_1112_2a!M58/SV_SO_1112_2a!$O58*100</f>
        <v>21.824596774193548</v>
      </c>
      <c r="N58" s="149">
        <f>SV_SO_1112_2a!N58/SV_SO_1112_2a!$O58*100</f>
        <v>9.50100806451613</v>
      </c>
      <c r="O58" s="148">
        <f>SV_SO_1112_2a!O58/SV_SO_1112_2a!$O58*100</f>
        <v>100</v>
      </c>
      <c r="P58" s="148">
        <f>SV_SO_1112_2a!P58/SV_SO_1112_2a!$V58*100</f>
        <v>0.02416918429003021</v>
      </c>
      <c r="Q58" s="149">
        <f>SV_SO_1112_2a!Q58/SV_SO_1112_2a!$V58*100</f>
        <v>0.5317220543806647</v>
      </c>
      <c r="R58" s="148">
        <f>SV_SO_1112_2a!R58/SV_SO_1112_2a!$V58*100</f>
        <v>29.438066465256796</v>
      </c>
      <c r="S58" s="148">
        <f>SV_SO_1112_2a!S58/SV_SO_1112_2a!$V58*100</f>
        <v>37.82477341389728</v>
      </c>
      <c r="T58" s="149">
        <f>SV_SO_1112_2a!T58/SV_SO_1112_2a!$V58*100</f>
        <v>22.58610271903323</v>
      </c>
      <c r="U58" s="188">
        <f>SV_SO_1112_2a!U58/SV_SO_1112_2a!$V58*100</f>
        <v>9.595166163141993</v>
      </c>
      <c r="V58" s="148">
        <f>SV_SO_1112_2a!V58/SV_SO_1112_2a!$V58*100</f>
        <v>100</v>
      </c>
    </row>
    <row r="59" spans="1:22" s="30" customFormat="1" ht="7.5" customHeight="1">
      <c r="A59" s="74"/>
      <c r="B59" s="89"/>
      <c r="C59" s="90"/>
      <c r="D59" s="91"/>
      <c r="E59" s="90"/>
      <c r="F59" s="90"/>
      <c r="G59" s="90"/>
      <c r="H59" s="89"/>
      <c r="I59" s="89"/>
      <c r="J59" s="90"/>
      <c r="K59" s="91"/>
      <c r="L59" s="90"/>
      <c r="M59" s="90"/>
      <c r="N59" s="90"/>
      <c r="O59" s="89"/>
      <c r="P59" s="89"/>
      <c r="Q59" s="90"/>
      <c r="R59" s="89"/>
      <c r="S59" s="89"/>
      <c r="T59" s="90"/>
      <c r="U59" s="92"/>
      <c r="V59" s="89"/>
    </row>
    <row r="60" spans="1:22" s="30" customFormat="1" ht="12.75">
      <c r="A60" s="30" t="s">
        <v>22</v>
      </c>
      <c r="B60" s="89"/>
      <c r="C60" s="90"/>
      <c r="D60" s="91"/>
      <c r="E60" s="90"/>
      <c r="F60" s="90"/>
      <c r="G60" s="90"/>
      <c r="H60" s="89"/>
      <c r="I60" s="89"/>
      <c r="J60" s="90"/>
      <c r="K60" s="91"/>
      <c r="L60" s="90"/>
      <c r="M60" s="90"/>
      <c r="N60" s="90"/>
      <c r="O60" s="89"/>
      <c r="P60" s="89"/>
      <c r="Q60" s="90"/>
      <c r="R60" s="89"/>
      <c r="S60" s="89"/>
      <c r="T60" s="90"/>
      <c r="U60" s="92"/>
      <c r="V60" s="89"/>
    </row>
    <row r="61" spans="1:22" s="75" customFormat="1" ht="12.75">
      <c r="A61" s="74" t="s">
        <v>48</v>
      </c>
      <c r="B61" s="151">
        <f>SV_SO_1112_2a!B61/SV_SO_1112_2a!$H61*100</f>
        <v>0.15822784810126583</v>
      </c>
      <c r="C61" s="152">
        <f>SV_SO_1112_2a!C61/SV_SO_1112_2a!$H61*100</f>
        <v>1.2658227848101267</v>
      </c>
      <c r="D61" s="153">
        <f>SV_SO_1112_2a!D61/SV_SO_1112_2a!$H61*100</f>
        <v>41.29746835443038</v>
      </c>
      <c r="E61" s="152">
        <f>SV_SO_1112_2a!E61/SV_SO_1112_2a!$H61*100</f>
        <v>35.44303797468354</v>
      </c>
      <c r="F61" s="152">
        <f>SV_SO_1112_2a!F61/SV_SO_1112_2a!$H61*100</f>
        <v>14.556962025316455</v>
      </c>
      <c r="G61" s="152">
        <f>SV_SO_1112_2a!G61/SV_SO_1112_2a!$H61*100</f>
        <v>7.2784810126582276</v>
      </c>
      <c r="H61" s="151">
        <f>SV_SO_1112_2a!H61/SV_SO_1112_2a!$H61*100</f>
        <v>100</v>
      </c>
      <c r="I61" s="151">
        <f>SV_SO_1112_2a!I61/SV_SO_1112_2a!$O61*100</f>
        <v>0.12135922330097086</v>
      </c>
      <c r="J61" s="152">
        <f>SV_SO_1112_2a!J61/SV_SO_1112_2a!$O61*100</f>
        <v>0.8495145631067961</v>
      </c>
      <c r="K61" s="153">
        <f>SV_SO_1112_2a!K61/SV_SO_1112_2a!$O61*100</f>
        <v>48.42233009708738</v>
      </c>
      <c r="L61" s="152">
        <f>SV_SO_1112_2a!L61/SV_SO_1112_2a!$O61*100</f>
        <v>32.28155339805826</v>
      </c>
      <c r="M61" s="152">
        <f>SV_SO_1112_2a!M61/SV_SO_1112_2a!$O61*100</f>
        <v>14.927184466019416</v>
      </c>
      <c r="N61" s="152">
        <f>SV_SO_1112_2a!N61/SV_SO_1112_2a!$O61*100</f>
        <v>3.3980582524271843</v>
      </c>
      <c r="O61" s="151">
        <f>SV_SO_1112_2a!O61/SV_SO_1112_2a!$O61*100</f>
        <v>100</v>
      </c>
      <c r="P61" s="151">
        <f>SV_SO_1112_2a!P61/SV_SO_1112_2a!$V61*100</f>
        <v>0.13736263736263737</v>
      </c>
      <c r="Q61" s="152">
        <f>SV_SO_1112_2a!Q61/SV_SO_1112_2a!$V61*100</f>
        <v>1.0302197802197801</v>
      </c>
      <c r="R61" s="151">
        <f>SV_SO_1112_2a!R61/SV_SO_1112_2a!$V61*100</f>
        <v>45.32967032967033</v>
      </c>
      <c r="S61" s="151">
        <f>SV_SO_1112_2a!S61/SV_SO_1112_2a!$V61*100</f>
        <v>33.65384615384615</v>
      </c>
      <c r="T61" s="152">
        <f>SV_SO_1112_2a!T61/SV_SO_1112_2a!$V61*100</f>
        <v>14.766483516483516</v>
      </c>
      <c r="U61" s="187">
        <f>SV_SO_1112_2a!U61/SV_SO_1112_2a!$V61*100</f>
        <v>5.082417582417582</v>
      </c>
      <c r="V61" s="151">
        <f>SV_SO_1112_2a!V61/SV_SO_1112_2a!$V61*100</f>
        <v>100</v>
      </c>
    </row>
    <row r="62" spans="1:22" s="75" customFormat="1" ht="12.75">
      <c r="A62" s="74" t="s">
        <v>49</v>
      </c>
      <c r="B62" s="151">
        <f>SV_SO_1112_2a!B62/SV_SO_1112_2a!$H62*100</f>
        <v>0</v>
      </c>
      <c r="C62" s="154">
        <f>SV_SO_1112_2a!C62/SV_SO_1112_2a!$H62*100</f>
        <v>0.22346368715083798</v>
      </c>
      <c r="D62" s="153">
        <f>SV_SO_1112_2a!D62/SV_SO_1112_2a!$H62*100</f>
        <v>25.69832402234637</v>
      </c>
      <c r="E62" s="154">
        <f>SV_SO_1112_2a!E62/SV_SO_1112_2a!$H62*100</f>
        <v>35.08379888268156</v>
      </c>
      <c r="F62" s="154">
        <f>SV_SO_1112_2a!F62/SV_SO_1112_2a!$H62*100</f>
        <v>24.804469273743017</v>
      </c>
      <c r="G62" s="154">
        <f>SV_SO_1112_2a!G62/SV_SO_1112_2a!$H62*100</f>
        <v>14.18994413407821</v>
      </c>
      <c r="H62" s="151">
        <f>SV_SO_1112_2a!H62/SV_SO_1112_2a!$H62*100</f>
        <v>100</v>
      </c>
      <c r="I62" s="151">
        <f>SV_SO_1112_2a!I62/SV_SO_1112_2a!$O62*100</f>
        <v>0</v>
      </c>
      <c r="J62" s="154">
        <f>SV_SO_1112_2a!J62/SV_SO_1112_2a!$O62*100</f>
        <v>0</v>
      </c>
      <c r="K62" s="153">
        <f>SV_SO_1112_2a!K62/SV_SO_1112_2a!$O62*100</f>
        <v>28.57142857142857</v>
      </c>
      <c r="L62" s="154">
        <f>SV_SO_1112_2a!L62/SV_SO_1112_2a!$O62*100</f>
        <v>36.42213642213642</v>
      </c>
      <c r="M62" s="154">
        <f>SV_SO_1112_2a!M62/SV_SO_1112_2a!$O62*100</f>
        <v>23.809523809523807</v>
      </c>
      <c r="N62" s="154">
        <f>SV_SO_1112_2a!N62/SV_SO_1112_2a!$O62*100</f>
        <v>11.196911196911197</v>
      </c>
      <c r="O62" s="151">
        <f>SV_SO_1112_2a!O62/SV_SO_1112_2a!$O62*100</f>
        <v>100</v>
      </c>
      <c r="P62" s="151">
        <f>SV_SO_1112_2a!P62/SV_SO_1112_2a!$V62*100</f>
        <v>0</v>
      </c>
      <c r="Q62" s="152">
        <f>SV_SO_1112_2a!Q62/SV_SO_1112_2a!$V62*100</f>
        <v>0.11961722488038277</v>
      </c>
      <c r="R62" s="151">
        <f>SV_SO_1112_2a!R62/SV_SO_1112_2a!$V62*100</f>
        <v>27.033492822966508</v>
      </c>
      <c r="S62" s="151">
        <f>SV_SO_1112_2a!S62/SV_SO_1112_2a!$V62*100</f>
        <v>35.70574162679426</v>
      </c>
      <c r="T62" s="152">
        <f>SV_SO_1112_2a!T62/SV_SO_1112_2a!$V62*100</f>
        <v>24.342105263157894</v>
      </c>
      <c r="U62" s="187">
        <f>SV_SO_1112_2a!U62/SV_SO_1112_2a!$V62*100</f>
        <v>12.799043062200957</v>
      </c>
      <c r="V62" s="151">
        <f>SV_SO_1112_2a!V62/SV_SO_1112_2a!$V62*100</f>
        <v>100</v>
      </c>
    </row>
    <row r="63" spans="1:22" s="75" customFormat="1" ht="12.75">
      <c r="A63" s="74" t="s">
        <v>50</v>
      </c>
      <c r="B63" s="151">
        <f>SV_SO_1112_2a!B63/SV_SO_1112_2a!$H63*100</f>
        <v>0</v>
      </c>
      <c r="C63" s="154">
        <f>SV_SO_1112_2a!C63/SV_SO_1112_2a!$H63*100</f>
        <v>0</v>
      </c>
      <c r="D63" s="153">
        <f>SV_SO_1112_2a!D63/SV_SO_1112_2a!$H63*100</f>
        <v>21.153846153846153</v>
      </c>
      <c r="E63" s="154">
        <f>SV_SO_1112_2a!E63/SV_SO_1112_2a!$H63*100</f>
        <v>26.923076923076923</v>
      </c>
      <c r="F63" s="154">
        <f>SV_SO_1112_2a!F63/SV_SO_1112_2a!$H63*100</f>
        <v>34.61538461538461</v>
      </c>
      <c r="G63" s="154">
        <f>SV_SO_1112_2a!G63/SV_SO_1112_2a!$H63*100</f>
        <v>17.307692307692307</v>
      </c>
      <c r="H63" s="151">
        <f>SV_SO_1112_2a!H63/SV_SO_1112_2a!$H63*100</f>
        <v>100</v>
      </c>
      <c r="I63" s="151">
        <f>SV_SO_1112_2a!I63/SV_SO_1112_2a!$O63*100</f>
        <v>0</v>
      </c>
      <c r="J63" s="154">
        <f>SV_SO_1112_2a!J63/SV_SO_1112_2a!$O63*100</f>
        <v>3.125</v>
      </c>
      <c r="K63" s="153">
        <f>SV_SO_1112_2a!K63/SV_SO_1112_2a!$O63*100</f>
        <v>35.9375</v>
      </c>
      <c r="L63" s="154">
        <f>SV_SO_1112_2a!L63/SV_SO_1112_2a!$O63*100</f>
        <v>39.84375</v>
      </c>
      <c r="M63" s="154">
        <f>SV_SO_1112_2a!M63/SV_SO_1112_2a!$O63*100</f>
        <v>15.625</v>
      </c>
      <c r="N63" s="154">
        <f>SV_SO_1112_2a!N63/SV_SO_1112_2a!$O63*100</f>
        <v>5.46875</v>
      </c>
      <c r="O63" s="151">
        <f>SV_SO_1112_2a!O63/SV_SO_1112_2a!$O63*100</f>
        <v>100</v>
      </c>
      <c r="P63" s="151">
        <f>SV_SO_1112_2a!P63/SV_SO_1112_2a!$V63*100</f>
        <v>0</v>
      </c>
      <c r="Q63" s="152">
        <f>SV_SO_1112_2a!Q63/SV_SO_1112_2a!$V63*100</f>
        <v>2.2222222222222223</v>
      </c>
      <c r="R63" s="151">
        <f>SV_SO_1112_2a!R63/SV_SO_1112_2a!$V63*100</f>
        <v>31.666666666666664</v>
      </c>
      <c r="S63" s="151">
        <f>SV_SO_1112_2a!S63/SV_SO_1112_2a!$V63*100</f>
        <v>36.11111111111111</v>
      </c>
      <c r="T63" s="152">
        <f>SV_SO_1112_2a!T63/SV_SO_1112_2a!$V63*100</f>
        <v>21.11111111111111</v>
      </c>
      <c r="U63" s="187">
        <f>SV_SO_1112_2a!U63/SV_SO_1112_2a!$V63*100</f>
        <v>8.88888888888889</v>
      </c>
      <c r="V63" s="151">
        <f>SV_SO_1112_2a!V63/SV_SO_1112_2a!$V63*100</f>
        <v>100</v>
      </c>
    </row>
    <row r="64" spans="1:22" s="75" customFormat="1" ht="12.75">
      <c r="A64" s="74" t="s">
        <v>51</v>
      </c>
      <c r="B64" s="151">
        <f>SV_SO_1112_2a!B64/SV_SO_1112_2a!$H64*100</f>
        <v>0</v>
      </c>
      <c r="C64" s="154">
        <f>SV_SO_1112_2a!C64/SV_SO_1112_2a!$H64*100</f>
        <v>0</v>
      </c>
      <c r="D64" s="153">
        <f>SV_SO_1112_2a!D64/SV_SO_1112_2a!$H64*100</f>
        <v>18.52646638054363</v>
      </c>
      <c r="E64" s="154">
        <f>SV_SO_1112_2a!E64/SV_SO_1112_2a!$H64*100</f>
        <v>38.2689556509299</v>
      </c>
      <c r="F64" s="154">
        <f>SV_SO_1112_2a!F64/SV_SO_1112_2a!$H64*100</f>
        <v>27.038626609442062</v>
      </c>
      <c r="G64" s="154">
        <f>SV_SO_1112_2a!G64/SV_SO_1112_2a!$H64*100</f>
        <v>16.165951359084406</v>
      </c>
      <c r="H64" s="151">
        <f>SV_SO_1112_2a!H64/SV_SO_1112_2a!$H64*100</f>
        <v>100</v>
      </c>
      <c r="I64" s="151">
        <f>SV_SO_1112_2a!I64/SV_SO_1112_2a!$O64*100</f>
        <v>0</v>
      </c>
      <c r="J64" s="154">
        <f>SV_SO_1112_2a!J64/SV_SO_1112_2a!$O64*100</f>
        <v>0.10548523206751054</v>
      </c>
      <c r="K64" s="153">
        <f>SV_SO_1112_2a!K64/SV_SO_1112_2a!$O64*100</f>
        <v>16.77215189873418</v>
      </c>
      <c r="L64" s="154">
        <f>SV_SO_1112_2a!L64/SV_SO_1112_2a!$O64*100</f>
        <v>39.9789029535865</v>
      </c>
      <c r="M64" s="154">
        <f>SV_SO_1112_2a!M64/SV_SO_1112_2a!$O64*100</f>
        <v>27.637130801687764</v>
      </c>
      <c r="N64" s="154">
        <f>SV_SO_1112_2a!N64/SV_SO_1112_2a!$O64*100</f>
        <v>15.50632911392405</v>
      </c>
      <c r="O64" s="151">
        <f>SV_SO_1112_2a!O64/SV_SO_1112_2a!$O64*100</f>
        <v>100</v>
      </c>
      <c r="P64" s="151">
        <f>SV_SO_1112_2a!P64/SV_SO_1112_2a!$V64*100</f>
        <v>0</v>
      </c>
      <c r="Q64" s="152">
        <f>SV_SO_1112_2a!Q64/SV_SO_1112_2a!$V64*100</f>
        <v>0.042625745950554135</v>
      </c>
      <c r="R64" s="151">
        <f>SV_SO_1112_2a!R64/SV_SO_1112_2a!$V64*100</f>
        <v>17.81756180733163</v>
      </c>
      <c r="S64" s="151">
        <f>SV_SO_1112_2a!S64/SV_SO_1112_2a!$V64*100</f>
        <v>38.95993179880648</v>
      </c>
      <c r="T64" s="152">
        <f>SV_SO_1112_2a!T64/SV_SO_1112_2a!$V64*100</f>
        <v>27.28047740835465</v>
      </c>
      <c r="U64" s="187">
        <f>SV_SO_1112_2a!U64/SV_SO_1112_2a!$V64*100</f>
        <v>15.899403239556692</v>
      </c>
      <c r="V64" s="151">
        <f>SV_SO_1112_2a!V64/SV_SO_1112_2a!$V64*100</f>
        <v>100</v>
      </c>
    </row>
    <row r="65" spans="1:22" s="111" customFormat="1" ht="12.75">
      <c r="A65" s="29" t="s">
        <v>1</v>
      </c>
      <c r="B65" s="155">
        <f>SV_SO_1112_2a!B65/SV_SO_1112_2a!$H65*100</f>
        <v>0.03359086328518643</v>
      </c>
      <c r="C65" s="156">
        <f>SV_SO_1112_2a!C65/SV_SO_1112_2a!$H65*100</f>
        <v>0.3359086328518643</v>
      </c>
      <c r="D65" s="157">
        <f>SV_SO_1112_2a!D65/SV_SO_1112_2a!$H65*100</f>
        <v>25.562646960026875</v>
      </c>
      <c r="E65" s="156">
        <f>SV_SO_1112_2a!E65/SV_SO_1112_2a!$H65*100</f>
        <v>36.51326839099765</v>
      </c>
      <c r="F65" s="156">
        <f>SV_SO_1112_2a!F65/SV_SO_1112_2a!$H65*100</f>
        <v>23.849512932482362</v>
      </c>
      <c r="G65" s="156">
        <f>SV_SO_1112_2a!G65/SV_SO_1112_2a!$H65*100</f>
        <v>13.705072220356062</v>
      </c>
      <c r="H65" s="155">
        <f>SV_SO_1112_2a!H65/SV_SO_1112_2a!$H65*100</f>
        <v>100</v>
      </c>
      <c r="I65" s="155">
        <f>SV_SO_1112_2a!I65/SV_SO_1112_2a!$O65*100</f>
        <v>0.03735524841240195</v>
      </c>
      <c r="J65" s="156">
        <f>SV_SO_1112_2a!J65/SV_SO_1112_2a!$O65*100</f>
        <v>0.44826298094882333</v>
      </c>
      <c r="K65" s="157">
        <f>SV_SO_1112_2a!K65/SV_SO_1112_2a!$O65*100</f>
        <v>30.855435188644005</v>
      </c>
      <c r="L65" s="156">
        <f>SV_SO_1112_2a!L65/SV_SO_1112_2a!$O65*100</f>
        <v>36.5707881957415</v>
      </c>
      <c r="M65" s="156">
        <f>SV_SO_1112_2a!M65/SV_SO_1112_2a!$O65*100</f>
        <v>22.039596563317147</v>
      </c>
      <c r="N65" s="156">
        <f>SV_SO_1112_2a!N65/SV_SO_1112_2a!$O65*100</f>
        <v>10.048561822936122</v>
      </c>
      <c r="O65" s="155">
        <f>SV_SO_1112_2a!O65/SV_SO_1112_2a!$O65*100</f>
        <v>100</v>
      </c>
      <c r="P65" s="155">
        <f>SV_SO_1112_2a!P65/SV_SO_1112_2a!$V65*100</f>
        <v>0.035373187124159884</v>
      </c>
      <c r="Q65" s="156">
        <f>SV_SO_1112_2a!Q65/SV_SO_1112_2a!$V65*100</f>
        <v>0.38910505836575876</v>
      </c>
      <c r="R65" s="155">
        <f>SV_SO_1112_2a!R65/SV_SO_1112_2a!$V65*100</f>
        <v>28.068623983020867</v>
      </c>
      <c r="S65" s="155">
        <f>SV_SO_1112_2a!S65/SV_SO_1112_2a!$V65*100</f>
        <v>36.54050229925716</v>
      </c>
      <c r="T65" s="156">
        <f>SV_SO_1112_2a!T65/SV_SO_1112_2a!$V65*100</f>
        <v>22.992571630703925</v>
      </c>
      <c r="U65" s="189">
        <f>SV_SO_1112_2a!U65/SV_SO_1112_2a!$V65*100</f>
        <v>11.973823841528123</v>
      </c>
      <c r="V65" s="155">
        <f>SV_SO_1112_2a!V65/SV_SO_1112_2a!$V65*100</f>
        <v>100</v>
      </c>
    </row>
    <row r="66" spans="1:22" s="75" customFormat="1" ht="12.75">
      <c r="A66" s="178" t="s">
        <v>33</v>
      </c>
      <c r="B66" s="98"/>
      <c r="C66" s="99"/>
      <c r="D66" s="100"/>
      <c r="E66" s="99"/>
      <c r="F66" s="99"/>
      <c r="G66" s="99"/>
      <c r="H66" s="98"/>
      <c r="I66" s="98"/>
      <c r="J66" s="99"/>
      <c r="K66" s="100"/>
      <c r="L66" s="99"/>
      <c r="M66" s="99"/>
      <c r="N66" s="99"/>
      <c r="O66" s="98"/>
      <c r="P66" s="98"/>
      <c r="Q66" s="99"/>
      <c r="R66" s="98"/>
      <c r="S66" s="98"/>
      <c r="T66" s="99"/>
      <c r="U66" s="101"/>
      <c r="V66" s="98"/>
    </row>
    <row r="67" spans="1:22" s="74" customFormat="1" ht="12.75">
      <c r="A67" s="74" t="s">
        <v>48</v>
      </c>
      <c r="B67" s="190">
        <f>SV_SO_1112_2a!B67/SV_SO_1112_2a!$H67*100</f>
        <v>0.18610421836228289</v>
      </c>
      <c r="C67" s="191">
        <f>SV_SO_1112_2a!C67/SV_SO_1112_2a!$H67*100</f>
        <v>1.8610421836228286</v>
      </c>
      <c r="D67" s="192">
        <f>SV_SO_1112_2a!D67/SV_SO_1112_2a!$H67*100</f>
        <v>45.09925558312655</v>
      </c>
      <c r="E67" s="191">
        <f>SV_SO_1112_2a!E67/SV_SO_1112_2a!$H67*100</f>
        <v>33.87096774193548</v>
      </c>
      <c r="F67" s="191">
        <f>SV_SO_1112_2a!F67/SV_SO_1112_2a!$H67*100</f>
        <v>14.081885856079404</v>
      </c>
      <c r="G67" s="191">
        <f>SV_SO_1112_2a!G67/SV_SO_1112_2a!$H67*100</f>
        <v>4.900744416873449</v>
      </c>
      <c r="H67" s="190">
        <f>SV_SO_1112_2a!H67/SV_SO_1112_2a!$H67*100</f>
        <v>100</v>
      </c>
      <c r="I67" s="190">
        <f>SV_SO_1112_2a!I67/SV_SO_1112_2a!$O67*100</f>
        <v>0.047709923664122134</v>
      </c>
      <c r="J67" s="191">
        <f>SV_SO_1112_2a!J67/SV_SO_1112_2a!$O67*100</f>
        <v>1.0973282442748091</v>
      </c>
      <c r="K67" s="192">
        <f>SV_SO_1112_2a!K67/SV_SO_1112_2a!$O67*100</f>
        <v>50.81106870229007</v>
      </c>
      <c r="L67" s="191">
        <f>SV_SO_1112_2a!L67/SV_SO_1112_2a!$O67*100</f>
        <v>30.15267175572519</v>
      </c>
      <c r="M67" s="191">
        <f>SV_SO_1112_2a!M67/SV_SO_1112_2a!$O67*100</f>
        <v>14.646946564885496</v>
      </c>
      <c r="N67" s="191">
        <f>SV_SO_1112_2a!N67/SV_SO_1112_2a!$O67*100</f>
        <v>3.2442748091603053</v>
      </c>
      <c r="O67" s="190">
        <f>SV_SO_1112_2a!O67/SV_SO_1112_2a!$O67*100</f>
        <v>100</v>
      </c>
      <c r="P67" s="190">
        <f>SV_SO_1112_2a!P67/SV_SO_1112_2a!$V67*100</f>
        <v>0.10787486515641855</v>
      </c>
      <c r="Q67" s="191">
        <f>SV_SO_1112_2a!Q67/SV_SO_1112_2a!$V67*100</f>
        <v>1.4293419633225457</v>
      </c>
      <c r="R67" s="190">
        <f>SV_SO_1112_2a!R67/SV_SO_1112_2a!$V67*100</f>
        <v>48.327939590075516</v>
      </c>
      <c r="S67" s="190">
        <f>SV_SO_1112_2a!S67/SV_SO_1112_2a!$V67*100</f>
        <v>31.769147788565267</v>
      </c>
      <c r="T67" s="191">
        <f>SV_SO_1112_2a!T67/SV_SO_1112_2a!$V67*100</f>
        <v>14.401294498381878</v>
      </c>
      <c r="U67" s="193">
        <f>SV_SO_1112_2a!U67/SV_SO_1112_2a!$V67*100</f>
        <v>3.9644012944983817</v>
      </c>
      <c r="V67" s="190">
        <f>SV_SO_1112_2a!V67/SV_SO_1112_2a!$V67*100</f>
        <v>100</v>
      </c>
    </row>
    <row r="68" spans="1:22" s="75" customFormat="1" ht="12.75">
      <c r="A68" s="74" t="s">
        <v>49</v>
      </c>
      <c r="B68" s="190">
        <f>SV_SO_1112_2a!B68/SV_SO_1112_2a!$H68*100</f>
        <v>0</v>
      </c>
      <c r="C68" s="191">
        <f>SV_SO_1112_2a!C68/SV_SO_1112_2a!$H68*100</f>
        <v>0.14506769825918764</v>
      </c>
      <c r="D68" s="192">
        <f>SV_SO_1112_2a!D68/SV_SO_1112_2a!$H68*100</f>
        <v>27.51450676982592</v>
      </c>
      <c r="E68" s="191">
        <f>SV_SO_1112_2a!E68/SV_SO_1112_2a!$H68*100</f>
        <v>36.50870406189555</v>
      </c>
      <c r="F68" s="191">
        <f>SV_SO_1112_2a!F68/SV_SO_1112_2a!$H68*100</f>
        <v>24.129593810444874</v>
      </c>
      <c r="G68" s="191">
        <f>SV_SO_1112_2a!G68/SV_SO_1112_2a!$H68*100</f>
        <v>11.702127659574469</v>
      </c>
      <c r="H68" s="190">
        <f>SV_SO_1112_2a!H68/SV_SO_1112_2a!$H68*100</f>
        <v>100</v>
      </c>
      <c r="I68" s="190">
        <f>SV_SO_1112_2a!I68/SV_SO_1112_2a!$O68*100</f>
        <v>0</v>
      </c>
      <c r="J68" s="191">
        <f>SV_SO_1112_2a!J68/SV_SO_1112_2a!$O68*100</f>
        <v>0.057736720554272515</v>
      </c>
      <c r="K68" s="192">
        <f>SV_SO_1112_2a!K68/SV_SO_1112_2a!$O68*100</f>
        <v>28.52193995381062</v>
      </c>
      <c r="L68" s="191">
        <f>SV_SO_1112_2a!L68/SV_SO_1112_2a!$O68*100</f>
        <v>36.1431870669746</v>
      </c>
      <c r="M68" s="191">
        <f>SV_SO_1112_2a!M68/SV_SO_1112_2a!$O68*100</f>
        <v>24.53810623556582</v>
      </c>
      <c r="N68" s="191">
        <f>SV_SO_1112_2a!N68/SV_SO_1112_2a!$O68*100</f>
        <v>10.739030023094688</v>
      </c>
      <c r="O68" s="190">
        <f>SV_SO_1112_2a!O68/SV_SO_1112_2a!$O68*100</f>
        <v>100</v>
      </c>
      <c r="P68" s="190">
        <f>SV_SO_1112_2a!P68/SV_SO_1112_2a!$V68*100</f>
        <v>0</v>
      </c>
      <c r="Q68" s="191">
        <f>SV_SO_1112_2a!Q68/SV_SO_1112_2a!$V68*100</f>
        <v>0.10526315789473684</v>
      </c>
      <c r="R68" s="190">
        <f>SV_SO_1112_2a!R68/SV_SO_1112_2a!$V68*100</f>
        <v>27.97368421052632</v>
      </c>
      <c r="S68" s="190">
        <f>SV_SO_1112_2a!S68/SV_SO_1112_2a!$V68*100</f>
        <v>36.34210526315789</v>
      </c>
      <c r="T68" s="191">
        <f>SV_SO_1112_2a!T68/SV_SO_1112_2a!$V68*100</f>
        <v>24.31578947368421</v>
      </c>
      <c r="U68" s="193">
        <f>SV_SO_1112_2a!U68/SV_SO_1112_2a!$V68*100</f>
        <v>11.263157894736842</v>
      </c>
      <c r="V68" s="190">
        <f>SV_SO_1112_2a!V68/SV_SO_1112_2a!$V68*100</f>
        <v>100</v>
      </c>
    </row>
    <row r="69" spans="1:22" s="75" customFormat="1" ht="12.75">
      <c r="A69" s="74" t="s">
        <v>50</v>
      </c>
      <c r="B69" s="190">
        <f>SV_SO_1112_2a!B69/SV_SO_1112_2a!$H69*100</f>
        <v>0</v>
      </c>
      <c r="C69" s="191">
        <f>SV_SO_1112_2a!C69/SV_SO_1112_2a!$H69*100</f>
        <v>0</v>
      </c>
      <c r="D69" s="192">
        <f>SV_SO_1112_2a!D69/SV_SO_1112_2a!$H69*100</f>
        <v>22.93577981651376</v>
      </c>
      <c r="E69" s="191">
        <f>SV_SO_1112_2a!E69/SV_SO_1112_2a!$H69*100</f>
        <v>32.11009174311927</v>
      </c>
      <c r="F69" s="191">
        <f>SV_SO_1112_2a!F69/SV_SO_1112_2a!$H69*100</f>
        <v>29.357798165137616</v>
      </c>
      <c r="G69" s="191">
        <f>SV_SO_1112_2a!G69/SV_SO_1112_2a!$H69*100</f>
        <v>15.59633027522936</v>
      </c>
      <c r="H69" s="190">
        <f>SV_SO_1112_2a!H69/SV_SO_1112_2a!$H69*100</f>
        <v>100</v>
      </c>
      <c r="I69" s="190">
        <f>SV_SO_1112_2a!I69/SV_SO_1112_2a!$O69*100</f>
        <v>0</v>
      </c>
      <c r="J69" s="191">
        <f>SV_SO_1112_2a!J69/SV_SO_1112_2a!$O69*100</f>
        <v>1.556420233463035</v>
      </c>
      <c r="K69" s="192">
        <f>SV_SO_1112_2a!K69/SV_SO_1112_2a!$O69*100</f>
        <v>35.019455252918284</v>
      </c>
      <c r="L69" s="191">
        <f>SV_SO_1112_2a!L69/SV_SO_1112_2a!$O69*100</f>
        <v>37.35408560311284</v>
      </c>
      <c r="M69" s="191">
        <f>SV_SO_1112_2a!M69/SV_SO_1112_2a!$O69*100</f>
        <v>20.233463035019454</v>
      </c>
      <c r="N69" s="191">
        <f>SV_SO_1112_2a!N69/SV_SO_1112_2a!$O69*100</f>
        <v>5.836575875486381</v>
      </c>
      <c r="O69" s="190">
        <f>SV_SO_1112_2a!O69/SV_SO_1112_2a!$O69*100</f>
        <v>100</v>
      </c>
      <c r="P69" s="190">
        <f>SV_SO_1112_2a!P69/SV_SO_1112_2a!$V69*100</f>
        <v>0</v>
      </c>
      <c r="Q69" s="191">
        <f>SV_SO_1112_2a!Q69/SV_SO_1112_2a!$V69*100</f>
        <v>1.092896174863388</v>
      </c>
      <c r="R69" s="190">
        <f>SV_SO_1112_2a!R69/SV_SO_1112_2a!$V69*100</f>
        <v>31.420765027322407</v>
      </c>
      <c r="S69" s="190">
        <f>SV_SO_1112_2a!S69/SV_SO_1112_2a!$V69*100</f>
        <v>35.79234972677596</v>
      </c>
      <c r="T69" s="191">
        <f>SV_SO_1112_2a!T69/SV_SO_1112_2a!$V69*100</f>
        <v>22.950819672131146</v>
      </c>
      <c r="U69" s="193">
        <f>SV_SO_1112_2a!U69/SV_SO_1112_2a!$V69*100</f>
        <v>8.743169398907105</v>
      </c>
      <c r="V69" s="190">
        <f>SV_SO_1112_2a!V69/SV_SO_1112_2a!$V69*100</f>
        <v>100</v>
      </c>
    </row>
    <row r="70" spans="1:22" s="75" customFormat="1" ht="12.75">
      <c r="A70" s="74" t="s">
        <v>51</v>
      </c>
      <c r="B70" s="190">
        <f>SV_SO_1112_2a!B70/SV_SO_1112_2a!$H70*100</f>
        <v>0</v>
      </c>
      <c r="C70" s="191">
        <f>SV_SO_1112_2a!C70/SV_SO_1112_2a!$H70*100</f>
        <v>0.08583690987124463</v>
      </c>
      <c r="D70" s="192">
        <f>SV_SO_1112_2a!D70/SV_SO_1112_2a!$H70*100</f>
        <v>17.59656652360515</v>
      </c>
      <c r="E70" s="191">
        <f>SV_SO_1112_2a!E70/SV_SO_1112_2a!$H70*100</f>
        <v>41.05865522174535</v>
      </c>
      <c r="F70" s="191">
        <f>SV_SO_1112_2a!F70/SV_SO_1112_2a!$H70*100</f>
        <v>27.32474964234621</v>
      </c>
      <c r="G70" s="191">
        <f>SV_SO_1112_2a!G70/SV_SO_1112_2a!$H70*100</f>
        <v>13.934191702432045</v>
      </c>
      <c r="H70" s="190">
        <f>SV_SO_1112_2a!H70/SV_SO_1112_2a!$H70*100</f>
        <v>100</v>
      </c>
      <c r="I70" s="190">
        <f>SV_SO_1112_2a!I70/SV_SO_1112_2a!$O70*100</f>
        <v>0</v>
      </c>
      <c r="J70" s="191">
        <f>SV_SO_1112_2a!J70/SV_SO_1112_2a!$O70*100</f>
        <v>0.078125</v>
      </c>
      <c r="K70" s="192">
        <f>SV_SO_1112_2a!K70/SV_SO_1112_2a!$O70*100</f>
        <v>17.109375</v>
      </c>
      <c r="L70" s="191">
        <f>SV_SO_1112_2a!L70/SV_SO_1112_2a!$O70*100</f>
        <v>41.8359375</v>
      </c>
      <c r="M70" s="191">
        <f>SV_SO_1112_2a!M70/SV_SO_1112_2a!$O70*100</f>
        <v>26.25</v>
      </c>
      <c r="N70" s="191">
        <f>SV_SO_1112_2a!N70/SV_SO_1112_2a!$O70*100</f>
        <v>14.726562500000002</v>
      </c>
      <c r="O70" s="190">
        <f>SV_SO_1112_2a!O70/SV_SO_1112_2a!$O70*100</f>
        <v>100</v>
      </c>
      <c r="P70" s="190">
        <f>SV_SO_1112_2a!P70/SV_SO_1112_2a!$V70*100</f>
        <v>0</v>
      </c>
      <c r="Q70" s="191">
        <f>SV_SO_1112_2a!Q70/SV_SO_1112_2a!$V70*100</f>
        <v>0.08257638315441783</v>
      </c>
      <c r="R70" s="190">
        <f>SV_SO_1112_2a!R70/SV_SO_1112_2a!$V70*100</f>
        <v>17.390586292320396</v>
      </c>
      <c r="S70" s="190">
        <f>SV_SO_1112_2a!S70/SV_SO_1112_2a!$V70*100</f>
        <v>41.38728323699422</v>
      </c>
      <c r="T70" s="191">
        <f>SV_SO_1112_2a!T70/SV_SO_1112_2a!$V70*100</f>
        <v>26.870355078447567</v>
      </c>
      <c r="U70" s="193">
        <f>SV_SO_1112_2a!U70/SV_SO_1112_2a!$V70*100</f>
        <v>14.269199009083403</v>
      </c>
      <c r="V70" s="190">
        <f>SV_SO_1112_2a!V70/SV_SO_1112_2a!$V70*100</f>
        <v>100</v>
      </c>
    </row>
    <row r="71" spans="1:22" s="60" customFormat="1" ht="12.75">
      <c r="A71" s="29" t="s">
        <v>1</v>
      </c>
      <c r="B71" s="155">
        <f>SV_SO_1112_2a!B71/SV_SO_1112_2a!$H71*100</f>
        <v>0.04118616144975289</v>
      </c>
      <c r="C71" s="156">
        <f>SV_SO_1112_2a!C71/SV_SO_1112_2a!$H71*100</f>
        <v>0.4942339373970346</v>
      </c>
      <c r="D71" s="157">
        <f>SV_SO_1112_2a!D71/SV_SO_1112_2a!$H71*100</f>
        <v>26.578802855573862</v>
      </c>
      <c r="E71" s="156">
        <f>SV_SO_1112_2a!E71/SV_SO_1112_2a!$H71*100</f>
        <v>38.042284459088414</v>
      </c>
      <c r="F71" s="156">
        <f>SV_SO_1112_2a!F71/SV_SO_1112_2a!$H71*100</f>
        <v>23.517298187808898</v>
      </c>
      <c r="G71" s="156">
        <f>SV_SO_1112_2a!G71/SV_SO_1112_2a!$H71*100</f>
        <v>11.326194398682043</v>
      </c>
      <c r="H71" s="155">
        <f>SV_SO_1112_2a!H71/SV_SO_1112_2a!$H71*100</f>
        <v>100</v>
      </c>
      <c r="I71" s="155">
        <f>SV_SO_1112_2a!I71/SV_SO_1112_2a!$O71*100</f>
        <v>0.015048908954100828</v>
      </c>
      <c r="J71" s="156">
        <f>SV_SO_1112_2a!J71/SV_SO_1112_2a!$O71*100</f>
        <v>0.4514672686230248</v>
      </c>
      <c r="K71" s="157">
        <f>SV_SO_1112_2a!K71/SV_SO_1112_2a!$O71*100</f>
        <v>31.40707298720843</v>
      </c>
      <c r="L71" s="156">
        <f>SV_SO_1112_2a!L71/SV_SO_1112_2a!$O71*100</f>
        <v>36.49360421369451</v>
      </c>
      <c r="M71" s="156">
        <f>SV_SO_1112_2a!M71/SV_SO_1112_2a!$O71*100</f>
        <v>21.911211437170806</v>
      </c>
      <c r="N71" s="156">
        <f>SV_SO_1112_2a!N71/SV_SO_1112_2a!$O71*100</f>
        <v>9.721595184349134</v>
      </c>
      <c r="O71" s="155">
        <f>SV_SO_1112_2a!O71/SV_SO_1112_2a!$O71*100</f>
        <v>100</v>
      </c>
      <c r="P71" s="155">
        <f>SV_SO_1112_2a!P71/SV_SO_1112_2a!$V71*100</f>
        <v>0.02871706511594515</v>
      </c>
      <c r="Q71" s="156">
        <f>SV_SO_1112_2a!Q71/SV_SO_1112_2a!$V71*100</f>
        <v>0.4738315744130949</v>
      </c>
      <c r="R71" s="155">
        <f>SV_SO_1112_2a!R71/SV_SO_1112_2a!$V71*100</f>
        <v>28.882188240361835</v>
      </c>
      <c r="S71" s="155">
        <f>SV_SO_1112_2a!S71/SV_SO_1112_2a!$V71*100</f>
        <v>37.30346758561275</v>
      </c>
      <c r="T71" s="156">
        <f>SV_SO_1112_2a!T71/SV_SO_1112_2a!$V71*100</f>
        <v>22.751094838107548</v>
      </c>
      <c r="U71" s="189">
        <f>SV_SO_1112_2a!U71/SV_SO_1112_2a!$V71*100</f>
        <v>10.56070069638883</v>
      </c>
      <c r="V71" s="155">
        <f>SV_SO_1112_2a!V71/SV_SO_1112_2a!$V71*100</f>
        <v>100</v>
      </c>
    </row>
    <row r="72" spans="1:22" s="112" customFormat="1" ht="15" customHeight="1">
      <c r="A72" s="29"/>
      <c r="B72" s="164"/>
      <c r="C72" s="164"/>
      <c r="D72" s="164"/>
      <c r="E72" s="164"/>
      <c r="F72" s="164"/>
      <c r="G72" s="164"/>
      <c r="H72" s="164"/>
      <c r="I72" s="164"/>
      <c r="J72" s="164"/>
      <c r="K72" s="164"/>
      <c r="L72" s="164"/>
      <c r="M72" s="164"/>
      <c r="N72" s="164"/>
      <c r="O72" s="164"/>
      <c r="P72" s="164"/>
      <c r="Q72" s="164"/>
      <c r="R72" s="164"/>
      <c r="S72" s="164"/>
      <c r="T72" s="164"/>
      <c r="U72" s="164"/>
      <c r="V72" s="164"/>
    </row>
    <row r="73" spans="1:22" s="112" customFormat="1" ht="15" customHeight="1">
      <c r="A73" s="29"/>
      <c r="B73" s="164"/>
      <c r="C73" s="164"/>
      <c r="D73" s="164"/>
      <c r="E73" s="164"/>
      <c r="F73" s="164"/>
      <c r="G73" s="164"/>
      <c r="H73" s="164"/>
      <c r="I73" s="164"/>
      <c r="J73" s="164"/>
      <c r="K73" s="164"/>
      <c r="L73" s="164"/>
      <c r="M73" s="164"/>
      <c r="N73" s="164"/>
      <c r="O73" s="164"/>
      <c r="P73" s="164"/>
      <c r="Q73" s="164"/>
      <c r="R73" s="164"/>
      <c r="S73" s="164"/>
      <c r="T73" s="164"/>
      <c r="U73" s="164"/>
      <c r="V73" s="164"/>
    </row>
    <row r="74" spans="1:22" s="112" customFormat="1" ht="15" customHeight="1">
      <c r="A74" s="29"/>
      <c r="B74" s="164"/>
      <c r="C74" s="164"/>
      <c r="D74" s="164"/>
      <c r="E74" s="164"/>
      <c r="F74" s="164"/>
      <c r="G74" s="164"/>
      <c r="H74" s="164"/>
      <c r="I74" s="164"/>
      <c r="J74" s="164"/>
      <c r="K74" s="164"/>
      <c r="L74" s="164"/>
      <c r="M74" s="164"/>
      <c r="N74" s="164"/>
      <c r="O74" s="164"/>
      <c r="P74" s="164"/>
      <c r="Q74" s="164"/>
      <c r="R74" s="164"/>
      <c r="S74" s="164"/>
      <c r="T74" s="164"/>
      <c r="U74" s="164"/>
      <c r="V74" s="164"/>
    </row>
    <row r="75" spans="1:22" s="112" customFormat="1" ht="15" customHeight="1">
      <c r="A75" s="29"/>
      <c r="B75" s="164"/>
      <c r="C75" s="164"/>
      <c r="D75" s="164"/>
      <c r="E75" s="164"/>
      <c r="F75" s="164"/>
      <c r="G75" s="164"/>
      <c r="H75" s="164"/>
      <c r="I75" s="164"/>
      <c r="J75" s="164"/>
      <c r="K75" s="164"/>
      <c r="L75" s="164"/>
      <c r="M75" s="164"/>
      <c r="N75" s="164"/>
      <c r="O75" s="164"/>
      <c r="P75" s="164"/>
      <c r="Q75" s="164"/>
      <c r="R75" s="164"/>
      <c r="S75" s="164"/>
      <c r="T75" s="164"/>
      <c r="U75" s="164"/>
      <c r="V75" s="164"/>
    </row>
    <row r="76" spans="1:22" s="112" customFormat="1" ht="15" customHeight="1">
      <c r="A76" s="29"/>
      <c r="B76" s="164"/>
      <c r="C76" s="164"/>
      <c r="D76" s="164"/>
      <c r="E76" s="164"/>
      <c r="F76" s="164"/>
      <c r="G76" s="164"/>
      <c r="H76" s="164"/>
      <c r="I76" s="164"/>
      <c r="J76" s="164"/>
      <c r="K76" s="164"/>
      <c r="L76" s="164"/>
      <c r="M76" s="164"/>
      <c r="N76" s="164"/>
      <c r="O76" s="164"/>
      <c r="P76" s="164"/>
      <c r="Q76" s="164"/>
      <c r="R76" s="164"/>
      <c r="S76" s="164"/>
      <c r="T76" s="164"/>
      <c r="U76" s="164"/>
      <c r="V76" s="164"/>
    </row>
    <row r="77" spans="1:22" s="112" customFormat="1" ht="15" customHeight="1">
      <c r="A77" s="29"/>
      <c r="B77" s="164"/>
      <c r="C77" s="164"/>
      <c r="D77" s="164"/>
      <c r="E77" s="164"/>
      <c r="F77" s="164"/>
      <c r="G77" s="164"/>
      <c r="H77" s="164"/>
      <c r="I77" s="164"/>
      <c r="J77" s="164"/>
      <c r="K77" s="164"/>
      <c r="L77" s="164"/>
      <c r="M77" s="164"/>
      <c r="N77" s="164"/>
      <c r="O77" s="164"/>
      <c r="P77" s="164"/>
      <c r="Q77" s="164"/>
      <c r="R77" s="164"/>
      <c r="S77" s="164"/>
      <c r="T77" s="164"/>
      <c r="U77" s="164"/>
      <c r="V77" s="164"/>
    </row>
    <row r="78" spans="1:22" s="112" customFormat="1" ht="15" customHeight="1">
      <c r="A78" s="29"/>
      <c r="B78" s="164"/>
      <c r="C78" s="164"/>
      <c r="D78" s="164"/>
      <c r="E78" s="164"/>
      <c r="F78" s="164"/>
      <c r="G78" s="164"/>
      <c r="H78" s="164"/>
      <c r="I78" s="164"/>
      <c r="J78" s="164"/>
      <c r="K78" s="164"/>
      <c r="L78" s="164"/>
      <c r="M78" s="164"/>
      <c r="N78" s="164"/>
      <c r="O78" s="164"/>
      <c r="P78" s="164"/>
      <c r="Q78" s="164"/>
      <c r="R78" s="164"/>
      <c r="S78" s="164"/>
      <c r="T78" s="164"/>
      <c r="U78" s="164"/>
      <c r="V78" s="164"/>
    </row>
    <row r="79" spans="1:22" s="112" customFormat="1" ht="12.75">
      <c r="A79" s="29"/>
      <c r="B79" s="164"/>
      <c r="C79" s="164"/>
      <c r="D79" s="164"/>
      <c r="E79" s="164"/>
      <c r="F79" s="164"/>
      <c r="G79" s="164"/>
      <c r="H79" s="164"/>
      <c r="I79" s="164"/>
      <c r="J79" s="164"/>
      <c r="K79" s="164"/>
      <c r="L79" s="164"/>
      <c r="M79" s="164"/>
      <c r="N79" s="164"/>
      <c r="O79" s="164"/>
      <c r="P79" s="164"/>
      <c r="Q79" s="164"/>
      <c r="R79" s="164"/>
      <c r="S79" s="164"/>
      <c r="T79" s="164"/>
      <c r="U79" s="164"/>
      <c r="V79" s="164"/>
    </row>
    <row r="80" spans="1:22" s="112" customFormat="1" ht="12.75">
      <c r="A80" s="29"/>
      <c r="B80" s="164"/>
      <c r="C80" s="164"/>
      <c r="D80" s="164"/>
      <c r="E80" s="164"/>
      <c r="F80" s="164"/>
      <c r="G80" s="164"/>
      <c r="H80" s="164"/>
      <c r="I80" s="164"/>
      <c r="J80" s="164"/>
      <c r="K80" s="164"/>
      <c r="L80" s="164"/>
      <c r="M80" s="164"/>
      <c r="N80" s="164"/>
      <c r="O80" s="164"/>
      <c r="P80" s="164"/>
      <c r="Q80" s="164"/>
      <c r="R80" s="164"/>
      <c r="S80" s="164"/>
      <c r="T80" s="164"/>
      <c r="U80" s="164"/>
      <c r="V80" s="164"/>
    </row>
    <row r="81" spans="1:22" s="112" customFormat="1" ht="12.75">
      <c r="A81" s="29"/>
      <c r="B81" s="164"/>
      <c r="C81" s="164"/>
      <c r="D81" s="164"/>
      <c r="E81" s="164"/>
      <c r="F81" s="164"/>
      <c r="G81" s="164"/>
      <c r="H81" s="164"/>
      <c r="I81" s="164"/>
      <c r="J81" s="164"/>
      <c r="K81" s="164"/>
      <c r="L81" s="164"/>
      <c r="M81" s="164"/>
      <c r="N81" s="164"/>
      <c r="O81" s="164"/>
      <c r="P81" s="164"/>
      <c r="Q81" s="164"/>
      <c r="R81" s="164"/>
      <c r="S81" s="164"/>
      <c r="T81" s="164"/>
      <c r="U81" s="164"/>
      <c r="V81" s="164"/>
    </row>
    <row r="82" spans="1:22" s="112" customFormat="1" ht="14.25" customHeight="1">
      <c r="A82" s="29"/>
      <c r="B82" s="164"/>
      <c r="C82" s="164"/>
      <c r="D82" s="164"/>
      <c r="E82" s="164"/>
      <c r="F82" s="164"/>
      <c r="G82" s="164"/>
      <c r="H82" s="164"/>
      <c r="I82" s="164"/>
      <c r="J82" s="164"/>
      <c r="K82" s="164"/>
      <c r="L82" s="164"/>
      <c r="M82" s="164"/>
      <c r="N82" s="164"/>
      <c r="O82" s="164"/>
      <c r="P82" s="164"/>
      <c r="Q82" s="164"/>
      <c r="R82" s="164"/>
      <c r="S82" s="164"/>
      <c r="T82" s="164"/>
      <c r="U82" s="164"/>
      <c r="V82" s="164"/>
    </row>
    <row r="83" spans="1:3" ht="12.75">
      <c r="A83" s="30" t="s">
        <v>72</v>
      </c>
      <c r="C83"/>
    </row>
    <row r="84" spans="1:22" ht="12.75">
      <c r="A84" s="221" t="s">
        <v>9</v>
      </c>
      <c r="B84" s="221"/>
      <c r="C84" s="221"/>
      <c r="D84" s="221"/>
      <c r="E84" s="221"/>
      <c r="F84" s="221"/>
      <c r="G84" s="221"/>
      <c r="H84" s="221"/>
      <c r="I84" s="221"/>
      <c r="J84" s="221"/>
      <c r="K84" s="221"/>
      <c r="L84" s="221"/>
      <c r="M84" s="221"/>
      <c r="N84" s="221"/>
      <c r="O84" s="221"/>
      <c r="P84" s="221"/>
      <c r="Q84" s="221"/>
      <c r="R84" s="221"/>
      <c r="S84" s="221"/>
      <c r="T84" s="221"/>
      <c r="U84" s="221"/>
      <c r="V84" s="221"/>
    </row>
    <row r="85" spans="1:22" ht="12.75">
      <c r="A85" s="213" t="s">
        <v>55</v>
      </c>
      <c r="B85" s="213"/>
      <c r="C85" s="213"/>
      <c r="D85" s="213"/>
      <c r="E85" s="213"/>
      <c r="F85" s="213"/>
      <c r="G85" s="213"/>
      <c r="H85" s="213"/>
      <c r="I85" s="213"/>
      <c r="J85" s="213"/>
      <c r="K85" s="213"/>
      <c r="L85" s="213"/>
      <c r="M85" s="213"/>
      <c r="N85" s="213"/>
      <c r="O85" s="213"/>
      <c r="P85" s="213"/>
      <c r="Q85" s="213"/>
      <c r="R85" s="213"/>
      <c r="S85" s="213"/>
      <c r="T85" s="213"/>
      <c r="U85" s="213"/>
      <c r="V85" s="213"/>
    </row>
    <row r="86" spans="1:22" s="115" customFormat="1" ht="12.75">
      <c r="A86" s="214" t="s">
        <v>30</v>
      </c>
      <c r="B86" s="214"/>
      <c r="C86" s="214"/>
      <c r="D86" s="214"/>
      <c r="E86" s="214"/>
      <c r="F86" s="214"/>
      <c r="G86" s="214"/>
      <c r="H86" s="214"/>
      <c r="I86" s="214"/>
      <c r="J86" s="214"/>
      <c r="K86" s="214"/>
      <c r="L86" s="214"/>
      <c r="M86" s="214"/>
      <c r="N86" s="214"/>
      <c r="O86" s="214"/>
      <c r="P86" s="214"/>
      <c r="Q86" s="214"/>
      <c r="R86" s="214"/>
      <c r="S86" s="214"/>
      <c r="T86" s="214"/>
      <c r="U86" s="214"/>
      <c r="V86" s="214"/>
    </row>
    <row r="87" spans="1:22" s="115" customFormat="1" ht="12.75">
      <c r="A87" s="114"/>
      <c r="B87" s="114"/>
      <c r="C87" s="114"/>
      <c r="D87" s="114"/>
      <c r="E87" s="114"/>
      <c r="F87" s="114"/>
      <c r="G87" s="114"/>
      <c r="H87" s="114"/>
      <c r="I87" s="114"/>
      <c r="J87" s="114"/>
      <c r="K87" s="114"/>
      <c r="L87" s="114"/>
      <c r="M87" s="114"/>
      <c r="N87" s="114"/>
      <c r="O87" s="114"/>
      <c r="P87" s="114"/>
      <c r="Q87" s="114"/>
      <c r="R87" s="114"/>
      <c r="S87" s="114"/>
      <c r="T87" s="114"/>
      <c r="U87" s="114"/>
      <c r="V87" s="114"/>
    </row>
    <row r="88" spans="1:22" ht="12.75">
      <c r="A88" s="221" t="s">
        <v>24</v>
      </c>
      <c r="B88" s="221"/>
      <c r="C88" s="221"/>
      <c r="D88" s="221"/>
      <c r="E88" s="221"/>
      <c r="F88" s="221"/>
      <c r="G88" s="221"/>
      <c r="H88" s="221"/>
      <c r="I88" s="221"/>
      <c r="J88" s="221"/>
      <c r="K88" s="221"/>
      <c r="L88" s="221"/>
      <c r="M88" s="221"/>
      <c r="N88" s="221"/>
      <c r="O88" s="221"/>
      <c r="P88" s="221"/>
      <c r="Q88" s="221"/>
      <c r="R88" s="221"/>
      <c r="S88" s="221"/>
      <c r="T88" s="221"/>
      <c r="U88" s="221"/>
      <c r="V88" s="221"/>
    </row>
    <row r="89" ht="7.5" customHeight="1" thickBot="1"/>
    <row r="90" spans="1:22" ht="12.75">
      <c r="A90" s="116"/>
      <c r="B90" s="223" t="s">
        <v>34</v>
      </c>
      <c r="C90" s="224"/>
      <c r="D90" s="224"/>
      <c r="E90" s="224"/>
      <c r="F90" s="224"/>
      <c r="G90" s="224"/>
      <c r="H90" s="225"/>
      <c r="I90" s="223" t="s">
        <v>35</v>
      </c>
      <c r="J90" s="224"/>
      <c r="K90" s="224"/>
      <c r="L90" s="224"/>
      <c r="M90" s="224"/>
      <c r="N90" s="224"/>
      <c r="O90" s="225"/>
      <c r="P90" s="223" t="s">
        <v>1</v>
      </c>
      <c r="Q90" s="224"/>
      <c r="R90" s="224"/>
      <c r="S90" s="224"/>
      <c r="T90" s="224"/>
      <c r="U90" s="224"/>
      <c r="V90" s="224"/>
    </row>
    <row r="91" spans="2:22" ht="12.75">
      <c r="B91" s="232" t="s">
        <v>36</v>
      </c>
      <c r="C91" s="233"/>
      <c r="D91" s="117" t="s">
        <v>37</v>
      </c>
      <c r="E91" s="233" t="s">
        <v>38</v>
      </c>
      <c r="F91" s="233"/>
      <c r="G91" s="233"/>
      <c r="H91" s="118" t="s">
        <v>1</v>
      </c>
      <c r="I91" s="232" t="s">
        <v>36</v>
      </c>
      <c r="J91" s="234"/>
      <c r="K91" s="113" t="s">
        <v>37</v>
      </c>
      <c r="L91" s="232" t="s">
        <v>38</v>
      </c>
      <c r="M91" s="233"/>
      <c r="N91" s="233"/>
      <c r="O91" s="118" t="s">
        <v>1</v>
      </c>
      <c r="P91" s="232" t="s">
        <v>36</v>
      </c>
      <c r="Q91" s="234"/>
      <c r="R91" s="113" t="s">
        <v>37</v>
      </c>
      <c r="S91" s="232" t="s">
        <v>38</v>
      </c>
      <c r="T91" s="233"/>
      <c r="U91" s="233"/>
      <c r="V91" s="118" t="s">
        <v>1</v>
      </c>
    </row>
    <row r="92" spans="1:22" ht="12.75">
      <c r="A92" s="183" t="s">
        <v>39</v>
      </c>
      <c r="B92" s="184" t="s">
        <v>40</v>
      </c>
      <c r="C92" s="183">
        <v>1</v>
      </c>
      <c r="D92" s="185" t="s">
        <v>41</v>
      </c>
      <c r="E92" s="183" t="s">
        <v>42</v>
      </c>
      <c r="F92" s="183" t="s">
        <v>43</v>
      </c>
      <c r="G92" s="183" t="s">
        <v>44</v>
      </c>
      <c r="H92" s="186"/>
      <c r="I92" s="184" t="s">
        <v>40</v>
      </c>
      <c r="J92" s="183">
        <v>1</v>
      </c>
      <c r="K92" s="185" t="s">
        <v>41</v>
      </c>
      <c r="L92" s="183" t="s">
        <v>42</v>
      </c>
      <c r="M92" s="183" t="s">
        <v>43</v>
      </c>
      <c r="N92" s="183" t="s">
        <v>44</v>
      </c>
      <c r="O92" s="186"/>
      <c r="P92" s="184" t="s">
        <v>40</v>
      </c>
      <c r="Q92" s="183">
        <v>1</v>
      </c>
      <c r="R92" s="185" t="s">
        <v>41</v>
      </c>
      <c r="S92" s="183" t="s">
        <v>42</v>
      </c>
      <c r="T92" s="183" t="s">
        <v>43</v>
      </c>
      <c r="U92" s="183" t="s">
        <v>44</v>
      </c>
      <c r="V92" s="186"/>
    </row>
    <row r="93" spans="1:22" s="75" customFormat="1" ht="12.75">
      <c r="A93" s="30" t="s">
        <v>20</v>
      </c>
      <c r="B93" s="89"/>
      <c r="C93" s="90"/>
      <c r="D93" s="91"/>
      <c r="E93" s="90"/>
      <c r="F93" s="90"/>
      <c r="G93" s="90"/>
      <c r="H93" s="89"/>
      <c r="I93" s="89"/>
      <c r="J93" s="90"/>
      <c r="K93" s="91"/>
      <c r="L93" s="90"/>
      <c r="M93" s="90"/>
      <c r="N93" s="90"/>
      <c r="O93" s="89"/>
      <c r="P93" s="89"/>
      <c r="Q93" s="90"/>
      <c r="R93" s="89"/>
      <c r="S93" s="89"/>
      <c r="T93" s="90"/>
      <c r="U93" s="92"/>
      <c r="V93" s="89"/>
    </row>
    <row r="94" spans="1:22" s="75" customFormat="1" ht="12.75">
      <c r="A94" s="74" t="s">
        <v>48</v>
      </c>
      <c r="B94" s="151">
        <f>SV_SO_1112_2a!B94/SV_SO_1112_2a!$H94*100</f>
        <v>0.07309178239532213</v>
      </c>
      <c r="C94" s="152">
        <f>SV_SO_1112_2a!C94/SV_SO_1112_2a!$H94*100</f>
        <v>2.6034596777000454</v>
      </c>
      <c r="D94" s="153">
        <f>SV_SO_1112_2a!D94/SV_SO_1112_2a!$H94*100</f>
        <v>84.85955936096899</v>
      </c>
      <c r="E94" s="152">
        <f>SV_SO_1112_2a!E94/SV_SO_1112_2a!$H94*100</f>
        <v>10.75145313424524</v>
      </c>
      <c r="F94" s="152">
        <f>SV_SO_1112_2a!F94/SV_SO_1112_2a!$H94*100</f>
        <v>1.4653162089728864</v>
      </c>
      <c r="G94" s="152">
        <f>SV_SO_1112_2a!G94/SV_SO_1112_2a!$H94*100</f>
        <v>0.24711983571751767</v>
      </c>
      <c r="H94" s="151">
        <f>SV_SO_1112_2a!H94/SV_SO_1112_2a!$H94*100</f>
        <v>100</v>
      </c>
      <c r="I94" s="151">
        <f>SV_SO_1112_2a!I94/SV_SO_1112_2a!$O94*100</f>
        <v>0.029503746975865934</v>
      </c>
      <c r="J94" s="152">
        <f>SV_SO_1112_2a!J94/SV_SO_1112_2a!$O94*100</f>
        <v>1.9856021714757774</v>
      </c>
      <c r="K94" s="153">
        <f>SV_SO_1112_2a!K94/SV_SO_1112_2a!$O94*100</f>
        <v>88.13949371570189</v>
      </c>
      <c r="L94" s="152">
        <f>SV_SO_1112_2a!L94/SV_SO_1112_2a!$O94*100</f>
        <v>8.190240160500384</v>
      </c>
      <c r="M94" s="152">
        <f>SV_SO_1112_2a!M94/SV_SO_1112_2a!$O94*100</f>
        <v>1.4250309789343247</v>
      </c>
      <c r="N94" s="152">
        <f>SV_SO_1112_2a!N94/SV_SO_1112_2a!$O94*100</f>
        <v>0.2301292264117543</v>
      </c>
      <c r="O94" s="151">
        <f>SV_SO_1112_2a!O94/SV_SO_1112_2a!$O94*100</f>
        <v>100</v>
      </c>
      <c r="P94" s="151">
        <f>SV_SO_1112_2a!P94/SV_SO_1112_2a!$V94*100</f>
        <v>0.04950099800399201</v>
      </c>
      <c r="Q94" s="152">
        <f>SV_SO_1112_2a!Q94/SV_SO_1112_2a!$V94*100</f>
        <v>2.269061876247505</v>
      </c>
      <c r="R94" s="153">
        <f>SV_SO_1112_2a!R94/SV_SO_1112_2a!$V94*100</f>
        <v>86.63473053892216</v>
      </c>
      <c r="S94" s="152">
        <f>SV_SO_1112_2a!S94/SV_SO_1112_2a!$V94*100</f>
        <v>9.365269461077844</v>
      </c>
      <c r="T94" s="152">
        <f>SV_SO_1112_2a!T94/SV_SO_1112_2a!$V94*100</f>
        <v>1.4435129740518962</v>
      </c>
      <c r="U94" s="152">
        <f>SV_SO_1112_2a!U94/SV_SO_1112_2a!$V94*100</f>
        <v>0.2379241516966068</v>
      </c>
      <c r="V94" s="151">
        <f>SV_SO_1112_2a!V94/SV_SO_1112_2a!$V94*100</f>
        <v>100</v>
      </c>
    </row>
    <row r="95" spans="1:22" s="75" customFormat="1" ht="12.75">
      <c r="A95" s="74" t="s">
        <v>49</v>
      </c>
      <c r="B95" s="151">
        <f>SV_SO_1112_2a!B95/SV_SO_1112_2a!$H95*100</f>
        <v>0</v>
      </c>
      <c r="C95" s="154">
        <f>SV_SO_1112_2a!C95/SV_SO_1112_2a!$H95*100</f>
        <v>0.24862825788751716</v>
      </c>
      <c r="D95" s="153">
        <f>SV_SO_1112_2a!D95/SV_SO_1112_2a!$H95*100</f>
        <v>63.75600137174211</v>
      </c>
      <c r="E95" s="154">
        <f>SV_SO_1112_2a!E95/SV_SO_1112_2a!$H95*100</f>
        <v>27.760631001371745</v>
      </c>
      <c r="F95" s="154">
        <f>SV_SO_1112_2a!F95/SV_SO_1112_2a!$H95*100</f>
        <v>6.8758573388203015</v>
      </c>
      <c r="G95" s="154">
        <f>SV_SO_1112_2a!G95/SV_SO_1112_2a!$H95*100</f>
        <v>1.3588820301783264</v>
      </c>
      <c r="H95" s="151">
        <f>SV_SO_1112_2a!H95/SV_SO_1112_2a!$H95*100</f>
        <v>100</v>
      </c>
      <c r="I95" s="151">
        <f>SV_SO_1112_2a!I95/SV_SO_1112_2a!$O95*100</f>
        <v>0</v>
      </c>
      <c r="J95" s="154">
        <f>SV_SO_1112_2a!J95/SV_SO_1112_2a!$O95*100</f>
        <v>0.2649737786364891</v>
      </c>
      <c r="K95" s="153">
        <f>SV_SO_1112_2a!K95/SV_SO_1112_2a!$O95*100</f>
        <v>67.093568865581</v>
      </c>
      <c r="L95" s="154">
        <f>SV_SO_1112_2a!L95/SV_SO_1112_2a!$O95*100</f>
        <v>25.575489925476123</v>
      </c>
      <c r="M95" s="154">
        <f>SV_SO_1112_2a!M95/SV_SO_1112_2a!$O95*100</f>
        <v>5.774220259453491</v>
      </c>
      <c r="N95" s="154">
        <f>SV_SO_1112_2a!N95/SV_SO_1112_2a!$O95*100</f>
        <v>1.2917471708528843</v>
      </c>
      <c r="O95" s="151">
        <f>SV_SO_1112_2a!O95/SV_SO_1112_2a!$O95*100</f>
        <v>100</v>
      </c>
      <c r="P95" s="151">
        <f>SV_SO_1112_2a!P95/SV_SO_1112_2a!$V95*100</f>
        <v>0</v>
      </c>
      <c r="Q95" s="152">
        <f>SV_SO_1112_2a!Q95/SV_SO_1112_2a!$V95*100</f>
        <v>0.2557729894071375</v>
      </c>
      <c r="R95" s="151">
        <f>SV_SO_1112_2a!R95/SV_SO_1112_2a!$V95*100</f>
        <v>65.21487344062929</v>
      </c>
      <c r="S95" s="151">
        <f>SV_SO_1112_2a!S95/SV_SO_1112_2a!$V95*100</f>
        <v>26.805491880414063</v>
      </c>
      <c r="T95" s="152">
        <f>SV_SO_1112_2a!T95/SV_SO_1112_2a!$V95*100</f>
        <v>6.394324735178437</v>
      </c>
      <c r="U95" s="187">
        <f>SV_SO_1112_2a!U95/SV_SO_1112_2a!$V95*100</f>
        <v>1.3295369543710638</v>
      </c>
      <c r="V95" s="151">
        <f>SV_SO_1112_2a!V95/SV_SO_1112_2a!$V95*100</f>
        <v>100</v>
      </c>
    </row>
    <row r="96" spans="1:22" s="75" customFormat="1" ht="12.75">
      <c r="A96" s="74" t="s">
        <v>50</v>
      </c>
      <c r="B96" s="151">
        <f>SV_SO_1112_2a!B96/SV_SO_1112_2a!$H96*100</f>
        <v>0</v>
      </c>
      <c r="C96" s="154">
        <f>SV_SO_1112_2a!C96/SV_SO_1112_2a!$H96*100</f>
        <v>0.7014028056112225</v>
      </c>
      <c r="D96" s="153">
        <f>SV_SO_1112_2a!D96/SV_SO_1112_2a!$H96*100</f>
        <v>49.59919839679359</v>
      </c>
      <c r="E96" s="154">
        <f>SV_SO_1112_2a!E96/SV_SO_1112_2a!$H96*100</f>
        <v>32.565130260521045</v>
      </c>
      <c r="F96" s="154">
        <f>SV_SO_1112_2a!F96/SV_SO_1112_2a!$H96*100</f>
        <v>13.026052104208416</v>
      </c>
      <c r="G96" s="154">
        <f>SV_SO_1112_2a!G96/SV_SO_1112_2a!$H96*100</f>
        <v>4.108216432865731</v>
      </c>
      <c r="H96" s="151">
        <f>SV_SO_1112_2a!H96/SV_SO_1112_2a!$H96*100</f>
        <v>100</v>
      </c>
      <c r="I96" s="151">
        <f>SV_SO_1112_2a!I96/SV_SO_1112_2a!$O96*100</f>
        <v>0</v>
      </c>
      <c r="J96" s="154">
        <f>SV_SO_1112_2a!J96/SV_SO_1112_2a!$O96*100</f>
        <v>0.5133470225872689</v>
      </c>
      <c r="K96" s="153">
        <f>SV_SO_1112_2a!K96/SV_SO_1112_2a!$O96*100</f>
        <v>61.139630390143736</v>
      </c>
      <c r="L96" s="154">
        <f>SV_SO_1112_2a!L96/SV_SO_1112_2a!$O96*100</f>
        <v>29.26078028747433</v>
      </c>
      <c r="M96" s="154">
        <f>SV_SO_1112_2a!M96/SV_SO_1112_2a!$O96*100</f>
        <v>7.597535934291582</v>
      </c>
      <c r="N96" s="154">
        <f>SV_SO_1112_2a!N96/SV_SO_1112_2a!$O96*100</f>
        <v>1.48870636550308</v>
      </c>
      <c r="O96" s="151">
        <f>SV_SO_1112_2a!O96/SV_SO_1112_2a!$O96*100</f>
        <v>100</v>
      </c>
      <c r="P96" s="151">
        <f>SV_SO_1112_2a!P96/SV_SO_1112_2a!$V96*100</f>
        <v>0</v>
      </c>
      <c r="Q96" s="152">
        <f>SV_SO_1112_2a!Q96/SV_SO_1112_2a!$V96*100</f>
        <v>0.5770536320434487</v>
      </c>
      <c r="R96" s="151">
        <f>SV_SO_1112_2a!R96/SV_SO_1112_2a!$V96*100</f>
        <v>57.23014256619145</v>
      </c>
      <c r="S96" s="151">
        <f>SV_SO_1112_2a!S96/SV_SO_1112_2a!$V96*100</f>
        <v>30.380176510522745</v>
      </c>
      <c r="T96" s="152">
        <f>SV_SO_1112_2a!T96/SV_SO_1112_2a!$V96*100</f>
        <v>9.43652410047522</v>
      </c>
      <c r="U96" s="187">
        <f>SV_SO_1112_2a!U96/SV_SO_1112_2a!$V96*100</f>
        <v>2.3761031907671417</v>
      </c>
      <c r="V96" s="151">
        <f>SV_SO_1112_2a!V96/SV_SO_1112_2a!$V96*100</f>
        <v>100</v>
      </c>
    </row>
    <row r="97" spans="1:22" s="75" customFormat="1" ht="12.75">
      <c r="A97" s="74" t="s">
        <v>51</v>
      </c>
      <c r="B97" s="151">
        <f>SV_SO_1112_2a!B97/SV_SO_1112_2a!$H97*100</f>
        <v>0</v>
      </c>
      <c r="C97" s="154">
        <f>SV_SO_1112_2a!C97/SV_SO_1112_2a!$H97*100</f>
        <v>0.04127115146512588</v>
      </c>
      <c r="D97" s="153">
        <f>SV_SO_1112_2a!D97/SV_SO_1112_2a!$H97*100</f>
        <v>37.68056128765993</v>
      </c>
      <c r="E97" s="154">
        <f>SV_SO_1112_2a!E97/SV_SO_1112_2a!$H97*100</f>
        <v>44.779199339661574</v>
      </c>
      <c r="F97" s="154">
        <f>SV_SO_1112_2a!F97/SV_SO_1112_2a!$H97*100</f>
        <v>13.67254289251813</v>
      </c>
      <c r="G97" s="154">
        <f>SV_SO_1112_2a!G97/SV_SO_1112_2a!$H97*100</f>
        <v>3.8264253286952417</v>
      </c>
      <c r="H97" s="151">
        <f>SV_SO_1112_2a!H97/SV_SO_1112_2a!$H97*100</f>
        <v>100</v>
      </c>
      <c r="I97" s="151">
        <f>SV_SO_1112_2a!I97/SV_SO_1112_2a!$O97*100</f>
        <v>0</v>
      </c>
      <c r="J97" s="154">
        <f>SV_SO_1112_2a!J97/SV_SO_1112_2a!$O97*100</f>
        <v>0.048715985802769854</v>
      </c>
      <c r="K97" s="153">
        <f>SV_SO_1112_2a!K97/SV_SO_1112_2a!$O97*100</f>
        <v>41.98622033544436</v>
      </c>
      <c r="L97" s="154">
        <f>SV_SO_1112_2a!L97/SV_SO_1112_2a!$O97*100</f>
        <v>43.05797202310529</v>
      </c>
      <c r="M97" s="154">
        <f>SV_SO_1112_2a!M97/SV_SO_1112_2a!$O97*100</f>
        <v>11.608323474145731</v>
      </c>
      <c r="N97" s="154">
        <f>SV_SO_1112_2a!N97/SV_SO_1112_2a!$O97*100</f>
        <v>3.298768181501844</v>
      </c>
      <c r="O97" s="151">
        <f>SV_SO_1112_2a!O97/SV_SO_1112_2a!$O97*100</f>
        <v>100</v>
      </c>
      <c r="P97" s="151">
        <f>SV_SO_1112_2a!P97/SV_SO_1112_2a!$V97*100</f>
        <v>0</v>
      </c>
      <c r="Q97" s="152">
        <f>SV_SO_1112_2a!Q97/SV_SO_1112_2a!$V97*100</f>
        <v>0.044685604851579956</v>
      </c>
      <c r="R97" s="151">
        <f>SV_SO_1112_2a!R97/SV_SO_1112_2a!$V97*100</f>
        <v>39.65528247685924</v>
      </c>
      <c r="S97" s="151">
        <f>SV_SO_1112_2a!S97/SV_SO_1112_2a!$V97*100</f>
        <v>43.989786147462496</v>
      </c>
      <c r="T97" s="152">
        <f>SV_SO_1112_2a!T97/SV_SO_1112_2a!$V97*100</f>
        <v>12.725821895946376</v>
      </c>
      <c r="U97" s="187">
        <f>SV_SO_1112_2a!U97/SV_SO_1112_2a!$V97*100</f>
        <v>3.584423874880306</v>
      </c>
      <c r="V97" s="151">
        <f>SV_SO_1112_2a!V97/SV_SO_1112_2a!$V97*100</f>
        <v>100</v>
      </c>
    </row>
    <row r="98" spans="1:22" s="111" customFormat="1" ht="12.75">
      <c r="A98" s="29" t="s">
        <v>1</v>
      </c>
      <c r="B98" s="148">
        <f>SV_SO_1112_2a!B98/SV_SO_1112_2a!$H98*100</f>
        <v>0.029992287697449226</v>
      </c>
      <c r="C98" s="149">
        <f>SV_SO_1112_2a!C98/SV_SO_1112_2a!$H98*100</f>
        <v>1.1711274243765888</v>
      </c>
      <c r="D98" s="150">
        <f>SV_SO_1112_2a!D98/SV_SO_1112_2a!$H98*100</f>
        <v>65.89734068382415</v>
      </c>
      <c r="E98" s="149">
        <f>SV_SO_1112_2a!E98/SV_SO_1112_2a!$H98*100</f>
        <v>24.972150018566655</v>
      </c>
      <c r="F98" s="149">
        <f>SV_SO_1112_2a!F98/SV_SO_1112_2a!$H98*100</f>
        <v>6.389785483732754</v>
      </c>
      <c r="G98" s="149">
        <f>SV_SO_1112_2a!G98/SV_SO_1112_2a!$H98*100</f>
        <v>1.5396041018023938</v>
      </c>
      <c r="H98" s="148">
        <f>SV_SO_1112_2a!H98/SV_SO_1112_2a!$H98*100</f>
        <v>100</v>
      </c>
      <c r="I98" s="148">
        <f>SV_SO_1112_2a!I98/SV_SO_1112_2a!$O98*100</f>
        <v>0.014635717003776014</v>
      </c>
      <c r="J98" s="149">
        <f>SV_SO_1112_2a!J98/SV_SO_1112_2a!$O98*100</f>
        <v>1.0801159148786699</v>
      </c>
      <c r="K98" s="150">
        <f>SV_SO_1112_2a!K98/SV_SO_1112_2a!$O98*100</f>
        <v>72.08383338699763</v>
      </c>
      <c r="L98" s="149">
        <f>SV_SO_1112_2a!L98/SV_SO_1112_2a!$O98*100</f>
        <v>20.732956707549103</v>
      </c>
      <c r="M98" s="149">
        <f>SV_SO_1112_2a!M98/SV_SO_1112_2a!$O98*100</f>
        <v>4.8956473377630765</v>
      </c>
      <c r="N98" s="149">
        <f>SV_SO_1112_2a!N98/SV_SO_1112_2a!$O98*100</f>
        <v>1.1928109358077452</v>
      </c>
      <c r="O98" s="148">
        <f>SV_SO_1112_2a!O98/SV_SO_1112_2a!$O98*100</f>
        <v>100</v>
      </c>
      <c r="P98" s="148">
        <f>SV_SO_1112_2a!P98/SV_SO_1112_2a!$V98*100</f>
        <v>0.02240791071531834</v>
      </c>
      <c r="Q98" s="149">
        <f>SV_SO_1112_2a!Q98/SV_SO_1112_2a!$V98*100</f>
        <v>1.126178222402128</v>
      </c>
      <c r="R98" s="148">
        <f>SV_SO_1112_2a!R98/SV_SO_1112_2a!$V98*100</f>
        <v>68.95275545018215</v>
      </c>
      <c r="S98" s="148">
        <f>SV_SO_1112_2a!S98/SV_SO_1112_2a!$V98*100</f>
        <v>22.878476840340024</v>
      </c>
      <c r="T98" s="149">
        <f>SV_SO_1112_2a!T98/SV_SO_1112_2a!$V98*100</f>
        <v>5.651853351066906</v>
      </c>
      <c r="U98" s="188">
        <f>SV_SO_1112_2a!U98/SV_SO_1112_2a!$V98*100</f>
        <v>1.3683282252934712</v>
      </c>
      <c r="V98" s="148">
        <f>SV_SO_1112_2a!V98/SV_SO_1112_2a!$V98*100</f>
        <v>100</v>
      </c>
    </row>
    <row r="99" spans="1:22" s="75" customFormat="1" ht="7.5" customHeight="1">
      <c r="A99" s="74"/>
      <c r="B99" s="89"/>
      <c r="C99" s="90"/>
      <c r="D99" s="91"/>
      <c r="E99" s="90"/>
      <c r="F99" s="90"/>
      <c r="G99" s="90"/>
      <c r="H99" s="89"/>
      <c r="I99" s="89"/>
      <c r="J99" s="90"/>
      <c r="K99" s="91"/>
      <c r="L99" s="90"/>
      <c r="M99" s="90"/>
      <c r="N99" s="90"/>
      <c r="O99" s="89"/>
      <c r="P99" s="89"/>
      <c r="Q99" s="90"/>
      <c r="R99" s="89"/>
      <c r="S99" s="89"/>
      <c r="T99" s="90"/>
      <c r="U99" s="92"/>
      <c r="V99" s="89"/>
    </row>
    <row r="100" spans="1:22" s="75" customFormat="1" ht="12.75">
      <c r="A100" s="30" t="s">
        <v>22</v>
      </c>
      <c r="B100" s="89"/>
      <c r="C100" s="90"/>
      <c r="D100" s="91"/>
      <c r="E100" s="90"/>
      <c r="F100" s="90"/>
      <c r="G100" s="90"/>
      <c r="H100" s="89"/>
      <c r="I100" s="89"/>
      <c r="J100" s="90"/>
      <c r="K100" s="91"/>
      <c r="L100" s="90"/>
      <c r="M100" s="90"/>
      <c r="N100" s="90"/>
      <c r="O100" s="89"/>
      <c r="P100" s="89"/>
      <c r="Q100" s="90"/>
      <c r="R100" s="89"/>
      <c r="S100" s="89"/>
      <c r="T100" s="90"/>
      <c r="U100" s="92"/>
      <c r="V100" s="89"/>
    </row>
    <row r="101" spans="1:22" s="75" customFormat="1" ht="12.75">
      <c r="A101" s="74" t="s">
        <v>48</v>
      </c>
      <c r="B101" s="151">
        <f>SV_SO_1112_2a!B101/SV_SO_1112_2a!$H101*100</f>
        <v>0.03895429362880887</v>
      </c>
      <c r="C101" s="152">
        <f>SV_SO_1112_2a!C101/SV_SO_1112_2a!$H101*100</f>
        <v>2.5753116343490303</v>
      </c>
      <c r="D101" s="153">
        <f>SV_SO_1112_2a!D101/SV_SO_1112_2a!$H101*100</f>
        <v>79.28930055401662</v>
      </c>
      <c r="E101" s="152">
        <f>SV_SO_1112_2a!E101/SV_SO_1112_2a!$H101*100</f>
        <v>15.079639889196676</v>
      </c>
      <c r="F101" s="152">
        <f>SV_SO_1112_2a!F101/SV_SO_1112_2a!$H101*100</f>
        <v>2.51904432132964</v>
      </c>
      <c r="G101" s="152">
        <f>SV_SO_1112_2a!G101/SV_SO_1112_2a!$H101*100</f>
        <v>0.4977493074792244</v>
      </c>
      <c r="H101" s="151">
        <f>SV_SO_1112_2a!H101/SV_SO_1112_2a!$H101*100</f>
        <v>100</v>
      </c>
      <c r="I101" s="151">
        <f>SV_SO_1112_2a!I101/SV_SO_1112_2a!$O101*100</f>
        <v>0.02784448853155129</v>
      </c>
      <c r="J101" s="152">
        <f>SV_SO_1112_2a!J101/SV_SO_1112_2a!$O101*100</f>
        <v>1.9177891476105948</v>
      </c>
      <c r="K101" s="153">
        <f>SV_SO_1112_2a!K101/SV_SO_1112_2a!$O101*100</f>
        <v>86.18565312728413</v>
      </c>
      <c r="L101" s="152">
        <f>SV_SO_1112_2a!L101/SV_SO_1112_2a!$O101*100</f>
        <v>10.041418676690682</v>
      </c>
      <c r="M101" s="152">
        <f>SV_SO_1112_2a!M101/SV_SO_1112_2a!$O101*100</f>
        <v>1.5662524798997597</v>
      </c>
      <c r="N101" s="152">
        <f>SV_SO_1112_2a!N101/SV_SO_1112_2a!$O101*100</f>
        <v>0.2610420799832933</v>
      </c>
      <c r="O101" s="151">
        <f>SV_SO_1112_2a!O101/SV_SO_1112_2a!$O101*100</f>
        <v>100</v>
      </c>
      <c r="P101" s="151">
        <f>SV_SO_1112_2a!P101/SV_SO_1112_2a!$V101*100</f>
        <v>0.03279637310697405</v>
      </c>
      <c r="Q101" s="152">
        <f>SV_SO_1112_2a!Q101/SV_SO_1112_2a!$V101*100</f>
        <v>2.210861387093663</v>
      </c>
      <c r="R101" s="151">
        <f>SV_SO_1112_2a!R101/SV_SO_1112_2a!$V101*100</f>
        <v>83.11179704832642</v>
      </c>
      <c r="S101" s="151">
        <f>SV_SO_1112_2a!S101/SV_SO_1112_2a!$V101*100</f>
        <v>12.287064724606926</v>
      </c>
      <c r="T101" s="152">
        <f>SV_SO_1112_2a!T101/SV_SO_1112_2a!$V101*100</f>
        <v>1.990932767435131</v>
      </c>
      <c r="U101" s="187">
        <f>SV_SO_1112_2a!U101/SV_SO_1112_2a!$V101*100</f>
        <v>0.3665476994308865</v>
      </c>
      <c r="V101" s="151">
        <f>SV_SO_1112_2a!V101/SV_SO_1112_2a!$V101*100</f>
        <v>100</v>
      </c>
    </row>
    <row r="102" spans="1:22" s="75" customFormat="1" ht="12.75">
      <c r="A102" s="74" t="s">
        <v>49</v>
      </c>
      <c r="B102" s="151">
        <f>SV_SO_1112_2a!B102/SV_SO_1112_2a!$H102*100</f>
        <v>0</v>
      </c>
      <c r="C102" s="154">
        <f>SV_SO_1112_2a!C102/SV_SO_1112_2a!$H102*100</f>
        <v>0.2586549940310386</v>
      </c>
      <c r="D102" s="153">
        <f>SV_SO_1112_2a!D102/SV_SO_1112_2a!$H102*100</f>
        <v>54.53641066454436</v>
      </c>
      <c r="E102" s="154">
        <f>SV_SO_1112_2a!E102/SV_SO_1112_2a!$H102*100</f>
        <v>31.96975726223637</v>
      </c>
      <c r="F102" s="154">
        <f>SV_SO_1112_2a!F102/SV_SO_1112_2a!$H102*100</f>
        <v>10.33824114604059</v>
      </c>
      <c r="G102" s="154">
        <f>SV_SO_1112_2a!G102/SV_SO_1112_2a!$H102*100</f>
        <v>2.896935933147632</v>
      </c>
      <c r="H102" s="151">
        <f>SV_SO_1112_2a!H102/SV_SO_1112_2a!$H102*100</f>
        <v>100</v>
      </c>
      <c r="I102" s="151">
        <f>SV_SO_1112_2a!I102/SV_SO_1112_2a!$O102*100</f>
        <v>0</v>
      </c>
      <c r="J102" s="154">
        <f>SV_SO_1112_2a!J102/SV_SO_1112_2a!$O102*100</f>
        <v>0.27107201309328965</v>
      </c>
      <c r="K102" s="153">
        <f>SV_SO_1112_2a!K102/SV_SO_1112_2a!$O102*100</f>
        <v>62.82221767594108</v>
      </c>
      <c r="L102" s="154">
        <f>SV_SO_1112_2a!L102/SV_SO_1112_2a!$O102*100</f>
        <v>27.22995090016367</v>
      </c>
      <c r="M102" s="154">
        <f>SV_SO_1112_2a!M102/SV_SO_1112_2a!$O102*100</f>
        <v>7.472381342062192</v>
      </c>
      <c r="N102" s="154">
        <f>SV_SO_1112_2a!N102/SV_SO_1112_2a!$O102*100</f>
        <v>2.2043780687397705</v>
      </c>
      <c r="O102" s="151">
        <f>SV_SO_1112_2a!O102/SV_SO_1112_2a!$O102*100</f>
        <v>100</v>
      </c>
      <c r="P102" s="151">
        <f>SV_SO_1112_2a!P102/SV_SO_1112_2a!$V102*100</f>
        <v>0</v>
      </c>
      <c r="Q102" s="152">
        <f>SV_SO_1112_2a!Q102/SV_SO_1112_2a!$V102*100</f>
        <v>0.2640884472494517</v>
      </c>
      <c r="R102" s="151">
        <f>SV_SO_1112_2a!R102/SV_SO_1112_2a!$V102*100</f>
        <v>58.1621234501589</v>
      </c>
      <c r="S102" s="151">
        <f>SV_SO_1112_2a!S102/SV_SO_1112_2a!$V102*100</f>
        <v>29.895707443713356</v>
      </c>
      <c r="T102" s="152">
        <f>SV_SO_1112_2a!T102/SV_SO_1112_2a!$V102*100</f>
        <v>9.084194977843426</v>
      </c>
      <c r="U102" s="187">
        <f>SV_SO_1112_2a!U102/SV_SO_1112_2a!$V102*100</f>
        <v>2.5938856810348687</v>
      </c>
      <c r="V102" s="151">
        <f>SV_SO_1112_2a!V102/SV_SO_1112_2a!$V102*100</f>
        <v>100</v>
      </c>
    </row>
    <row r="103" spans="1:22" s="75" customFormat="1" ht="12.75">
      <c r="A103" s="74" t="s">
        <v>50</v>
      </c>
      <c r="B103" s="151">
        <f>SV_SO_1112_2a!B103/SV_SO_1112_2a!$H103*100</f>
        <v>0</v>
      </c>
      <c r="C103" s="154">
        <f>SV_SO_1112_2a!C103/SV_SO_1112_2a!$H103*100</f>
        <v>0.4484304932735426</v>
      </c>
      <c r="D103" s="153">
        <f>SV_SO_1112_2a!D103/SV_SO_1112_2a!$H103*100</f>
        <v>42.062780269058294</v>
      </c>
      <c r="E103" s="154">
        <f>SV_SO_1112_2a!E103/SV_SO_1112_2a!$H103*100</f>
        <v>34.43946188340807</v>
      </c>
      <c r="F103" s="154">
        <f>SV_SO_1112_2a!F103/SV_SO_1112_2a!$H103*100</f>
        <v>16.233183856502244</v>
      </c>
      <c r="G103" s="154">
        <f>SV_SO_1112_2a!G103/SV_SO_1112_2a!$H103*100</f>
        <v>6.816143497757847</v>
      </c>
      <c r="H103" s="151">
        <f>SV_SO_1112_2a!H103/SV_SO_1112_2a!$H103*100</f>
        <v>100</v>
      </c>
      <c r="I103" s="151">
        <f>SV_SO_1112_2a!I103/SV_SO_1112_2a!$O103*100</f>
        <v>0</v>
      </c>
      <c r="J103" s="154">
        <f>SV_SO_1112_2a!J103/SV_SO_1112_2a!$O103*100</f>
        <v>0.9943181818181818</v>
      </c>
      <c r="K103" s="153">
        <f>SV_SO_1112_2a!K103/SV_SO_1112_2a!$O103*100</f>
        <v>57.90719696969697</v>
      </c>
      <c r="L103" s="154">
        <f>SV_SO_1112_2a!L103/SV_SO_1112_2a!$O103*100</f>
        <v>31.060606060606062</v>
      </c>
      <c r="M103" s="154">
        <f>SV_SO_1112_2a!M103/SV_SO_1112_2a!$O103*100</f>
        <v>8.143939393939394</v>
      </c>
      <c r="N103" s="154">
        <f>SV_SO_1112_2a!N103/SV_SO_1112_2a!$O103*100</f>
        <v>1.893939393939394</v>
      </c>
      <c r="O103" s="151">
        <f>SV_SO_1112_2a!O103/SV_SO_1112_2a!$O103*100</f>
        <v>100</v>
      </c>
      <c r="P103" s="151">
        <f>SV_SO_1112_2a!P103/SV_SO_1112_2a!$V103*100</f>
        <v>0</v>
      </c>
      <c r="Q103" s="152">
        <f>SV_SO_1112_2a!Q103/SV_SO_1112_2a!$V103*100</f>
        <v>0.8057018903005888</v>
      </c>
      <c r="R103" s="151">
        <f>SV_SO_1112_2a!R103/SV_SO_1112_2a!$V103*100</f>
        <v>52.432599938022925</v>
      </c>
      <c r="S103" s="151">
        <f>SV_SO_1112_2a!S103/SV_SO_1112_2a!$V103*100</f>
        <v>32.22807561202355</v>
      </c>
      <c r="T103" s="152">
        <f>SV_SO_1112_2a!T103/SV_SO_1112_2a!$V103*100</f>
        <v>10.938952587542609</v>
      </c>
      <c r="U103" s="187">
        <f>SV_SO_1112_2a!U103/SV_SO_1112_2a!$V103*100</f>
        <v>3.594669972110319</v>
      </c>
      <c r="V103" s="151">
        <f>SV_SO_1112_2a!V103/SV_SO_1112_2a!$V103*100</f>
        <v>100</v>
      </c>
    </row>
    <row r="104" spans="1:22" s="75" customFormat="1" ht="12.75">
      <c r="A104" s="74" t="s">
        <v>51</v>
      </c>
      <c r="B104" s="151">
        <f>SV_SO_1112_2a!B104/SV_SO_1112_2a!$H104*100</f>
        <v>0</v>
      </c>
      <c r="C104" s="154">
        <f>SV_SO_1112_2a!C104/SV_SO_1112_2a!$H104*100</f>
        <v>0.012352541535420912</v>
      </c>
      <c r="D104" s="153">
        <f>SV_SO_1112_2a!D104/SV_SO_1112_2a!$H104*100</f>
        <v>36.217651781854116</v>
      </c>
      <c r="E104" s="154">
        <f>SV_SO_1112_2a!E104/SV_SO_1112_2a!$H104*100</f>
        <v>41.751590389722686</v>
      </c>
      <c r="F104" s="154">
        <f>SV_SO_1112_2a!F104/SV_SO_1112_2a!$H104*100</f>
        <v>16.38564634673584</v>
      </c>
      <c r="G104" s="154">
        <f>SV_SO_1112_2a!G104/SV_SO_1112_2a!$H104*100</f>
        <v>5.632758940151937</v>
      </c>
      <c r="H104" s="151">
        <f>SV_SO_1112_2a!H104/SV_SO_1112_2a!$H104*100</f>
        <v>100</v>
      </c>
      <c r="I104" s="151">
        <f>SV_SO_1112_2a!I104/SV_SO_1112_2a!$O104*100</f>
        <v>0</v>
      </c>
      <c r="J104" s="154">
        <f>SV_SO_1112_2a!J104/SV_SO_1112_2a!$O104*100</f>
        <v>0.08045052292839903</v>
      </c>
      <c r="K104" s="153">
        <f>SV_SO_1112_2a!K104/SV_SO_1112_2a!$O104*100</f>
        <v>41.453960359833246</v>
      </c>
      <c r="L104" s="154">
        <f>SV_SO_1112_2a!L104/SV_SO_1112_2a!$O104*100</f>
        <v>41.74650771593652</v>
      </c>
      <c r="M104" s="154">
        <f>SV_SO_1112_2a!M104/SV_SO_1112_2a!$O104*100</f>
        <v>12.835515249030937</v>
      </c>
      <c r="N104" s="154">
        <f>SV_SO_1112_2a!N104/SV_SO_1112_2a!$O104*100</f>
        <v>3.8835661522708986</v>
      </c>
      <c r="O104" s="151">
        <f>SV_SO_1112_2a!O104/SV_SO_1112_2a!$O104*100</f>
        <v>100</v>
      </c>
      <c r="P104" s="151">
        <f>SV_SO_1112_2a!P104/SV_SO_1112_2a!$V104*100</f>
        <v>0</v>
      </c>
      <c r="Q104" s="152">
        <f>SV_SO_1112_2a!Q104/SV_SO_1112_2a!$V104*100</f>
        <v>0.04353067238146263</v>
      </c>
      <c r="R104" s="151">
        <f>SV_SO_1112_2a!R104/SV_SO_1112_2a!$V104*100</f>
        <v>38.61505491561746</v>
      </c>
      <c r="S104" s="151">
        <f>SV_SO_1112_2a!S104/SV_SO_1112_2a!$V104*100</f>
        <v>41.74926332708277</v>
      </c>
      <c r="T104" s="152">
        <f>SV_SO_1112_2a!T104/SV_SO_1112_2a!$V104*100</f>
        <v>14.760246450575945</v>
      </c>
      <c r="U104" s="187">
        <f>SV_SO_1112_2a!U104/SV_SO_1112_2a!$V104*100</f>
        <v>4.831904634342353</v>
      </c>
      <c r="V104" s="151">
        <f>SV_SO_1112_2a!V104/SV_SO_1112_2a!$V104*100</f>
        <v>100</v>
      </c>
    </row>
    <row r="105" spans="1:22" s="75" customFormat="1" ht="12.75">
      <c r="A105" s="29" t="s">
        <v>1</v>
      </c>
      <c r="B105" s="155">
        <f>SV_SO_1112_2a!B105/SV_SO_1112_2a!$H105*100</f>
        <v>0.0137320720170888</v>
      </c>
      <c r="C105" s="156">
        <f>SV_SO_1112_2a!C105/SV_SO_1112_2a!$H105*100</f>
        <v>1.0176991150442478</v>
      </c>
      <c r="D105" s="157">
        <f>SV_SO_1112_2a!D105/SV_SO_1112_2a!$H105*100</f>
        <v>58.52456515105279</v>
      </c>
      <c r="E105" s="156">
        <f>SV_SO_1112_2a!E105/SV_SO_1112_2a!$H105*100</f>
        <v>28.474214220323468</v>
      </c>
      <c r="F105" s="156">
        <f>SV_SO_1112_2a!F105/SV_SO_1112_2a!$H105*100</f>
        <v>9.176075678974673</v>
      </c>
      <c r="G105" s="156">
        <f>SV_SO_1112_2a!G105/SV_SO_1112_2a!$H105*100</f>
        <v>2.793713762587733</v>
      </c>
      <c r="H105" s="155">
        <f>SV_SO_1112_2a!H105/SV_SO_1112_2a!$H105*100</f>
        <v>100</v>
      </c>
      <c r="I105" s="155">
        <f>SV_SO_1112_2a!I105/SV_SO_1112_2a!$O105*100</f>
        <v>0.012486732846350752</v>
      </c>
      <c r="J105" s="156">
        <f>SV_SO_1112_2a!J105/SV_SO_1112_2a!$O105*100</f>
        <v>0.9926952612848847</v>
      </c>
      <c r="K105" s="157">
        <f>SV_SO_1112_2a!K105/SV_SO_1112_2a!$O105*100</f>
        <v>68.57713679215833</v>
      </c>
      <c r="L105" s="156">
        <f>SV_SO_1112_2a!L105/SV_SO_1112_2a!$O105*100</f>
        <v>22.746144721233687</v>
      </c>
      <c r="M105" s="156">
        <f>SV_SO_1112_2a!M105/SV_SO_1112_2a!$O105*100</f>
        <v>5.9905100830367735</v>
      </c>
      <c r="N105" s="156">
        <f>SV_SO_1112_2a!N105/SV_SO_1112_2a!$O105*100</f>
        <v>1.68102640943997</v>
      </c>
      <c r="O105" s="155">
        <f>SV_SO_1112_2a!O105/SV_SO_1112_2a!$O105*100</f>
        <v>100</v>
      </c>
      <c r="P105" s="155">
        <f>SV_SO_1112_2a!P105/SV_SO_1112_2a!$V105*100</f>
        <v>0.013116474291710388</v>
      </c>
      <c r="Q105" s="156">
        <f>SV_SO_1112_2a!Q105/SV_SO_1112_2a!$V105*100</f>
        <v>1.0053391765940374</v>
      </c>
      <c r="R105" s="155">
        <f>SV_SO_1112_2a!R105/SV_SO_1112_2a!$V105*100</f>
        <v>63.493765816924885</v>
      </c>
      <c r="S105" s="155">
        <f>SV_SO_1112_2a!S105/SV_SO_1112_2a!$V105*100</f>
        <v>25.64270724029381</v>
      </c>
      <c r="T105" s="156">
        <f>SV_SO_1112_2a!T105/SV_SO_1112_2a!$V105*100</f>
        <v>7.601382630701808</v>
      </c>
      <c r="U105" s="189">
        <f>SV_SO_1112_2a!U105/SV_SO_1112_2a!$V105*100</f>
        <v>2.2436886611937537</v>
      </c>
      <c r="V105" s="155">
        <f>SV_SO_1112_2a!V105/SV_SO_1112_2a!$V105*100</f>
        <v>100</v>
      </c>
    </row>
    <row r="106" spans="1:22" s="75" customFormat="1" ht="12.75">
      <c r="A106" s="178" t="s">
        <v>33</v>
      </c>
      <c r="B106" s="98"/>
      <c r="C106" s="99"/>
      <c r="D106" s="100"/>
      <c r="E106" s="99"/>
      <c r="F106" s="99"/>
      <c r="G106" s="99"/>
      <c r="H106" s="98"/>
      <c r="I106" s="98"/>
      <c r="J106" s="99"/>
      <c r="K106" s="100"/>
      <c r="L106" s="99"/>
      <c r="M106" s="99"/>
      <c r="N106" s="99"/>
      <c r="O106" s="98"/>
      <c r="P106" s="98"/>
      <c r="Q106" s="99"/>
      <c r="R106" s="98"/>
      <c r="S106" s="98"/>
      <c r="T106" s="99"/>
      <c r="U106" s="101"/>
      <c r="V106" s="98"/>
    </row>
    <row r="107" spans="1:22" s="75" customFormat="1" ht="12.75">
      <c r="A107" s="74" t="s">
        <v>48</v>
      </c>
      <c r="B107" s="190">
        <f>SV_SO_1112_2a!B107/SV_SO_1112_2a!$H107*100</f>
        <v>0.057875952541718914</v>
      </c>
      <c r="C107" s="191">
        <f>SV_SO_1112_2a!C107/SV_SO_1112_2a!$H107*100</f>
        <v>2.59091347545095</v>
      </c>
      <c r="D107" s="192">
        <f>SV_SO_1112_2a!D107/SV_SO_1112_2a!$H107*100</f>
        <v>82.37677245104659</v>
      </c>
      <c r="E107" s="191">
        <f>SV_SO_1112_2a!E107/SV_SO_1112_2a!$H107*100</f>
        <v>12.680621201890615</v>
      </c>
      <c r="F107" s="191">
        <f>SV_SO_1112_2a!F107/SV_SO_1112_2a!$H107*100</f>
        <v>1.934986013311469</v>
      </c>
      <c r="G107" s="191">
        <f>SV_SO_1112_2a!G107/SV_SO_1112_2a!$H107*100</f>
        <v>0.3588309057586573</v>
      </c>
      <c r="H107" s="190">
        <f>SV_SO_1112_2a!H107/SV_SO_1112_2a!$H107*100</f>
        <v>100</v>
      </c>
      <c r="I107" s="190">
        <f>SV_SO_1112_2a!I107/SV_SO_1112_2a!$O107*100</f>
        <v>0.028742514970059883</v>
      </c>
      <c r="J107" s="191">
        <f>SV_SO_1112_2a!J107/SV_SO_1112_2a!$O107*100</f>
        <v>1.9544910179640718</v>
      </c>
      <c r="K107" s="192">
        <f>SV_SO_1112_2a!K107/SV_SO_1112_2a!$O107*100</f>
        <v>87.24311377245509</v>
      </c>
      <c r="L107" s="191">
        <f>SV_SO_1112_2a!L107/SV_SO_1112_2a!$O107*100</f>
        <v>9.039520958083832</v>
      </c>
      <c r="M107" s="191">
        <f>SV_SO_1112_2a!M107/SV_SO_1112_2a!$O107*100</f>
        <v>1.4898203592814372</v>
      </c>
      <c r="N107" s="191">
        <f>SV_SO_1112_2a!N107/SV_SO_1112_2a!$O107*100</f>
        <v>0.24431137724550897</v>
      </c>
      <c r="O107" s="190">
        <f>SV_SO_1112_2a!O107/SV_SO_1112_2a!$O107*100</f>
        <v>100</v>
      </c>
      <c r="P107" s="190">
        <f>SV_SO_1112_2a!P107/SV_SO_1112_2a!$V107*100</f>
        <v>0.04193604752752053</v>
      </c>
      <c r="Q107" s="191">
        <f>SV_SO_1112_2a!Q107/SV_SO_1112_2a!$V107*100</f>
        <v>2.242704875065525</v>
      </c>
      <c r="R107" s="190">
        <f>SV_SO_1112_2a!R107/SV_SO_1112_2a!$V107*100</f>
        <v>85.03931504455706</v>
      </c>
      <c r="S107" s="190">
        <f>SV_SO_1112_2a!S107/SV_SO_1112_2a!$V107*100</f>
        <v>10.688450113576796</v>
      </c>
      <c r="T107" s="191">
        <f>SV_SO_1112_2a!T107/SV_SO_1112_2a!$V107*100</f>
        <v>1.6914205836099947</v>
      </c>
      <c r="U107" s="193">
        <f>SV_SO_1112_2a!U107/SV_SO_1112_2a!$V107*100</f>
        <v>0.29617333566311377</v>
      </c>
      <c r="V107" s="190">
        <f>SV_SO_1112_2a!V107/SV_SO_1112_2a!$V107*100</f>
        <v>100</v>
      </c>
    </row>
    <row r="108" spans="1:22" s="75" customFormat="1" ht="12.75">
      <c r="A108" s="74" t="s">
        <v>49</v>
      </c>
      <c r="B108" s="190">
        <f>SV_SO_1112_2a!B108/SV_SO_1112_2a!$H108*100</f>
        <v>0</v>
      </c>
      <c r="C108" s="191">
        <f>SV_SO_1112_2a!C108/SV_SO_1112_2a!$H108*100</f>
        <v>0.25382805728672253</v>
      </c>
      <c r="D108" s="192">
        <f>SV_SO_1112_2a!D108/SV_SO_1112_2a!$H108*100</f>
        <v>58.974782285690694</v>
      </c>
      <c r="E108" s="191">
        <f>SV_SO_1112_2a!E108/SV_SO_1112_2a!$H108*100</f>
        <v>29.94345618886458</v>
      </c>
      <c r="F108" s="191">
        <f>SV_SO_1112_2a!F108/SV_SO_1112_2a!$H108*100</f>
        <v>8.671426802591935</v>
      </c>
      <c r="G108" s="191">
        <f>SV_SO_1112_2a!G108/SV_SO_1112_2a!$H108*100</f>
        <v>2.156506665566057</v>
      </c>
      <c r="H108" s="190">
        <f>SV_SO_1112_2a!H108/SV_SO_1112_2a!$H108*100</f>
        <v>100</v>
      </c>
      <c r="I108" s="190">
        <f>SV_SO_1112_2a!I108/SV_SO_1112_2a!$O108*100</f>
        <v>0</v>
      </c>
      <c r="J108" s="191">
        <f>SV_SO_1112_2a!J108/SV_SO_1112_2a!$O108*100</f>
        <v>0.2681392200069026</v>
      </c>
      <c r="K108" s="192">
        <f>SV_SO_1112_2a!K108/SV_SO_1112_2a!$O108*100</f>
        <v>64.8764170228582</v>
      </c>
      <c r="L108" s="191">
        <f>SV_SO_1112_2a!L108/SV_SO_1112_2a!$O108*100</f>
        <v>26.434279342660684</v>
      </c>
      <c r="M108" s="191">
        <f>SV_SO_1112_2a!M108/SV_SO_1112_2a!$O108*100</f>
        <v>6.655693312448562</v>
      </c>
      <c r="N108" s="191">
        <f>SV_SO_1112_2a!N108/SV_SO_1112_2a!$O108*100</f>
        <v>1.7654711020256457</v>
      </c>
      <c r="O108" s="190">
        <f>SV_SO_1112_2a!O108/SV_SO_1112_2a!$O108*100</f>
        <v>100</v>
      </c>
      <c r="P108" s="190">
        <f>SV_SO_1112_2a!P108/SV_SO_1112_2a!$V108*100</f>
        <v>0</v>
      </c>
      <c r="Q108" s="191">
        <f>SV_SO_1112_2a!Q108/SV_SO_1112_2a!$V108*100</f>
        <v>0.26008708272859216</v>
      </c>
      <c r="R108" s="190">
        <f>SV_SO_1112_2a!R108/SV_SO_1112_2a!$V108*100</f>
        <v>61.55587808417997</v>
      </c>
      <c r="S108" s="190">
        <f>SV_SO_1112_2a!S108/SV_SO_1112_2a!$V108*100</f>
        <v>28.40870827285922</v>
      </c>
      <c r="T108" s="191">
        <f>SV_SO_1112_2a!T108/SV_SO_1112_2a!$V108*100</f>
        <v>7.789840348330915</v>
      </c>
      <c r="U108" s="193">
        <f>SV_SO_1112_2a!U108/SV_SO_1112_2a!$V108*100</f>
        <v>1.9854862119013061</v>
      </c>
      <c r="V108" s="190">
        <f>SV_SO_1112_2a!V108/SV_SO_1112_2a!$V108*100</f>
        <v>100</v>
      </c>
    </row>
    <row r="109" spans="1:22" s="75" customFormat="1" ht="12.75">
      <c r="A109" s="74" t="s">
        <v>50</v>
      </c>
      <c r="B109" s="190">
        <f>SV_SO_1112_2a!B109/SV_SO_1112_2a!$H109*100</f>
        <v>0</v>
      </c>
      <c r="C109" s="191">
        <f>SV_SO_1112_2a!C109/SV_SO_1112_2a!$H109*100</f>
        <v>0.5679129200189305</v>
      </c>
      <c r="D109" s="192">
        <f>SV_SO_1112_2a!D109/SV_SO_1112_2a!$H109*100</f>
        <v>45.62233790818741</v>
      </c>
      <c r="E109" s="191">
        <f>SV_SO_1112_2a!E109/SV_SO_1112_2a!$H109*100</f>
        <v>33.554188357785144</v>
      </c>
      <c r="F109" s="191">
        <f>SV_SO_1112_2a!F109/SV_SO_1112_2a!$H109*100</f>
        <v>14.718409843823945</v>
      </c>
      <c r="G109" s="191">
        <f>SV_SO_1112_2a!G109/SV_SO_1112_2a!$H109*100</f>
        <v>5.537150970184572</v>
      </c>
      <c r="H109" s="190">
        <f>SV_SO_1112_2a!H109/SV_SO_1112_2a!$H109*100</f>
        <v>100</v>
      </c>
      <c r="I109" s="190">
        <f>SV_SO_1112_2a!I109/SV_SO_1112_2a!$O109*100</f>
        <v>0</v>
      </c>
      <c r="J109" s="191">
        <f>SV_SO_1112_2a!J109/SV_SO_1112_2a!$O109*100</f>
        <v>0.7635467980295567</v>
      </c>
      <c r="K109" s="192">
        <f>SV_SO_1112_2a!K109/SV_SO_1112_2a!$O109*100</f>
        <v>59.45812807881773</v>
      </c>
      <c r="L109" s="191">
        <f>SV_SO_1112_2a!L109/SV_SO_1112_2a!$O109*100</f>
        <v>30.19704433497537</v>
      </c>
      <c r="M109" s="191">
        <f>SV_SO_1112_2a!M109/SV_SO_1112_2a!$O109*100</f>
        <v>7.8817733990147785</v>
      </c>
      <c r="N109" s="191">
        <f>SV_SO_1112_2a!N109/SV_SO_1112_2a!$O109*100</f>
        <v>1.6995073891625616</v>
      </c>
      <c r="O109" s="190">
        <f>SV_SO_1112_2a!O109/SV_SO_1112_2a!$O109*100</f>
        <v>100</v>
      </c>
      <c r="P109" s="190">
        <f>SV_SO_1112_2a!P109/SV_SO_1112_2a!$V109*100</f>
        <v>0</v>
      </c>
      <c r="Q109" s="191">
        <f>SV_SO_1112_2a!Q109/SV_SO_1112_2a!$V109*100</f>
        <v>0.6965818888708893</v>
      </c>
      <c r="R109" s="190">
        <f>SV_SO_1112_2a!R109/SV_SO_1112_2a!$V109*100</f>
        <v>54.72217722339219</v>
      </c>
      <c r="S109" s="190">
        <f>SV_SO_1112_2a!S109/SV_SO_1112_2a!$V109*100</f>
        <v>31.34618499919002</v>
      </c>
      <c r="T109" s="191">
        <f>SV_SO_1112_2a!T109/SV_SO_1112_2a!$V109*100</f>
        <v>10.221934229710028</v>
      </c>
      <c r="U109" s="193">
        <f>SV_SO_1112_2a!U109/SV_SO_1112_2a!$V109*100</f>
        <v>3.0131216588368703</v>
      </c>
      <c r="V109" s="190">
        <f>SV_SO_1112_2a!V109/SV_SO_1112_2a!$V109*100</f>
        <v>100</v>
      </c>
    </row>
    <row r="110" spans="1:22" s="75" customFormat="1" ht="12.75">
      <c r="A110" s="74" t="s">
        <v>51</v>
      </c>
      <c r="B110" s="190">
        <f>SV_SO_1112_2a!B110/SV_SO_1112_2a!$H110*100</f>
        <v>0</v>
      </c>
      <c r="C110" s="191">
        <f>SV_SO_1112_2a!C110/SV_SO_1112_2a!$H110*100</f>
        <v>0.0271476833976834</v>
      </c>
      <c r="D110" s="192">
        <f>SV_SO_1112_2a!D110/SV_SO_1112_2a!$H110*100</f>
        <v>36.966095559845556</v>
      </c>
      <c r="E110" s="191">
        <f>SV_SO_1112_2a!E110/SV_SO_1112_2a!$H110*100</f>
        <v>43.30055501930502</v>
      </c>
      <c r="F110" s="191">
        <f>SV_SO_1112_2a!F110/SV_SO_1112_2a!$H110*100</f>
        <v>14.997586872586874</v>
      </c>
      <c r="G110" s="191">
        <f>SV_SO_1112_2a!G110/SV_SO_1112_2a!$H110*100</f>
        <v>4.708614864864865</v>
      </c>
      <c r="H110" s="190">
        <f>SV_SO_1112_2a!H110/SV_SO_1112_2a!$H110*100</f>
        <v>100</v>
      </c>
      <c r="I110" s="190">
        <f>SV_SO_1112_2a!I110/SV_SO_1112_2a!$O110*100</f>
        <v>0</v>
      </c>
      <c r="J110" s="191">
        <f>SV_SO_1112_2a!J110/SV_SO_1112_2a!$O110*100</f>
        <v>0.06418943014050353</v>
      </c>
      <c r="K110" s="192">
        <f>SV_SO_1112_2a!K110/SV_SO_1112_2a!$O110*100</f>
        <v>41.72669567077955</v>
      </c>
      <c r="L110" s="191">
        <f>SV_SO_1112_2a!L110/SV_SO_1112_2a!$O110*100</f>
        <v>42.41851508451609</v>
      </c>
      <c r="M110" s="191">
        <f>SV_SO_1112_2a!M110/SV_SO_1112_2a!$O110*100</f>
        <v>12.206689965052421</v>
      </c>
      <c r="N110" s="191">
        <f>SV_SO_1112_2a!N110/SV_SO_1112_2a!$O110*100</f>
        <v>3.583909849511447</v>
      </c>
      <c r="O110" s="190">
        <f>SV_SO_1112_2a!O110/SV_SO_1112_2a!$O110*100</f>
        <v>100</v>
      </c>
      <c r="P110" s="190">
        <f>SV_SO_1112_2a!P110/SV_SO_1112_2a!$V110*100</f>
        <v>0</v>
      </c>
      <c r="Q110" s="191">
        <f>SV_SO_1112_2a!Q110/SV_SO_1112_2a!$V110*100</f>
        <v>0.04412197274242573</v>
      </c>
      <c r="R110" s="190">
        <f>SV_SO_1112_2a!R110/SV_SO_1112_2a!$V110*100</f>
        <v>39.14762885250188</v>
      </c>
      <c r="S110" s="190">
        <f>SV_SO_1112_2a!S110/SV_SO_1112_2a!$V110*100</f>
        <v>42.896362388469456</v>
      </c>
      <c r="T110" s="191">
        <f>SV_SO_1112_2a!T110/SV_SO_1112_2a!$V110*100</f>
        <v>13.718665228617185</v>
      </c>
      <c r="U110" s="193">
        <f>SV_SO_1112_2a!U110/SV_SO_1112_2a!$V110*100</f>
        <v>4.193221557669053</v>
      </c>
      <c r="V110" s="190">
        <f>SV_SO_1112_2a!V110/SV_SO_1112_2a!$V110*100</f>
        <v>100</v>
      </c>
    </row>
    <row r="111" spans="1:22" s="75" customFormat="1" ht="12.75">
      <c r="A111" s="29" t="s">
        <v>1</v>
      </c>
      <c r="B111" s="155">
        <f>SV_SO_1112_2a!B111/SV_SO_1112_2a!$H111*100</f>
        <v>0.022130748461912982</v>
      </c>
      <c r="C111" s="156">
        <f>SV_SO_1112_2a!C111/SV_SO_1112_2a!$H111*100</f>
        <v>1.0969474320954868</v>
      </c>
      <c r="D111" s="157">
        <f>SV_SO_1112_2a!D111/SV_SO_1112_2a!$H111*100</f>
        <v>62.3327284262087</v>
      </c>
      <c r="E111" s="156">
        <f>SV_SO_1112_2a!E111/SV_SO_1112_2a!$H111*100</f>
        <v>26.66533882175895</v>
      </c>
      <c r="F111" s="156">
        <f>SV_SO_1112_2a!F111/SV_SO_1112_2a!$H111*100</f>
        <v>7.736909662284779</v>
      </c>
      <c r="G111" s="156">
        <f>SV_SO_1112_2a!G111/SV_SO_1112_2a!$H111*100</f>
        <v>2.145944909190162</v>
      </c>
      <c r="H111" s="155">
        <f>SV_SO_1112_2a!H111/SV_SO_1112_2a!$H111*100</f>
        <v>100</v>
      </c>
      <c r="I111" s="155">
        <f>SV_SO_1112_2a!I111/SV_SO_1112_2a!$O111*100</f>
        <v>0.013595782286206323</v>
      </c>
      <c r="J111" s="156">
        <f>SV_SO_1112_2a!J111/SV_SO_1112_2a!$O111*100</f>
        <v>1.037811381180416</v>
      </c>
      <c r="K111" s="157">
        <f>SV_SO_1112_2a!K111/SV_SO_1112_2a!$O111*100</f>
        <v>70.38687553816638</v>
      </c>
      <c r="L111" s="156">
        <f>SV_SO_1112_2a!L111/SV_SO_1112_2a!$O111*100</f>
        <v>21.70717706240464</v>
      </c>
      <c r="M111" s="156">
        <f>SV_SO_1112_2a!M111/SV_SO_1112_2a!$O111*100</f>
        <v>5.425472453434446</v>
      </c>
      <c r="N111" s="156">
        <f>SV_SO_1112_2a!N111/SV_SO_1112_2a!$O111*100</f>
        <v>1.4290677825279092</v>
      </c>
      <c r="O111" s="155">
        <f>SV_SO_1112_2a!O111/SV_SO_1112_2a!$O111*100</f>
        <v>100</v>
      </c>
      <c r="P111" s="155">
        <f>SV_SO_1112_2a!P111/SV_SO_1112_2a!$V111*100</f>
        <v>0.017913656177225772</v>
      </c>
      <c r="Q111" s="156">
        <f>SV_SO_1112_2a!Q111/SV_SO_1112_2a!$V111*100</f>
        <v>1.0677285483967278</v>
      </c>
      <c r="R111" s="155">
        <f>SV_SO_1112_2a!R111/SV_SO_1112_2a!$V111*100</f>
        <v>66.31224995521586</v>
      </c>
      <c r="S111" s="155">
        <f>SV_SO_1112_2a!S111/SV_SO_1112_2a!$V111*100</f>
        <v>24.215531139905654</v>
      </c>
      <c r="T111" s="156">
        <f>SV_SO_1112_2a!T111/SV_SO_1112_2a!$V111*100</f>
        <v>6.594837881411595</v>
      </c>
      <c r="U111" s="189">
        <f>SV_SO_1112_2a!U111/SV_SO_1112_2a!$V111*100</f>
        <v>1.7917388188929362</v>
      </c>
      <c r="V111" s="155">
        <f>SV_SO_1112_2a!V111/SV_SO_1112_2a!$V111*100</f>
        <v>100</v>
      </c>
    </row>
  </sheetData>
  <sheetProtection/>
  <mergeCells count="39">
    <mergeCell ref="B90:H90"/>
    <mergeCell ref="I90:O90"/>
    <mergeCell ref="P90:V90"/>
    <mergeCell ref="B91:C91"/>
    <mergeCell ref="E91:G91"/>
    <mergeCell ref="I91:J91"/>
    <mergeCell ref="L91:N91"/>
    <mergeCell ref="P91:Q91"/>
    <mergeCell ref="S91:U91"/>
    <mergeCell ref="A84:V84"/>
    <mergeCell ref="A85:V85"/>
    <mergeCell ref="A86:V86"/>
    <mergeCell ref="A88:V88"/>
    <mergeCell ref="B50:H50"/>
    <mergeCell ref="I50:O50"/>
    <mergeCell ref="P50:V50"/>
    <mergeCell ref="B51:C51"/>
    <mergeCell ref="E51:G51"/>
    <mergeCell ref="I51:J51"/>
    <mergeCell ref="L51:N51"/>
    <mergeCell ref="P51:Q51"/>
    <mergeCell ref="S51:U51"/>
    <mergeCell ref="A44:V44"/>
    <mergeCell ref="A45:V45"/>
    <mergeCell ref="A46:V46"/>
    <mergeCell ref="A48:V48"/>
    <mergeCell ref="B9:C9"/>
    <mergeCell ref="E9:G9"/>
    <mergeCell ref="I9:J9"/>
    <mergeCell ref="L9:N9"/>
    <mergeCell ref="P9:Q9"/>
    <mergeCell ref="S9:U9"/>
    <mergeCell ref="A2:V2"/>
    <mergeCell ref="A3:V3"/>
    <mergeCell ref="A4:V4"/>
    <mergeCell ref="A6:V6"/>
    <mergeCell ref="B8:H8"/>
    <mergeCell ref="I8:O8"/>
    <mergeCell ref="P8:V8"/>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2" max="255" man="1"/>
  </rowBreaks>
  <drawing r:id="rId1"/>
</worksheet>
</file>

<file path=xl/worksheets/sheet6.xml><?xml version="1.0" encoding="utf-8"?>
<worksheet xmlns="http://schemas.openxmlformats.org/spreadsheetml/2006/main" xmlns:r="http://schemas.openxmlformats.org/officeDocument/2006/relationships">
  <dimension ref="A1:DE190"/>
  <sheetViews>
    <sheetView zoomScalePageLayoutView="0" workbookViewId="0" topLeftCell="A1">
      <selection activeCell="A20" sqref="A20"/>
    </sheetView>
  </sheetViews>
  <sheetFormatPr defaultColWidth="9.140625" defaultRowHeight="12.75"/>
  <cols>
    <col min="1" max="1" width="27.57421875" style="2" customWidth="1"/>
    <col min="2" max="12" width="10.8515625" style="2" customWidth="1"/>
    <col min="13" max="13" width="10.8515625" style="3" customWidth="1"/>
    <col min="14" max="14" width="1.421875" style="2" customWidth="1"/>
    <col min="15" max="16384" width="9.140625" style="2" customWidth="1"/>
  </cols>
  <sheetData>
    <row r="1" ht="12.75">
      <c r="A1" s="30" t="s">
        <v>72</v>
      </c>
    </row>
    <row r="2" spans="1:17" ht="12.75">
      <c r="A2" s="213" t="s">
        <v>9</v>
      </c>
      <c r="B2" s="213"/>
      <c r="C2" s="213"/>
      <c r="D2" s="213"/>
      <c r="E2" s="213"/>
      <c r="F2" s="213"/>
      <c r="G2" s="213"/>
      <c r="H2" s="213"/>
      <c r="I2" s="213"/>
      <c r="J2" s="213"/>
      <c r="K2" s="213"/>
      <c r="L2" s="213"/>
      <c r="M2" s="213"/>
      <c r="N2" s="213"/>
      <c r="O2" s="213"/>
      <c r="P2" s="213"/>
      <c r="Q2" s="213"/>
    </row>
    <row r="3" spans="1:17" ht="12.75">
      <c r="A3" s="213" t="s">
        <v>29</v>
      </c>
      <c r="B3" s="213"/>
      <c r="C3" s="213"/>
      <c r="D3" s="213"/>
      <c r="E3" s="213"/>
      <c r="F3" s="213"/>
      <c r="G3" s="213"/>
      <c r="H3" s="213"/>
      <c r="I3" s="213"/>
      <c r="J3" s="213"/>
      <c r="K3" s="213"/>
      <c r="L3" s="213"/>
      <c r="M3" s="213"/>
      <c r="N3" s="213"/>
      <c r="O3" s="213"/>
      <c r="P3" s="213"/>
      <c r="Q3" s="213"/>
    </row>
    <row r="4" spans="1:17" ht="12.75">
      <c r="A4" s="235" t="s">
        <v>31</v>
      </c>
      <c r="B4" s="235"/>
      <c r="C4" s="235"/>
      <c r="D4" s="235"/>
      <c r="E4" s="235"/>
      <c r="F4" s="235"/>
      <c r="G4" s="235"/>
      <c r="H4" s="235"/>
      <c r="I4" s="235"/>
      <c r="J4" s="235"/>
      <c r="K4" s="235"/>
      <c r="L4" s="235"/>
      <c r="M4" s="235"/>
      <c r="N4" s="235"/>
      <c r="O4" s="235"/>
      <c r="P4" s="235"/>
      <c r="Q4" s="235"/>
    </row>
    <row r="5" ht="12.75">
      <c r="A5" s="1"/>
    </row>
    <row r="6" spans="1:17" ht="12.75">
      <c r="A6" s="213" t="s">
        <v>10</v>
      </c>
      <c r="B6" s="213"/>
      <c r="C6" s="213"/>
      <c r="D6" s="213"/>
      <c r="E6" s="213"/>
      <c r="F6" s="213"/>
      <c r="G6" s="213"/>
      <c r="H6" s="213"/>
      <c r="I6" s="213"/>
      <c r="J6" s="213"/>
      <c r="K6" s="213"/>
      <c r="L6" s="213"/>
      <c r="M6" s="213"/>
      <c r="N6" s="213"/>
      <c r="O6" s="213"/>
      <c r="P6" s="213"/>
      <c r="Q6" s="213"/>
    </row>
    <row r="7" ht="9" customHeight="1" thickBot="1"/>
    <row r="8" spans="1:17" ht="12.75" customHeight="1">
      <c r="A8" s="4"/>
      <c r="B8" s="237" t="s">
        <v>2</v>
      </c>
      <c r="C8" s="236"/>
      <c r="D8" s="238"/>
      <c r="E8" s="236" t="s">
        <v>3</v>
      </c>
      <c r="F8" s="236"/>
      <c r="G8" s="236"/>
      <c r="H8" s="239" t="s">
        <v>11</v>
      </c>
      <c r="I8" s="240"/>
      <c r="J8" s="241"/>
      <c r="K8" s="236" t="s">
        <v>1</v>
      </c>
      <c r="L8" s="236"/>
      <c r="M8" s="236"/>
      <c r="N8" s="54"/>
      <c r="O8" s="236" t="s">
        <v>57</v>
      </c>
      <c r="P8" s="236"/>
      <c r="Q8" s="236"/>
    </row>
    <row r="9" spans="1:17" ht="12.75">
      <c r="A9" s="5"/>
      <c r="B9" s="6" t="s">
        <v>12</v>
      </c>
      <c r="C9" s="7" t="s">
        <v>0</v>
      </c>
      <c r="D9" s="8" t="s">
        <v>13</v>
      </c>
      <c r="E9" s="7" t="s">
        <v>12</v>
      </c>
      <c r="F9" s="7" t="s">
        <v>0</v>
      </c>
      <c r="G9" s="7" t="s">
        <v>13</v>
      </c>
      <c r="H9" s="6" t="s">
        <v>12</v>
      </c>
      <c r="I9" s="7" t="s">
        <v>0</v>
      </c>
      <c r="J9" s="8" t="s">
        <v>13</v>
      </c>
      <c r="K9" s="7" t="s">
        <v>12</v>
      </c>
      <c r="L9" s="7" t="s">
        <v>0</v>
      </c>
      <c r="M9" s="7" t="s">
        <v>13</v>
      </c>
      <c r="N9" s="55"/>
      <c r="O9" s="7" t="s">
        <v>12</v>
      </c>
      <c r="P9" s="7" t="s">
        <v>0</v>
      </c>
      <c r="Q9" s="7" t="s">
        <v>13</v>
      </c>
    </row>
    <row r="10" spans="1:17" s="3" customFormat="1" ht="12.75">
      <c r="A10" s="17" t="s">
        <v>14</v>
      </c>
      <c r="B10" s="194"/>
      <c r="C10" s="195"/>
      <c r="D10" s="196"/>
      <c r="E10" s="195"/>
      <c r="F10" s="195"/>
      <c r="G10" s="195"/>
      <c r="H10" s="194"/>
      <c r="I10" s="195"/>
      <c r="J10" s="196"/>
      <c r="K10" s="195"/>
      <c r="L10" s="195"/>
      <c r="M10" s="195"/>
      <c r="N10" s="55"/>
      <c r="O10" s="195"/>
      <c r="P10" s="195"/>
      <c r="Q10" s="195"/>
    </row>
    <row r="11" spans="1:17" s="1" customFormat="1" ht="12.75">
      <c r="A11" s="17" t="s">
        <v>17</v>
      </c>
      <c r="B11" s="197"/>
      <c r="C11" s="198"/>
      <c r="D11" s="199"/>
      <c r="E11" s="198"/>
      <c r="F11" s="198"/>
      <c r="G11" s="198"/>
      <c r="H11" s="197"/>
      <c r="I11" s="198"/>
      <c r="J11" s="199"/>
      <c r="K11" s="198"/>
      <c r="L11" s="198"/>
      <c r="M11" s="198"/>
      <c r="N11" s="56"/>
      <c r="O11" s="198"/>
      <c r="P11" s="198"/>
      <c r="Q11" s="198"/>
    </row>
    <row r="12" spans="1:17" ht="12.75">
      <c r="A12" s="71" t="s">
        <v>15</v>
      </c>
      <c r="B12" s="11">
        <v>910</v>
      </c>
      <c r="C12" s="12">
        <v>548</v>
      </c>
      <c r="D12" s="13">
        <v>1458</v>
      </c>
      <c r="E12" s="12">
        <v>26140</v>
      </c>
      <c r="F12" s="12">
        <v>26544</v>
      </c>
      <c r="G12" s="12">
        <v>52684</v>
      </c>
      <c r="H12" s="11">
        <v>107</v>
      </c>
      <c r="I12" s="12">
        <v>100</v>
      </c>
      <c r="J12" s="13">
        <v>207</v>
      </c>
      <c r="K12" s="12">
        <v>27157</v>
      </c>
      <c r="L12" s="12">
        <v>27192</v>
      </c>
      <c r="M12" s="12">
        <v>54349</v>
      </c>
      <c r="N12" s="55"/>
      <c r="O12" s="51">
        <f aca="true" t="shared" si="0" ref="O12:Q14">B12/(B12+E12)*100</f>
        <v>3.364140480591497</v>
      </c>
      <c r="P12" s="51">
        <f t="shared" si="0"/>
        <v>2.022737339435996</v>
      </c>
      <c r="Q12" s="51">
        <f t="shared" si="0"/>
        <v>2.692918621402977</v>
      </c>
    </row>
    <row r="13" spans="1:17" ht="12.75">
      <c r="A13" s="71" t="s">
        <v>16</v>
      </c>
      <c r="B13" s="14">
        <v>67</v>
      </c>
      <c r="C13" s="15">
        <v>31</v>
      </c>
      <c r="D13" s="16">
        <v>98</v>
      </c>
      <c r="E13" s="15">
        <v>3848</v>
      </c>
      <c r="F13" s="15">
        <v>3367</v>
      </c>
      <c r="G13" s="15">
        <v>7215</v>
      </c>
      <c r="H13" s="14">
        <v>35</v>
      </c>
      <c r="I13" s="15">
        <v>32</v>
      </c>
      <c r="J13" s="16">
        <v>67</v>
      </c>
      <c r="K13" s="15">
        <v>3950</v>
      </c>
      <c r="L13" s="15">
        <v>3430</v>
      </c>
      <c r="M13" s="15">
        <v>7380</v>
      </c>
      <c r="N13" s="55"/>
      <c r="O13" s="52">
        <f t="shared" si="0"/>
        <v>1.711366538952746</v>
      </c>
      <c r="P13" s="52">
        <f t="shared" si="0"/>
        <v>0.9123013537374927</v>
      </c>
      <c r="Q13" s="52">
        <f t="shared" si="0"/>
        <v>1.3400793108163545</v>
      </c>
    </row>
    <row r="14" spans="1:17" s="1" customFormat="1" ht="12.75">
      <c r="A14" s="24" t="s">
        <v>27</v>
      </c>
      <c r="B14" s="18">
        <v>977</v>
      </c>
      <c r="C14" s="19">
        <v>579</v>
      </c>
      <c r="D14" s="20">
        <v>1556</v>
      </c>
      <c r="E14" s="19">
        <v>29988</v>
      </c>
      <c r="F14" s="19">
        <v>29911</v>
      </c>
      <c r="G14" s="19">
        <v>59899</v>
      </c>
      <c r="H14" s="18">
        <v>142</v>
      </c>
      <c r="I14" s="19">
        <v>132</v>
      </c>
      <c r="J14" s="20">
        <v>274</v>
      </c>
      <c r="K14" s="19">
        <v>31107</v>
      </c>
      <c r="L14" s="19">
        <v>30622</v>
      </c>
      <c r="M14" s="19">
        <v>61729</v>
      </c>
      <c r="N14" s="56"/>
      <c r="O14" s="57">
        <f t="shared" si="0"/>
        <v>3.155175197803972</v>
      </c>
      <c r="P14" s="57">
        <f t="shared" si="0"/>
        <v>1.8989832732043292</v>
      </c>
      <c r="Q14" s="57">
        <f t="shared" si="0"/>
        <v>2.531933935399886</v>
      </c>
    </row>
    <row r="15" spans="1:17" s="1" customFormat="1" ht="12.75">
      <c r="A15" s="28" t="s">
        <v>18</v>
      </c>
      <c r="B15" s="25"/>
      <c r="C15" s="26"/>
      <c r="D15" s="27"/>
      <c r="E15" s="26"/>
      <c r="F15" s="26"/>
      <c r="G15" s="26"/>
      <c r="H15" s="25"/>
      <c r="I15" s="26"/>
      <c r="J15" s="27"/>
      <c r="K15" s="26"/>
      <c r="L15" s="26"/>
      <c r="M15" s="26"/>
      <c r="N15" s="56"/>
      <c r="O15" s="53"/>
      <c r="P15" s="53"/>
      <c r="Q15" s="53"/>
    </row>
    <row r="16" spans="1:17" ht="12.75">
      <c r="A16" s="71" t="s">
        <v>18</v>
      </c>
      <c r="B16" s="11">
        <v>977</v>
      </c>
      <c r="C16" s="12">
        <v>630</v>
      </c>
      <c r="D16" s="13">
        <v>1607</v>
      </c>
      <c r="E16" s="12">
        <v>25447</v>
      </c>
      <c r="F16" s="12">
        <v>25735</v>
      </c>
      <c r="G16" s="12">
        <v>51182</v>
      </c>
      <c r="H16" s="11">
        <v>45</v>
      </c>
      <c r="I16" s="12">
        <v>49</v>
      </c>
      <c r="J16" s="13">
        <v>94</v>
      </c>
      <c r="K16" s="12">
        <v>26469</v>
      </c>
      <c r="L16" s="12">
        <v>26414</v>
      </c>
      <c r="M16" s="12">
        <v>52883</v>
      </c>
      <c r="N16" s="55"/>
      <c r="O16" s="51">
        <f aca="true" t="shared" si="1" ref="O16:Q19">B16/(B16+E16)*100</f>
        <v>3.697396306388132</v>
      </c>
      <c r="P16" s="51">
        <f t="shared" si="1"/>
        <v>2.389531575952968</v>
      </c>
      <c r="Q16" s="51">
        <f t="shared" si="1"/>
        <v>3.0441948133133794</v>
      </c>
    </row>
    <row r="17" spans="1:17" ht="12.75">
      <c r="A17" s="74" t="s">
        <v>47</v>
      </c>
      <c r="B17" s="14">
        <v>362</v>
      </c>
      <c r="C17" s="15">
        <v>216</v>
      </c>
      <c r="D17" s="16">
        <v>578</v>
      </c>
      <c r="E17" s="15">
        <v>5244</v>
      </c>
      <c r="F17" s="15">
        <v>4407</v>
      </c>
      <c r="G17" s="15">
        <v>9651</v>
      </c>
      <c r="H17" s="14">
        <v>57</v>
      </c>
      <c r="I17" s="15">
        <v>50</v>
      </c>
      <c r="J17" s="16">
        <v>107</v>
      </c>
      <c r="K17" s="15">
        <v>5663</v>
      </c>
      <c r="L17" s="15">
        <v>4673</v>
      </c>
      <c r="M17" s="15">
        <v>10336</v>
      </c>
      <c r="N17" s="55"/>
      <c r="O17" s="52">
        <f t="shared" si="1"/>
        <v>6.457367106671423</v>
      </c>
      <c r="P17" s="52">
        <f t="shared" si="1"/>
        <v>4.672290720311486</v>
      </c>
      <c r="Q17" s="52">
        <f t="shared" si="1"/>
        <v>5.650601231791964</v>
      </c>
    </row>
    <row r="18" spans="1:17" s="1" customFormat="1" ht="12.75">
      <c r="A18" s="24" t="s">
        <v>28</v>
      </c>
      <c r="B18" s="21">
        <v>1339</v>
      </c>
      <c r="C18" s="22">
        <v>846</v>
      </c>
      <c r="D18" s="23">
        <v>2185</v>
      </c>
      <c r="E18" s="22">
        <v>30691</v>
      </c>
      <c r="F18" s="22">
        <v>30142</v>
      </c>
      <c r="G18" s="22">
        <v>60833</v>
      </c>
      <c r="H18" s="21">
        <v>102</v>
      </c>
      <c r="I18" s="22">
        <v>99</v>
      </c>
      <c r="J18" s="23">
        <v>201</v>
      </c>
      <c r="K18" s="22">
        <v>32132</v>
      </c>
      <c r="L18" s="22">
        <v>31087</v>
      </c>
      <c r="M18" s="22">
        <v>63219</v>
      </c>
      <c r="N18" s="56"/>
      <c r="O18" s="58">
        <f t="shared" si="1"/>
        <v>4.180455822666251</v>
      </c>
      <c r="P18" s="58">
        <f t="shared" si="1"/>
        <v>2.7300890667355104</v>
      </c>
      <c r="Q18" s="58">
        <f t="shared" si="1"/>
        <v>3.4672633215906563</v>
      </c>
    </row>
    <row r="19" spans="1:17" s="1" customFormat="1" ht="12.75">
      <c r="A19" s="24" t="s">
        <v>19</v>
      </c>
      <c r="B19" s="18">
        <v>2316</v>
      </c>
      <c r="C19" s="19">
        <v>1425</v>
      </c>
      <c r="D19" s="20">
        <v>3741</v>
      </c>
      <c r="E19" s="19">
        <v>60679</v>
      </c>
      <c r="F19" s="19">
        <v>60053</v>
      </c>
      <c r="G19" s="19">
        <v>120732</v>
      </c>
      <c r="H19" s="18">
        <v>244</v>
      </c>
      <c r="I19" s="19">
        <v>231</v>
      </c>
      <c r="J19" s="20">
        <v>475</v>
      </c>
      <c r="K19" s="19">
        <v>63239</v>
      </c>
      <c r="L19" s="19">
        <v>61709</v>
      </c>
      <c r="M19" s="19">
        <v>124948</v>
      </c>
      <c r="N19" s="56"/>
      <c r="O19" s="57">
        <f t="shared" si="1"/>
        <v>3.6764822604968646</v>
      </c>
      <c r="P19" s="57">
        <f t="shared" si="1"/>
        <v>2.3179023390481146</v>
      </c>
      <c r="Q19" s="57">
        <f t="shared" si="1"/>
        <v>3.0054710660143162</v>
      </c>
    </row>
    <row r="20" spans="1:17" s="1" customFormat="1" ht="12.75">
      <c r="A20" s="24"/>
      <c r="B20" s="25"/>
      <c r="C20" s="26"/>
      <c r="D20" s="27"/>
      <c r="E20" s="26"/>
      <c r="F20" s="26"/>
      <c r="G20" s="26"/>
      <c r="H20" s="25"/>
      <c r="I20" s="26"/>
      <c r="J20" s="27"/>
      <c r="K20" s="26"/>
      <c r="L20" s="26"/>
      <c r="M20" s="26"/>
      <c r="N20" s="56"/>
      <c r="O20" s="53"/>
      <c r="P20" s="53"/>
      <c r="Q20" s="53"/>
    </row>
    <row r="21" spans="1:17" s="1" customFormat="1" ht="12.75">
      <c r="A21" s="17" t="s">
        <v>20</v>
      </c>
      <c r="B21" s="25"/>
      <c r="C21" s="26"/>
      <c r="D21" s="27"/>
      <c r="E21" s="26"/>
      <c r="F21" s="26"/>
      <c r="G21" s="26"/>
      <c r="H21" s="25"/>
      <c r="I21" s="26"/>
      <c r="J21" s="27"/>
      <c r="K21" s="26"/>
      <c r="L21" s="26"/>
      <c r="M21" s="26"/>
      <c r="N21" s="56"/>
      <c r="O21" s="26"/>
      <c r="P21" s="26"/>
      <c r="Q21" s="26"/>
    </row>
    <row r="22" spans="1:17" s="1" customFormat="1" ht="12.75">
      <c r="A22" s="17" t="s">
        <v>17</v>
      </c>
      <c r="B22" s="25"/>
      <c r="C22" s="26"/>
      <c r="D22" s="27"/>
      <c r="E22" s="26"/>
      <c r="F22" s="26"/>
      <c r="G22" s="26"/>
      <c r="H22" s="25"/>
      <c r="I22" s="26"/>
      <c r="J22" s="27"/>
      <c r="K22" s="26"/>
      <c r="L22" s="26"/>
      <c r="M22" s="26"/>
      <c r="N22" s="56"/>
      <c r="O22" s="26"/>
      <c r="P22" s="26"/>
      <c r="Q22" s="26"/>
    </row>
    <row r="23" spans="1:17" ht="12.75">
      <c r="A23" s="71" t="s">
        <v>5</v>
      </c>
      <c r="B23" s="11">
        <v>511</v>
      </c>
      <c r="C23" s="12">
        <v>365</v>
      </c>
      <c r="D23" s="13">
        <v>876</v>
      </c>
      <c r="E23" s="12">
        <v>14184</v>
      </c>
      <c r="F23" s="12">
        <v>16706</v>
      </c>
      <c r="G23" s="12">
        <v>30890</v>
      </c>
      <c r="H23" s="11">
        <v>24</v>
      </c>
      <c r="I23" s="12">
        <v>40</v>
      </c>
      <c r="J23" s="13">
        <v>64</v>
      </c>
      <c r="K23" s="12">
        <v>14719</v>
      </c>
      <c r="L23" s="12">
        <v>17111</v>
      </c>
      <c r="M23" s="12">
        <v>31830</v>
      </c>
      <c r="N23" s="55"/>
      <c r="O23" s="51">
        <f aca="true" t="shared" si="2" ref="O23:Q27">B23/(B23+E23)*100</f>
        <v>3.477373256209595</v>
      </c>
      <c r="P23" s="51">
        <f t="shared" si="2"/>
        <v>2.1381289906859586</v>
      </c>
      <c r="Q23" s="51">
        <f t="shared" si="2"/>
        <v>2.7576654284455078</v>
      </c>
    </row>
    <row r="24" spans="1:17" ht="12.75">
      <c r="A24" s="71" t="s">
        <v>7</v>
      </c>
      <c r="B24" s="11">
        <v>1293</v>
      </c>
      <c r="C24" s="12">
        <v>714</v>
      </c>
      <c r="D24" s="13">
        <v>2007</v>
      </c>
      <c r="E24" s="12">
        <v>9627</v>
      </c>
      <c r="F24" s="12">
        <v>7668</v>
      </c>
      <c r="G24" s="12">
        <v>17295</v>
      </c>
      <c r="H24" s="11">
        <v>45</v>
      </c>
      <c r="I24" s="12">
        <v>21</v>
      </c>
      <c r="J24" s="13">
        <v>66</v>
      </c>
      <c r="K24" s="12">
        <v>10965</v>
      </c>
      <c r="L24" s="12">
        <v>8403</v>
      </c>
      <c r="M24" s="12">
        <v>19368</v>
      </c>
      <c r="N24" s="55"/>
      <c r="O24" s="51">
        <f t="shared" si="2"/>
        <v>11.84065934065934</v>
      </c>
      <c r="P24" s="51">
        <f t="shared" si="2"/>
        <v>8.518253400143164</v>
      </c>
      <c r="Q24" s="51">
        <f t="shared" si="2"/>
        <v>10.397886229406279</v>
      </c>
    </row>
    <row r="25" spans="1:17" ht="12.75">
      <c r="A25" s="71" t="s">
        <v>6</v>
      </c>
      <c r="B25" s="11">
        <v>87</v>
      </c>
      <c r="C25" s="12">
        <v>104</v>
      </c>
      <c r="D25" s="13">
        <v>191</v>
      </c>
      <c r="E25" s="12">
        <v>357</v>
      </c>
      <c r="F25" s="12">
        <v>756</v>
      </c>
      <c r="G25" s="12">
        <v>1113</v>
      </c>
      <c r="H25" s="11">
        <v>4</v>
      </c>
      <c r="I25" s="12">
        <v>10</v>
      </c>
      <c r="J25" s="13">
        <v>14</v>
      </c>
      <c r="K25" s="12">
        <v>448</v>
      </c>
      <c r="L25" s="12">
        <v>870</v>
      </c>
      <c r="M25" s="12">
        <v>1318</v>
      </c>
      <c r="N25" s="55"/>
      <c r="O25" s="51">
        <f t="shared" si="2"/>
        <v>19.594594594594593</v>
      </c>
      <c r="P25" s="51">
        <f t="shared" si="2"/>
        <v>12.093023255813954</v>
      </c>
      <c r="Q25" s="51">
        <f t="shared" si="2"/>
        <v>14.64723926380368</v>
      </c>
    </row>
    <row r="26" spans="1:17" ht="12.75">
      <c r="A26" s="71" t="s">
        <v>8</v>
      </c>
      <c r="B26" s="11">
        <v>846</v>
      </c>
      <c r="C26" s="12">
        <v>564</v>
      </c>
      <c r="D26" s="13">
        <v>1410</v>
      </c>
      <c r="E26" s="12">
        <v>6409</v>
      </c>
      <c r="F26" s="12">
        <v>5695</v>
      </c>
      <c r="G26" s="12">
        <v>12104</v>
      </c>
      <c r="H26" s="11">
        <v>146</v>
      </c>
      <c r="I26" s="12">
        <v>120</v>
      </c>
      <c r="J26" s="13">
        <v>266</v>
      </c>
      <c r="K26" s="12">
        <v>7401</v>
      </c>
      <c r="L26" s="12">
        <v>6379</v>
      </c>
      <c r="M26" s="12">
        <v>13780</v>
      </c>
      <c r="N26" s="55"/>
      <c r="O26" s="51">
        <f t="shared" si="2"/>
        <v>11.66092350103377</v>
      </c>
      <c r="P26" s="51">
        <f t="shared" si="2"/>
        <v>9.011024125259626</v>
      </c>
      <c r="Q26" s="51">
        <f t="shared" si="2"/>
        <v>10.433624389521977</v>
      </c>
    </row>
    <row r="27" spans="1:17" s="60" customFormat="1" ht="12.75">
      <c r="A27" s="24" t="s">
        <v>1</v>
      </c>
      <c r="B27" s="18">
        <v>2737</v>
      </c>
      <c r="C27" s="19">
        <v>1747</v>
      </c>
      <c r="D27" s="20">
        <v>4484</v>
      </c>
      <c r="E27" s="19">
        <v>30577</v>
      </c>
      <c r="F27" s="19">
        <v>30825</v>
      </c>
      <c r="G27" s="19">
        <v>61402</v>
      </c>
      <c r="H27" s="18">
        <v>219</v>
      </c>
      <c r="I27" s="19">
        <v>191</v>
      </c>
      <c r="J27" s="20">
        <v>410</v>
      </c>
      <c r="K27" s="19">
        <v>33533</v>
      </c>
      <c r="L27" s="19">
        <v>32763</v>
      </c>
      <c r="M27" s="20">
        <v>66296</v>
      </c>
      <c r="N27" s="59"/>
      <c r="O27" s="63">
        <f t="shared" si="2"/>
        <v>8.215765143783395</v>
      </c>
      <c r="P27" s="57">
        <f t="shared" si="2"/>
        <v>5.36350239469483</v>
      </c>
      <c r="Q27" s="57">
        <f t="shared" si="2"/>
        <v>6.805694684758522</v>
      </c>
    </row>
    <row r="28" spans="1:17" ht="12.75">
      <c r="A28" s="17" t="s">
        <v>18</v>
      </c>
      <c r="B28" s="11"/>
      <c r="C28" s="12"/>
      <c r="D28" s="13"/>
      <c r="E28" s="12"/>
      <c r="F28" s="12"/>
      <c r="G28" s="12"/>
      <c r="H28" s="11"/>
      <c r="I28" s="12"/>
      <c r="J28" s="13"/>
      <c r="K28" s="12"/>
      <c r="L28" s="12"/>
      <c r="M28" s="12"/>
      <c r="N28" s="55"/>
      <c r="O28" s="51"/>
      <c r="P28" s="51"/>
      <c r="Q28" s="51"/>
    </row>
    <row r="29" spans="1:17" ht="12.75">
      <c r="A29" s="71" t="s">
        <v>5</v>
      </c>
      <c r="B29" s="11">
        <v>530</v>
      </c>
      <c r="C29" s="12">
        <v>315</v>
      </c>
      <c r="D29" s="13">
        <v>845</v>
      </c>
      <c r="E29" s="12">
        <v>12482</v>
      </c>
      <c r="F29" s="12">
        <v>15164</v>
      </c>
      <c r="G29" s="12">
        <v>27646</v>
      </c>
      <c r="H29" s="11">
        <v>20</v>
      </c>
      <c r="I29" s="12">
        <v>32</v>
      </c>
      <c r="J29" s="13">
        <v>52</v>
      </c>
      <c r="K29" s="12">
        <v>13032</v>
      </c>
      <c r="L29" s="12">
        <v>15511</v>
      </c>
      <c r="M29" s="12">
        <v>28543</v>
      </c>
      <c r="N29" s="55"/>
      <c r="O29" s="51">
        <f aca="true" t="shared" si="3" ref="O29:O34">B29/(B29+E29)*100</f>
        <v>4.073163233937904</v>
      </c>
      <c r="P29" s="51">
        <f aca="true" t="shared" si="4" ref="P29:P34">C29/(C29+F29)*100</f>
        <v>2.0350151818592934</v>
      </c>
      <c r="Q29" s="51">
        <f aca="true" t="shared" si="5" ref="Q29:Q34">D29/(D29+G29)*100</f>
        <v>2.9658488645537187</v>
      </c>
    </row>
    <row r="30" spans="1:17" s="3" customFormat="1" ht="12.75">
      <c r="A30" s="71" t="s">
        <v>7</v>
      </c>
      <c r="B30" s="11">
        <v>1079</v>
      </c>
      <c r="C30" s="12">
        <v>508</v>
      </c>
      <c r="D30" s="13">
        <v>1587</v>
      </c>
      <c r="E30" s="12">
        <v>10094</v>
      </c>
      <c r="F30" s="12">
        <v>8238</v>
      </c>
      <c r="G30" s="12">
        <v>18332</v>
      </c>
      <c r="H30" s="11">
        <v>17</v>
      </c>
      <c r="I30" s="12">
        <v>11</v>
      </c>
      <c r="J30" s="13">
        <v>28</v>
      </c>
      <c r="K30" s="12">
        <v>11190</v>
      </c>
      <c r="L30" s="12">
        <v>8757</v>
      </c>
      <c r="M30" s="12">
        <v>19947</v>
      </c>
      <c r="N30" s="55"/>
      <c r="O30" s="51">
        <f t="shared" si="3"/>
        <v>9.657209343954175</v>
      </c>
      <c r="P30" s="51">
        <f t="shared" si="4"/>
        <v>5.808369540361308</v>
      </c>
      <c r="Q30" s="51">
        <f t="shared" si="5"/>
        <v>7.967267433104072</v>
      </c>
    </row>
    <row r="31" spans="1:17" s="3" customFormat="1" ht="12.75">
      <c r="A31" s="71" t="s">
        <v>6</v>
      </c>
      <c r="B31" s="11">
        <v>88</v>
      </c>
      <c r="C31" s="12">
        <v>106</v>
      </c>
      <c r="D31" s="13">
        <v>194</v>
      </c>
      <c r="E31" s="12">
        <v>402</v>
      </c>
      <c r="F31" s="12">
        <v>836</v>
      </c>
      <c r="G31" s="12">
        <v>1238</v>
      </c>
      <c r="H31" s="11">
        <v>3</v>
      </c>
      <c r="I31" s="12">
        <v>7</v>
      </c>
      <c r="J31" s="13">
        <v>10</v>
      </c>
      <c r="K31" s="12">
        <v>493</v>
      </c>
      <c r="L31" s="12">
        <v>949</v>
      </c>
      <c r="M31" s="12">
        <v>1442</v>
      </c>
      <c r="N31" s="55"/>
      <c r="O31" s="51">
        <f t="shared" si="3"/>
        <v>17.959183673469386</v>
      </c>
      <c r="P31" s="51">
        <f t="shared" si="4"/>
        <v>11.252653927813164</v>
      </c>
      <c r="Q31" s="51">
        <f t="shared" si="5"/>
        <v>13.547486033519554</v>
      </c>
    </row>
    <row r="32" spans="1:17" ht="12.75">
      <c r="A32" s="71" t="s">
        <v>8</v>
      </c>
      <c r="B32" s="14">
        <v>554</v>
      </c>
      <c r="C32" s="15">
        <v>333</v>
      </c>
      <c r="D32" s="16">
        <v>887</v>
      </c>
      <c r="E32" s="15">
        <v>6819</v>
      </c>
      <c r="F32" s="15">
        <v>5979</v>
      </c>
      <c r="G32" s="15">
        <v>12798</v>
      </c>
      <c r="H32" s="14">
        <v>90</v>
      </c>
      <c r="I32" s="15">
        <v>66</v>
      </c>
      <c r="J32" s="16">
        <v>156</v>
      </c>
      <c r="K32" s="15">
        <v>7463</v>
      </c>
      <c r="L32" s="15">
        <v>6378</v>
      </c>
      <c r="M32" s="15">
        <v>13841</v>
      </c>
      <c r="N32" s="55"/>
      <c r="O32" s="52">
        <f t="shared" si="3"/>
        <v>7.51390207513902</v>
      </c>
      <c r="P32" s="52">
        <f t="shared" si="4"/>
        <v>5.275665399239544</v>
      </c>
      <c r="Q32" s="52">
        <f t="shared" si="5"/>
        <v>6.481549141395688</v>
      </c>
    </row>
    <row r="33" spans="1:17" s="60" customFormat="1" ht="12.75">
      <c r="A33" s="24" t="s">
        <v>1</v>
      </c>
      <c r="B33" s="25">
        <v>2251</v>
      </c>
      <c r="C33" s="26">
        <v>1262</v>
      </c>
      <c r="D33" s="27">
        <v>3513</v>
      </c>
      <c r="E33" s="26">
        <v>29797</v>
      </c>
      <c r="F33" s="26">
        <v>30217</v>
      </c>
      <c r="G33" s="26">
        <v>60014</v>
      </c>
      <c r="H33" s="25">
        <v>130</v>
      </c>
      <c r="I33" s="26">
        <v>116</v>
      </c>
      <c r="J33" s="27">
        <v>246</v>
      </c>
      <c r="K33" s="26">
        <v>32178</v>
      </c>
      <c r="L33" s="26">
        <v>31595</v>
      </c>
      <c r="M33" s="26">
        <v>63773</v>
      </c>
      <c r="N33" s="59"/>
      <c r="O33" s="53">
        <f t="shared" si="3"/>
        <v>7.023839241138292</v>
      </c>
      <c r="P33" s="53">
        <f t="shared" si="4"/>
        <v>4.009021887607611</v>
      </c>
      <c r="Q33" s="53">
        <f t="shared" si="5"/>
        <v>5.529932154831804</v>
      </c>
    </row>
    <row r="34" spans="1:17" s="1" customFormat="1" ht="12.75">
      <c r="A34" s="24" t="s">
        <v>21</v>
      </c>
      <c r="B34" s="18">
        <f>SUM(B27,B33)</f>
        <v>4988</v>
      </c>
      <c r="C34" s="19">
        <f aca="true" t="shared" si="6" ref="C34:M34">SUM(C27,C33)</f>
        <v>3009</v>
      </c>
      <c r="D34" s="20">
        <f t="shared" si="6"/>
        <v>7997</v>
      </c>
      <c r="E34" s="19">
        <f t="shared" si="6"/>
        <v>60374</v>
      </c>
      <c r="F34" s="19">
        <f t="shared" si="6"/>
        <v>61042</v>
      </c>
      <c r="G34" s="19">
        <f t="shared" si="6"/>
        <v>121416</v>
      </c>
      <c r="H34" s="18">
        <f t="shared" si="6"/>
        <v>349</v>
      </c>
      <c r="I34" s="19">
        <f t="shared" si="6"/>
        <v>307</v>
      </c>
      <c r="J34" s="20">
        <f t="shared" si="6"/>
        <v>656</v>
      </c>
      <c r="K34" s="19">
        <f t="shared" si="6"/>
        <v>65711</v>
      </c>
      <c r="L34" s="19">
        <f t="shared" si="6"/>
        <v>64358</v>
      </c>
      <c r="M34" s="19">
        <f t="shared" si="6"/>
        <v>130069</v>
      </c>
      <c r="N34" s="56"/>
      <c r="O34" s="57">
        <f t="shared" si="3"/>
        <v>7.6313454300664</v>
      </c>
      <c r="P34" s="57">
        <f t="shared" si="4"/>
        <v>4.697818925543707</v>
      </c>
      <c r="Q34" s="57">
        <f t="shared" si="5"/>
        <v>6.179441014426681</v>
      </c>
    </row>
    <row r="35" spans="1:17" s="1" customFormat="1" ht="12.75">
      <c r="A35" s="24"/>
      <c r="B35" s="25"/>
      <c r="C35" s="26"/>
      <c r="D35" s="27"/>
      <c r="E35" s="26"/>
      <c r="F35" s="26"/>
      <c r="G35" s="26"/>
      <c r="H35" s="25"/>
      <c r="I35" s="26"/>
      <c r="J35" s="27"/>
      <c r="K35" s="26"/>
      <c r="L35" s="26"/>
      <c r="M35" s="26"/>
      <c r="N35" s="56"/>
      <c r="O35" s="53"/>
      <c r="P35" s="53"/>
      <c r="Q35" s="53"/>
    </row>
    <row r="36" spans="1:17" s="1" customFormat="1" ht="12.75">
      <c r="A36" s="28" t="s">
        <v>22</v>
      </c>
      <c r="B36" s="25"/>
      <c r="C36" s="26"/>
      <c r="D36" s="27"/>
      <c r="E36" s="26"/>
      <c r="F36" s="26"/>
      <c r="G36" s="26"/>
      <c r="H36" s="25"/>
      <c r="I36" s="26"/>
      <c r="J36" s="27"/>
      <c r="K36" s="26"/>
      <c r="L36" s="26"/>
      <c r="M36" s="26"/>
      <c r="N36" s="56"/>
      <c r="O36" s="26"/>
      <c r="P36" s="26"/>
      <c r="Q36" s="26"/>
    </row>
    <row r="37" spans="1:17" s="1" customFormat="1" ht="12.75">
      <c r="A37" s="17" t="s">
        <v>17</v>
      </c>
      <c r="B37" s="25"/>
      <c r="C37" s="26"/>
      <c r="D37" s="27"/>
      <c r="E37" s="26"/>
      <c r="F37" s="26"/>
      <c r="G37" s="26"/>
      <c r="H37" s="25"/>
      <c r="I37" s="26"/>
      <c r="J37" s="27"/>
      <c r="K37" s="26"/>
      <c r="L37" s="26"/>
      <c r="M37" s="26"/>
      <c r="N37" s="56"/>
      <c r="O37" s="26"/>
      <c r="P37" s="26"/>
      <c r="Q37" s="26"/>
    </row>
    <row r="38" spans="1:17" ht="12.75">
      <c r="A38" s="72" t="s">
        <v>5</v>
      </c>
      <c r="B38" s="11">
        <v>793</v>
      </c>
      <c r="C38" s="12">
        <v>415</v>
      </c>
      <c r="D38" s="13">
        <v>1208</v>
      </c>
      <c r="E38" s="12">
        <v>10769</v>
      </c>
      <c r="F38" s="12">
        <v>13806</v>
      </c>
      <c r="G38" s="12">
        <v>24575</v>
      </c>
      <c r="H38" s="11">
        <v>20</v>
      </c>
      <c r="I38" s="12">
        <v>36</v>
      </c>
      <c r="J38" s="13">
        <v>56</v>
      </c>
      <c r="K38" s="12">
        <v>11582</v>
      </c>
      <c r="L38" s="12">
        <v>14257</v>
      </c>
      <c r="M38" s="12">
        <v>25839</v>
      </c>
      <c r="N38" s="55"/>
      <c r="O38" s="51">
        <f aca="true" t="shared" si="7" ref="O38:Q42">B38/(B38+E38)*100</f>
        <v>6.858674969728421</v>
      </c>
      <c r="P38" s="51">
        <f t="shared" si="7"/>
        <v>2.9182195344912456</v>
      </c>
      <c r="Q38" s="51">
        <f t="shared" si="7"/>
        <v>4.685257727960284</v>
      </c>
    </row>
    <row r="39" spans="1:17" ht="12.75">
      <c r="A39" s="71" t="s">
        <v>7</v>
      </c>
      <c r="B39" s="11">
        <v>1962</v>
      </c>
      <c r="C39" s="12">
        <v>921</v>
      </c>
      <c r="D39" s="13">
        <v>2883</v>
      </c>
      <c r="E39" s="12">
        <v>10868</v>
      </c>
      <c r="F39" s="12">
        <v>8828</v>
      </c>
      <c r="G39" s="12">
        <v>19696</v>
      </c>
      <c r="H39" s="11">
        <v>48</v>
      </c>
      <c r="I39" s="12">
        <v>47</v>
      </c>
      <c r="J39" s="13">
        <v>95</v>
      </c>
      <c r="K39" s="12">
        <v>12878</v>
      </c>
      <c r="L39" s="12">
        <v>9796</v>
      </c>
      <c r="M39" s="12">
        <v>22674</v>
      </c>
      <c r="N39" s="55"/>
      <c r="O39" s="51">
        <f t="shared" si="7"/>
        <v>15.29228371005456</v>
      </c>
      <c r="P39" s="51">
        <f t="shared" si="7"/>
        <v>9.447122781823778</v>
      </c>
      <c r="Q39" s="51">
        <f t="shared" si="7"/>
        <v>12.76850170512423</v>
      </c>
    </row>
    <row r="40" spans="1:17" ht="12.75">
      <c r="A40" s="71" t="s">
        <v>6</v>
      </c>
      <c r="B40" s="11">
        <v>130</v>
      </c>
      <c r="C40" s="12">
        <v>112</v>
      </c>
      <c r="D40" s="13">
        <v>242</v>
      </c>
      <c r="E40" s="12">
        <v>467</v>
      </c>
      <c r="F40" s="12">
        <v>947</v>
      </c>
      <c r="G40" s="12">
        <v>1414</v>
      </c>
      <c r="H40" s="11">
        <v>11</v>
      </c>
      <c r="I40" s="12">
        <v>8</v>
      </c>
      <c r="J40" s="13">
        <v>19</v>
      </c>
      <c r="K40" s="12">
        <v>608</v>
      </c>
      <c r="L40" s="12">
        <v>1067</v>
      </c>
      <c r="M40" s="12">
        <v>1675</v>
      </c>
      <c r="N40" s="55"/>
      <c r="O40" s="51">
        <f t="shared" si="7"/>
        <v>21.775544388609717</v>
      </c>
      <c r="P40" s="51">
        <f t="shared" si="7"/>
        <v>10.576015108593012</v>
      </c>
      <c r="Q40" s="51">
        <f t="shared" si="7"/>
        <v>14.613526570048311</v>
      </c>
    </row>
    <row r="41" spans="1:17" ht="12.75">
      <c r="A41" s="71" t="s">
        <v>8</v>
      </c>
      <c r="B41" s="11">
        <v>699</v>
      </c>
      <c r="C41" s="12">
        <v>530</v>
      </c>
      <c r="D41" s="13">
        <v>1229</v>
      </c>
      <c r="E41" s="12">
        <v>6879</v>
      </c>
      <c r="F41" s="12">
        <v>5925</v>
      </c>
      <c r="G41" s="12">
        <v>12804</v>
      </c>
      <c r="H41" s="11">
        <v>119</v>
      </c>
      <c r="I41" s="12">
        <v>71</v>
      </c>
      <c r="J41" s="13">
        <v>190</v>
      </c>
      <c r="K41" s="12">
        <v>7697</v>
      </c>
      <c r="L41" s="12">
        <v>6526</v>
      </c>
      <c r="M41" s="12">
        <v>14223</v>
      </c>
      <c r="N41" s="55"/>
      <c r="O41" s="51">
        <f t="shared" si="7"/>
        <v>9.224069675376088</v>
      </c>
      <c r="P41" s="51">
        <f t="shared" si="7"/>
        <v>8.210689388071263</v>
      </c>
      <c r="Q41" s="51">
        <f t="shared" si="7"/>
        <v>8.757927741751585</v>
      </c>
    </row>
    <row r="42" spans="1:17" s="60" customFormat="1" ht="12.75">
      <c r="A42" s="24" t="s">
        <v>1</v>
      </c>
      <c r="B42" s="18">
        <v>3584</v>
      </c>
      <c r="C42" s="19">
        <v>1978</v>
      </c>
      <c r="D42" s="20">
        <v>5562</v>
      </c>
      <c r="E42" s="19">
        <v>28983</v>
      </c>
      <c r="F42" s="19">
        <v>29506</v>
      </c>
      <c r="G42" s="19">
        <v>58489</v>
      </c>
      <c r="H42" s="18">
        <v>198</v>
      </c>
      <c r="I42" s="19">
        <v>162</v>
      </c>
      <c r="J42" s="20">
        <v>360</v>
      </c>
      <c r="K42" s="19">
        <v>32765</v>
      </c>
      <c r="L42" s="19">
        <v>31646</v>
      </c>
      <c r="M42" s="20">
        <v>64411</v>
      </c>
      <c r="N42" s="59"/>
      <c r="O42" s="63">
        <f t="shared" si="7"/>
        <v>11.005005066478336</v>
      </c>
      <c r="P42" s="57">
        <f t="shared" si="7"/>
        <v>6.282556219031889</v>
      </c>
      <c r="Q42" s="57">
        <f t="shared" si="7"/>
        <v>8.683705172440712</v>
      </c>
    </row>
    <row r="43" spans="1:17" ht="12.75">
      <c r="A43" s="17" t="s">
        <v>18</v>
      </c>
      <c r="B43" s="11"/>
      <c r="C43" s="12"/>
      <c r="D43" s="13"/>
      <c r="E43" s="12"/>
      <c r="F43" s="12"/>
      <c r="G43" s="12"/>
      <c r="H43" s="11"/>
      <c r="I43" s="12"/>
      <c r="J43" s="13"/>
      <c r="K43" s="12"/>
      <c r="L43" s="12"/>
      <c r="M43" s="12"/>
      <c r="N43" s="55"/>
      <c r="O43" s="51"/>
      <c r="P43" s="51"/>
      <c r="Q43" s="51"/>
    </row>
    <row r="44" spans="1:17" ht="12.75">
      <c r="A44" s="72" t="s">
        <v>5</v>
      </c>
      <c r="B44" s="11">
        <v>299</v>
      </c>
      <c r="C44" s="12">
        <v>134</v>
      </c>
      <c r="D44" s="13">
        <v>433</v>
      </c>
      <c r="E44" s="12">
        <v>10572</v>
      </c>
      <c r="F44" s="12">
        <v>13486</v>
      </c>
      <c r="G44" s="12">
        <v>24058</v>
      </c>
      <c r="H44" s="11">
        <v>19</v>
      </c>
      <c r="I44" s="12">
        <v>30</v>
      </c>
      <c r="J44" s="13">
        <v>49</v>
      </c>
      <c r="K44" s="12">
        <v>10890</v>
      </c>
      <c r="L44" s="12">
        <v>13650</v>
      </c>
      <c r="M44" s="12">
        <v>24540</v>
      </c>
      <c r="N44" s="55"/>
      <c r="O44" s="51">
        <f aca="true" t="shared" si="8" ref="O44:O50">B44/(B44+E44)*100</f>
        <v>2.7504369423236135</v>
      </c>
      <c r="P44" s="51">
        <f aca="true" t="shared" si="9" ref="P44:P50">C44/(C44+F44)*100</f>
        <v>0.9838472834067549</v>
      </c>
      <c r="Q44" s="51">
        <f aca="true" t="shared" si="10" ref="Q44:Q50">D44/(D44+G44)*100</f>
        <v>1.7679964068433303</v>
      </c>
    </row>
    <row r="45" spans="1:17" s="3" customFormat="1" ht="12.75">
      <c r="A45" s="71" t="s">
        <v>7</v>
      </c>
      <c r="B45" s="11">
        <v>697</v>
      </c>
      <c r="C45" s="12">
        <v>274</v>
      </c>
      <c r="D45" s="13">
        <v>971</v>
      </c>
      <c r="E45" s="12">
        <v>10646</v>
      </c>
      <c r="F45" s="12">
        <v>8689</v>
      </c>
      <c r="G45" s="12">
        <v>19335</v>
      </c>
      <c r="H45" s="11">
        <v>14</v>
      </c>
      <c r="I45" s="12">
        <v>16</v>
      </c>
      <c r="J45" s="13">
        <v>30</v>
      </c>
      <c r="K45" s="12">
        <v>11357</v>
      </c>
      <c r="L45" s="12">
        <v>8979</v>
      </c>
      <c r="M45" s="12">
        <v>20336</v>
      </c>
      <c r="N45" s="55"/>
      <c r="O45" s="51">
        <f t="shared" si="8"/>
        <v>6.144758882129948</v>
      </c>
      <c r="P45" s="51">
        <f t="shared" si="9"/>
        <v>3.057012161106772</v>
      </c>
      <c r="Q45" s="51">
        <f t="shared" si="10"/>
        <v>4.78183788042943</v>
      </c>
    </row>
    <row r="46" spans="1:17" s="3" customFormat="1" ht="12.75">
      <c r="A46" s="71" t="s">
        <v>6</v>
      </c>
      <c r="B46" s="11">
        <v>31</v>
      </c>
      <c r="C46" s="12">
        <v>30</v>
      </c>
      <c r="D46" s="13">
        <v>61</v>
      </c>
      <c r="E46" s="12">
        <v>422</v>
      </c>
      <c r="F46" s="12">
        <v>882</v>
      </c>
      <c r="G46" s="12">
        <v>1304</v>
      </c>
      <c r="H46" s="11">
        <v>2</v>
      </c>
      <c r="I46" s="12">
        <v>5</v>
      </c>
      <c r="J46" s="13">
        <v>7</v>
      </c>
      <c r="K46" s="12">
        <v>455</v>
      </c>
      <c r="L46" s="12">
        <v>917</v>
      </c>
      <c r="M46" s="12">
        <v>1372</v>
      </c>
      <c r="N46" s="55"/>
      <c r="O46" s="51">
        <f t="shared" si="8"/>
        <v>6.843267108167771</v>
      </c>
      <c r="P46" s="51">
        <f t="shared" si="9"/>
        <v>3.289473684210526</v>
      </c>
      <c r="Q46" s="51">
        <f t="shared" si="10"/>
        <v>4.468864468864469</v>
      </c>
    </row>
    <row r="47" spans="1:17" ht="12.75">
      <c r="A47" s="71" t="s">
        <v>8</v>
      </c>
      <c r="B47" s="14">
        <v>367</v>
      </c>
      <c r="C47" s="15">
        <v>222</v>
      </c>
      <c r="D47" s="16">
        <v>589</v>
      </c>
      <c r="E47" s="15">
        <v>6706</v>
      </c>
      <c r="F47" s="15">
        <v>5959</v>
      </c>
      <c r="G47" s="15">
        <v>12665</v>
      </c>
      <c r="H47" s="14">
        <v>23</v>
      </c>
      <c r="I47" s="15">
        <v>18</v>
      </c>
      <c r="J47" s="16">
        <v>41</v>
      </c>
      <c r="K47" s="15">
        <v>7096</v>
      </c>
      <c r="L47" s="15">
        <v>6199</v>
      </c>
      <c r="M47" s="15">
        <v>13295</v>
      </c>
      <c r="N47" s="55"/>
      <c r="O47" s="52">
        <f t="shared" si="8"/>
        <v>5.188745935246713</v>
      </c>
      <c r="P47" s="52">
        <f t="shared" si="9"/>
        <v>3.591651836272448</v>
      </c>
      <c r="Q47" s="52">
        <f t="shared" si="10"/>
        <v>4.443941451637241</v>
      </c>
    </row>
    <row r="48" spans="1:17" s="1" customFormat="1" ht="12.75">
      <c r="A48" s="24" t="s">
        <v>1</v>
      </c>
      <c r="B48" s="18">
        <v>1394</v>
      </c>
      <c r="C48" s="19">
        <v>660</v>
      </c>
      <c r="D48" s="20">
        <v>2054</v>
      </c>
      <c r="E48" s="19">
        <v>28346</v>
      </c>
      <c r="F48" s="19">
        <v>29016</v>
      </c>
      <c r="G48" s="19">
        <v>57362</v>
      </c>
      <c r="H48" s="18">
        <v>58</v>
      </c>
      <c r="I48" s="19">
        <v>69</v>
      </c>
      <c r="J48" s="20">
        <v>127</v>
      </c>
      <c r="K48" s="19">
        <v>29798</v>
      </c>
      <c r="L48" s="19">
        <v>29745</v>
      </c>
      <c r="M48" s="19">
        <v>59543</v>
      </c>
      <c r="N48" s="56"/>
      <c r="O48" s="57">
        <f t="shared" si="8"/>
        <v>4.68728984532616</v>
      </c>
      <c r="P48" s="57">
        <f t="shared" si="9"/>
        <v>2.2240194096239385</v>
      </c>
      <c r="Q48" s="57">
        <f t="shared" si="10"/>
        <v>3.4569812845024908</v>
      </c>
    </row>
    <row r="49" spans="1:17" s="1" customFormat="1" ht="12.75">
      <c r="A49" s="29" t="s">
        <v>23</v>
      </c>
      <c r="B49" s="18">
        <f>SUM(B48,B42)</f>
        <v>4978</v>
      </c>
      <c r="C49" s="19">
        <f aca="true" t="shared" si="11" ref="C49:M49">SUM(C48,C42)</f>
        <v>2638</v>
      </c>
      <c r="D49" s="20">
        <f t="shared" si="11"/>
        <v>7616</v>
      </c>
      <c r="E49" s="19">
        <f t="shared" si="11"/>
        <v>57329</v>
      </c>
      <c r="F49" s="19">
        <f t="shared" si="11"/>
        <v>58522</v>
      </c>
      <c r="G49" s="19">
        <f t="shared" si="11"/>
        <v>115851</v>
      </c>
      <c r="H49" s="18">
        <f t="shared" si="11"/>
        <v>256</v>
      </c>
      <c r="I49" s="19">
        <f t="shared" si="11"/>
        <v>231</v>
      </c>
      <c r="J49" s="20">
        <f t="shared" si="11"/>
        <v>487</v>
      </c>
      <c r="K49" s="19">
        <f t="shared" si="11"/>
        <v>62563</v>
      </c>
      <c r="L49" s="19">
        <f t="shared" si="11"/>
        <v>61391</v>
      </c>
      <c r="M49" s="19">
        <f t="shared" si="11"/>
        <v>123954</v>
      </c>
      <c r="N49" s="56"/>
      <c r="O49" s="57">
        <f t="shared" si="8"/>
        <v>7.989471487954805</v>
      </c>
      <c r="P49" s="57">
        <f t="shared" si="9"/>
        <v>4.313276651406148</v>
      </c>
      <c r="Q49" s="57">
        <f t="shared" si="10"/>
        <v>6.168449869195817</v>
      </c>
    </row>
    <row r="50" spans="1:17" s="212" customFormat="1" ht="18" customHeight="1">
      <c r="A50" s="206" t="s">
        <v>24</v>
      </c>
      <c r="B50" s="207">
        <f>SUM(B49,B34,B19)</f>
        <v>12282</v>
      </c>
      <c r="C50" s="208">
        <f aca="true" t="shared" si="12" ref="C50:M50">SUM(C49,C34,C19)</f>
        <v>7072</v>
      </c>
      <c r="D50" s="209">
        <f t="shared" si="12"/>
        <v>19354</v>
      </c>
      <c r="E50" s="208">
        <f t="shared" si="12"/>
        <v>178382</v>
      </c>
      <c r="F50" s="208">
        <f t="shared" si="12"/>
        <v>179617</v>
      </c>
      <c r="G50" s="208">
        <f t="shared" si="12"/>
        <v>357999</v>
      </c>
      <c r="H50" s="207">
        <f t="shared" si="12"/>
        <v>849</v>
      </c>
      <c r="I50" s="208">
        <f t="shared" si="12"/>
        <v>769</v>
      </c>
      <c r="J50" s="209">
        <f t="shared" si="12"/>
        <v>1618</v>
      </c>
      <c r="K50" s="208">
        <f t="shared" si="12"/>
        <v>191513</v>
      </c>
      <c r="L50" s="208">
        <f t="shared" si="12"/>
        <v>187458</v>
      </c>
      <c r="M50" s="208">
        <f t="shared" si="12"/>
        <v>378971</v>
      </c>
      <c r="N50" s="210"/>
      <c r="O50" s="211">
        <f t="shared" si="8"/>
        <v>6.441698485293501</v>
      </c>
      <c r="P50" s="211">
        <f t="shared" si="9"/>
        <v>3.788118207285914</v>
      </c>
      <c r="Q50" s="211">
        <f t="shared" si="10"/>
        <v>5.128884625271297</v>
      </c>
    </row>
    <row r="51" spans="1:17" s="30" customFormat="1" ht="12.75">
      <c r="A51" s="24"/>
      <c r="B51" s="26"/>
      <c r="C51" s="26"/>
      <c r="D51" s="26"/>
      <c r="E51" s="26"/>
      <c r="F51" s="26"/>
      <c r="G51" s="26"/>
      <c r="H51" s="26"/>
      <c r="I51" s="26"/>
      <c r="J51" s="26"/>
      <c r="K51" s="26"/>
      <c r="L51" s="26"/>
      <c r="M51" s="26"/>
      <c r="O51" s="53"/>
      <c r="P51" s="53"/>
      <c r="Q51" s="53"/>
    </row>
    <row r="52" spans="1:17" s="30" customFormat="1" ht="12.75">
      <c r="A52" s="24"/>
      <c r="B52" s="26"/>
      <c r="C52" s="26"/>
      <c r="D52" s="26"/>
      <c r="E52" s="26"/>
      <c r="F52" s="26"/>
      <c r="G52" s="26"/>
      <c r="H52" s="26"/>
      <c r="I52" s="26"/>
      <c r="J52" s="26"/>
      <c r="K52" s="26"/>
      <c r="L52" s="26"/>
      <c r="M52" s="26"/>
      <c r="O52" s="53"/>
      <c r="P52" s="53"/>
      <c r="Q52" s="53"/>
    </row>
    <row r="53" spans="1:17" s="30" customFormat="1" ht="12.75">
      <c r="A53" s="24"/>
      <c r="B53" s="26"/>
      <c r="C53" s="26"/>
      <c r="D53" s="26"/>
      <c r="E53" s="26"/>
      <c r="F53" s="26"/>
      <c r="G53" s="26"/>
      <c r="H53" s="26"/>
      <c r="I53" s="26"/>
      <c r="J53" s="26"/>
      <c r="K53" s="26"/>
      <c r="L53" s="26"/>
      <c r="M53" s="26"/>
      <c r="O53" s="53"/>
      <c r="P53" s="53"/>
      <c r="Q53" s="53"/>
    </row>
    <row r="54" spans="1:17" s="30" customFormat="1" ht="12.75">
      <c r="A54" s="24"/>
      <c r="B54" s="26"/>
      <c r="C54" s="26"/>
      <c r="D54" s="26"/>
      <c r="E54" s="26"/>
      <c r="F54" s="26"/>
      <c r="G54" s="26"/>
      <c r="H54" s="26"/>
      <c r="I54" s="26"/>
      <c r="J54" s="26"/>
      <c r="K54" s="26"/>
      <c r="L54" s="26"/>
      <c r="M54" s="26"/>
      <c r="O54" s="53"/>
      <c r="P54" s="53"/>
      <c r="Q54" s="53"/>
    </row>
    <row r="55" spans="1:17" s="30" customFormat="1" ht="12.75">
      <c r="A55" s="24"/>
      <c r="B55" s="26"/>
      <c r="C55" s="26"/>
      <c r="D55" s="26"/>
      <c r="E55" s="26"/>
      <c r="F55" s="26"/>
      <c r="G55" s="26"/>
      <c r="H55" s="26"/>
      <c r="I55" s="26"/>
      <c r="J55" s="26"/>
      <c r="K55" s="26"/>
      <c r="L55" s="26"/>
      <c r="M55" s="26"/>
      <c r="O55" s="53"/>
      <c r="P55" s="53"/>
      <c r="Q55" s="53"/>
    </row>
    <row r="56" spans="1:17" s="30" customFormat="1" ht="12.75">
      <c r="A56" s="24"/>
      <c r="B56" s="26"/>
      <c r="C56" s="26"/>
      <c r="D56" s="26"/>
      <c r="E56" s="26"/>
      <c r="F56" s="26"/>
      <c r="G56" s="26"/>
      <c r="H56" s="26"/>
      <c r="I56" s="26"/>
      <c r="J56" s="26"/>
      <c r="K56" s="26"/>
      <c r="L56" s="26"/>
      <c r="M56" s="26"/>
      <c r="O56" s="53"/>
      <c r="P56" s="53"/>
      <c r="Q56" s="53"/>
    </row>
    <row r="57" spans="1:17" s="30" customFormat="1" ht="12.75">
      <c r="A57" s="24"/>
      <c r="B57" s="26"/>
      <c r="C57" s="26"/>
      <c r="D57" s="26"/>
      <c r="E57" s="26"/>
      <c r="F57" s="26"/>
      <c r="G57" s="26"/>
      <c r="H57" s="26"/>
      <c r="I57" s="26"/>
      <c r="J57" s="26"/>
      <c r="K57" s="26"/>
      <c r="L57" s="26"/>
      <c r="M57" s="26"/>
      <c r="O57" s="53"/>
      <c r="P57" s="53"/>
      <c r="Q57" s="53"/>
    </row>
    <row r="58" spans="1:17" s="30" customFormat="1" ht="12.75">
      <c r="A58" s="24"/>
      <c r="B58" s="26"/>
      <c r="C58" s="26"/>
      <c r="D58" s="26"/>
      <c r="E58" s="26"/>
      <c r="F58" s="26"/>
      <c r="G58" s="26"/>
      <c r="H58" s="26"/>
      <c r="I58" s="26"/>
      <c r="J58" s="26"/>
      <c r="K58" s="26"/>
      <c r="L58" s="26"/>
      <c r="M58" s="26"/>
      <c r="O58" s="53"/>
      <c r="P58" s="53"/>
      <c r="Q58" s="53"/>
    </row>
    <row r="59" spans="1:17" s="30" customFormat="1" ht="12.75">
      <c r="A59" s="24"/>
      <c r="B59" s="26"/>
      <c r="C59" s="26"/>
      <c r="D59" s="26"/>
      <c r="E59" s="26"/>
      <c r="F59" s="26"/>
      <c r="G59" s="26"/>
      <c r="H59" s="26"/>
      <c r="I59" s="26"/>
      <c r="J59" s="26"/>
      <c r="K59" s="26"/>
      <c r="L59" s="26"/>
      <c r="M59" s="26"/>
      <c r="O59" s="53"/>
      <c r="P59" s="53"/>
      <c r="Q59" s="53"/>
    </row>
    <row r="60" spans="1:17" s="30" customFormat="1" ht="12.75">
      <c r="A60" s="24"/>
      <c r="B60" s="26"/>
      <c r="C60" s="26"/>
      <c r="D60" s="26"/>
      <c r="E60" s="26"/>
      <c r="F60" s="26"/>
      <c r="G60" s="26"/>
      <c r="H60" s="26"/>
      <c r="I60" s="26"/>
      <c r="J60" s="26"/>
      <c r="K60" s="26"/>
      <c r="L60" s="26"/>
      <c r="M60" s="26"/>
      <c r="O60" s="53"/>
      <c r="P60" s="53"/>
      <c r="Q60" s="53"/>
    </row>
    <row r="61" spans="1:17" s="30" customFormat="1" ht="12.75">
      <c r="A61" s="24"/>
      <c r="B61" s="26"/>
      <c r="C61" s="26"/>
      <c r="D61" s="26"/>
      <c r="E61" s="26"/>
      <c r="F61" s="26"/>
      <c r="G61" s="26"/>
      <c r="H61" s="26"/>
      <c r="I61" s="26"/>
      <c r="J61" s="26"/>
      <c r="K61" s="26"/>
      <c r="L61" s="26"/>
      <c r="M61" s="26"/>
      <c r="O61" s="53"/>
      <c r="P61" s="53"/>
      <c r="Q61" s="53"/>
    </row>
    <row r="62" ht="12.75">
      <c r="A62" s="30" t="s">
        <v>72</v>
      </c>
    </row>
    <row r="63" spans="1:17" ht="12.75">
      <c r="A63" s="213" t="s">
        <v>9</v>
      </c>
      <c r="B63" s="213"/>
      <c r="C63" s="213"/>
      <c r="D63" s="213"/>
      <c r="E63" s="213"/>
      <c r="F63" s="213"/>
      <c r="G63" s="213"/>
      <c r="H63" s="213"/>
      <c r="I63" s="213"/>
      <c r="J63" s="213"/>
      <c r="K63" s="213"/>
      <c r="L63" s="213"/>
      <c r="M63" s="213"/>
      <c r="N63" s="213"/>
      <c r="O63" s="213"/>
      <c r="P63" s="213"/>
      <c r="Q63" s="213"/>
    </row>
    <row r="64" spans="1:17" ht="12.75">
      <c r="A64" s="213" t="s">
        <v>29</v>
      </c>
      <c r="B64" s="213"/>
      <c r="C64" s="213"/>
      <c r="D64" s="213"/>
      <c r="E64" s="213"/>
      <c r="F64" s="213"/>
      <c r="G64" s="213"/>
      <c r="H64" s="213"/>
      <c r="I64" s="213"/>
      <c r="J64" s="213"/>
      <c r="K64" s="213"/>
      <c r="L64" s="213"/>
      <c r="M64" s="213"/>
      <c r="N64" s="213"/>
      <c r="O64" s="213"/>
      <c r="P64" s="213"/>
      <c r="Q64" s="213"/>
    </row>
    <row r="65" spans="1:17" ht="12.75">
      <c r="A65" s="235" t="s">
        <v>31</v>
      </c>
      <c r="B65" s="235"/>
      <c r="C65" s="235"/>
      <c r="D65" s="235"/>
      <c r="E65" s="235"/>
      <c r="F65" s="235"/>
      <c r="G65" s="235"/>
      <c r="H65" s="235"/>
      <c r="I65" s="235"/>
      <c r="J65" s="235"/>
      <c r="K65" s="235"/>
      <c r="L65" s="235"/>
      <c r="M65" s="235"/>
      <c r="N65" s="235"/>
      <c r="O65" s="235"/>
      <c r="P65" s="235"/>
      <c r="Q65" s="235"/>
    </row>
    <row r="66" ht="12.75">
      <c r="A66" s="1"/>
    </row>
    <row r="67" spans="1:17" ht="12.75">
      <c r="A67" s="213" t="s">
        <v>25</v>
      </c>
      <c r="B67" s="213"/>
      <c r="C67" s="213"/>
      <c r="D67" s="213"/>
      <c r="E67" s="213"/>
      <c r="F67" s="213"/>
      <c r="G67" s="213"/>
      <c r="H67" s="213"/>
      <c r="I67" s="213"/>
      <c r="J67" s="213"/>
      <c r="K67" s="213"/>
      <c r="L67" s="213"/>
      <c r="M67" s="213"/>
      <c r="N67" s="213"/>
      <c r="O67" s="213"/>
      <c r="P67" s="213"/>
      <c r="Q67" s="213"/>
    </row>
    <row r="68" ht="7.5" customHeight="1" thickBot="1"/>
    <row r="69" spans="1:109" ht="13.5" customHeight="1">
      <c r="A69" s="4"/>
      <c r="B69" s="237" t="s">
        <v>2</v>
      </c>
      <c r="C69" s="236"/>
      <c r="D69" s="238"/>
      <c r="E69" s="236" t="s">
        <v>3</v>
      </c>
      <c r="F69" s="236"/>
      <c r="G69" s="236"/>
      <c r="H69" s="239" t="s">
        <v>11</v>
      </c>
      <c r="I69" s="240"/>
      <c r="J69" s="241"/>
      <c r="K69" s="236" t="s">
        <v>1</v>
      </c>
      <c r="L69" s="236"/>
      <c r="M69" s="236"/>
      <c r="N69" s="54"/>
      <c r="O69" s="236" t="s">
        <v>57</v>
      </c>
      <c r="P69" s="236"/>
      <c r="Q69" s="236"/>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row>
    <row r="70" spans="1:109" ht="12.75">
      <c r="A70" s="5"/>
      <c r="B70" s="6" t="s">
        <v>12</v>
      </c>
      <c r="C70" s="7" t="s">
        <v>0</v>
      </c>
      <c r="D70" s="8" t="s">
        <v>13</v>
      </c>
      <c r="E70" s="7" t="s">
        <v>12</v>
      </c>
      <c r="F70" s="7" t="s">
        <v>0</v>
      </c>
      <c r="G70" s="7" t="s">
        <v>13</v>
      </c>
      <c r="H70" s="6" t="s">
        <v>12</v>
      </c>
      <c r="I70" s="7" t="s">
        <v>0</v>
      </c>
      <c r="J70" s="8" t="s">
        <v>13</v>
      </c>
      <c r="K70" s="7" t="s">
        <v>12</v>
      </c>
      <c r="L70" s="7" t="s">
        <v>0</v>
      </c>
      <c r="M70" s="7" t="s">
        <v>13</v>
      </c>
      <c r="N70" s="55"/>
      <c r="O70" s="7" t="s">
        <v>12</v>
      </c>
      <c r="P70" s="7" t="s">
        <v>0</v>
      </c>
      <c r="Q70" s="7" t="s">
        <v>13</v>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row>
    <row r="71" spans="1:93" s="3" customFormat="1" ht="12.75">
      <c r="A71" s="9" t="s">
        <v>14</v>
      </c>
      <c r="B71" s="32"/>
      <c r="C71" s="33"/>
      <c r="D71" s="34"/>
      <c r="E71" s="33"/>
      <c r="F71" s="33"/>
      <c r="G71" s="33"/>
      <c r="H71" s="32"/>
      <c r="I71" s="33"/>
      <c r="J71" s="34"/>
      <c r="K71" s="33"/>
      <c r="L71" s="33"/>
      <c r="M71" s="33"/>
      <c r="N71" s="56"/>
      <c r="O71" s="10"/>
      <c r="P71" s="10"/>
      <c r="Q71" s="10"/>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row>
    <row r="72" spans="1:93" s="3" customFormat="1" ht="12.75">
      <c r="A72" s="28" t="s">
        <v>17</v>
      </c>
      <c r="B72" s="48"/>
      <c r="C72" s="35"/>
      <c r="D72" s="49"/>
      <c r="E72" s="35"/>
      <c r="F72" s="35"/>
      <c r="G72" s="35"/>
      <c r="H72" s="48"/>
      <c r="I72" s="35"/>
      <c r="J72" s="49"/>
      <c r="K72" s="35"/>
      <c r="L72" s="35"/>
      <c r="M72" s="35"/>
      <c r="N72" s="56"/>
      <c r="O72" s="198"/>
      <c r="P72" s="198"/>
      <c r="Q72" s="198"/>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row>
    <row r="73" spans="1:65" s="37" customFormat="1" ht="12.75">
      <c r="A73" s="71" t="s">
        <v>15</v>
      </c>
      <c r="B73" s="11">
        <v>143</v>
      </c>
      <c r="C73" s="12">
        <v>85</v>
      </c>
      <c r="D73" s="13">
        <v>228</v>
      </c>
      <c r="E73" s="12">
        <v>1122</v>
      </c>
      <c r="F73" s="12">
        <v>1138</v>
      </c>
      <c r="G73" s="12">
        <v>2260</v>
      </c>
      <c r="H73" s="11">
        <v>243</v>
      </c>
      <c r="I73" s="12">
        <v>190</v>
      </c>
      <c r="J73" s="13">
        <v>433</v>
      </c>
      <c r="K73" s="12">
        <v>1508</v>
      </c>
      <c r="L73" s="12">
        <v>1413</v>
      </c>
      <c r="M73" s="12">
        <v>2921</v>
      </c>
      <c r="N73" s="55"/>
      <c r="O73" s="51">
        <f aca="true" t="shared" si="13" ref="O73:Q75">B73/(B73+E73)*100</f>
        <v>11.304347826086957</v>
      </c>
      <c r="P73" s="51">
        <f t="shared" si="13"/>
        <v>6.950122649223221</v>
      </c>
      <c r="Q73" s="51">
        <f t="shared" si="13"/>
        <v>9.163987138263666</v>
      </c>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row>
    <row r="74" spans="1:65" s="37" customFormat="1" ht="12.75">
      <c r="A74" s="71" t="s">
        <v>16</v>
      </c>
      <c r="B74" s="38">
        <v>22</v>
      </c>
      <c r="C74" s="39">
        <v>13</v>
      </c>
      <c r="D74" s="40">
        <v>35</v>
      </c>
      <c r="E74" s="39">
        <v>453</v>
      </c>
      <c r="F74" s="39">
        <v>408</v>
      </c>
      <c r="G74" s="39">
        <v>861</v>
      </c>
      <c r="H74" s="38">
        <v>257</v>
      </c>
      <c r="I74" s="39">
        <v>154</v>
      </c>
      <c r="J74" s="40">
        <v>411</v>
      </c>
      <c r="K74" s="39">
        <v>732</v>
      </c>
      <c r="L74" s="39">
        <v>575</v>
      </c>
      <c r="M74" s="39">
        <v>1307</v>
      </c>
      <c r="N74" s="55"/>
      <c r="O74" s="52">
        <f t="shared" si="13"/>
        <v>4.631578947368421</v>
      </c>
      <c r="P74" s="52">
        <f t="shared" si="13"/>
        <v>3.0878859857482186</v>
      </c>
      <c r="Q74" s="52">
        <f t="shared" si="13"/>
        <v>3.90625</v>
      </c>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row>
    <row r="75" spans="1:65" s="37" customFormat="1" ht="12.75">
      <c r="A75" s="24" t="s">
        <v>27</v>
      </c>
      <c r="B75" s="41">
        <v>165</v>
      </c>
      <c r="C75" s="42">
        <v>98</v>
      </c>
      <c r="D75" s="43">
        <v>263</v>
      </c>
      <c r="E75" s="42">
        <v>1575</v>
      </c>
      <c r="F75" s="42">
        <v>1546</v>
      </c>
      <c r="G75" s="42">
        <v>3121</v>
      </c>
      <c r="H75" s="41">
        <v>500</v>
      </c>
      <c r="I75" s="42">
        <v>344</v>
      </c>
      <c r="J75" s="43">
        <v>844</v>
      </c>
      <c r="K75" s="42">
        <v>2240</v>
      </c>
      <c r="L75" s="42">
        <v>1988</v>
      </c>
      <c r="M75" s="42">
        <v>4228</v>
      </c>
      <c r="N75" s="56"/>
      <c r="O75" s="57">
        <f t="shared" si="13"/>
        <v>9.482758620689655</v>
      </c>
      <c r="P75" s="57">
        <f t="shared" si="13"/>
        <v>5.961070559610706</v>
      </c>
      <c r="Q75" s="57">
        <f t="shared" si="13"/>
        <v>7.7718676122931445</v>
      </c>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row>
    <row r="76" spans="1:65" s="37" customFormat="1" ht="12.75">
      <c r="A76" s="28" t="s">
        <v>18</v>
      </c>
      <c r="B76" s="25"/>
      <c r="C76" s="26"/>
      <c r="D76" s="27"/>
      <c r="E76" s="26"/>
      <c r="F76" s="26"/>
      <c r="G76" s="26"/>
      <c r="H76" s="25"/>
      <c r="I76" s="26"/>
      <c r="J76" s="27"/>
      <c r="K76" s="26"/>
      <c r="L76" s="26"/>
      <c r="M76" s="26"/>
      <c r="N76" s="56"/>
      <c r="O76" s="53"/>
      <c r="P76" s="53"/>
      <c r="Q76" s="53"/>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row>
    <row r="77" spans="1:65" s="37" customFormat="1" ht="12.75">
      <c r="A77" s="71" t="s">
        <v>18</v>
      </c>
      <c r="B77" s="11">
        <v>98</v>
      </c>
      <c r="C77" s="12">
        <v>53</v>
      </c>
      <c r="D77" s="13">
        <v>151</v>
      </c>
      <c r="E77" s="12">
        <v>1108</v>
      </c>
      <c r="F77" s="12">
        <v>1169</v>
      </c>
      <c r="G77" s="12">
        <v>2277</v>
      </c>
      <c r="H77" s="11">
        <v>101</v>
      </c>
      <c r="I77" s="12">
        <v>127</v>
      </c>
      <c r="J77" s="13">
        <v>228</v>
      </c>
      <c r="K77" s="12">
        <v>1307</v>
      </c>
      <c r="L77" s="12">
        <v>1349</v>
      </c>
      <c r="M77" s="12">
        <v>2656</v>
      </c>
      <c r="N77" s="55"/>
      <c r="O77" s="51">
        <f aca="true" t="shared" si="14" ref="O77:Q80">B77/(B77+E77)*100</f>
        <v>8.12603648424544</v>
      </c>
      <c r="P77" s="51">
        <f t="shared" si="14"/>
        <v>4.3371522094926345</v>
      </c>
      <c r="Q77" s="51">
        <f t="shared" si="14"/>
        <v>6.219110378912685</v>
      </c>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row>
    <row r="78" spans="1:65" s="37" customFormat="1" ht="12.75">
      <c r="A78" s="74" t="s">
        <v>47</v>
      </c>
      <c r="B78" s="38">
        <v>57</v>
      </c>
      <c r="C78" s="39">
        <v>44</v>
      </c>
      <c r="D78" s="40">
        <v>101</v>
      </c>
      <c r="E78" s="39">
        <v>672</v>
      </c>
      <c r="F78" s="39">
        <v>470</v>
      </c>
      <c r="G78" s="39">
        <v>1142</v>
      </c>
      <c r="H78" s="38">
        <v>137</v>
      </c>
      <c r="I78" s="39">
        <v>122</v>
      </c>
      <c r="J78" s="40">
        <v>259</v>
      </c>
      <c r="K78" s="39">
        <v>866</v>
      </c>
      <c r="L78" s="39">
        <v>636</v>
      </c>
      <c r="M78" s="39">
        <v>1502</v>
      </c>
      <c r="N78" s="55"/>
      <c r="O78" s="52">
        <f t="shared" si="14"/>
        <v>7.818930041152264</v>
      </c>
      <c r="P78" s="52">
        <f t="shared" si="14"/>
        <v>8.560311284046692</v>
      </c>
      <c r="Q78" s="52">
        <f t="shared" si="14"/>
        <v>8.125502815768302</v>
      </c>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row>
    <row r="79" spans="1:65" s="37" customFormat="1" ht="12.75">
      <c r="A79" s="24" t="s">
        <v>28</v>
      </c>
      <c r="B79" s="44">
        <v>155</v>
      </c>
      <c r="C79" s="45">
        <v>97</v>
      </c>
      <c r="D79" s="46">
        <v>252</v>
      </c>
      <c r="E79" s="45">
        <v>1780</v>
      </c>
      <c r="F79" s="45">
        <v>1639</v>
      </c>
      <c r="G79" s="45">
        <v>3419</v>
      </c>
      <c r="H79" s="44">
        <v>238</v>
      </c>
      <c r="I79" s="45">
        <v>249</v>
      </c>
      <c r="J79" s="46">
        <v>487</v>
      </c>
      <c r="K79" s="45">
        <v>2173</v>
      </c>
      <c r="L79" s="45">
        <v>1985</v>
      </c>
      <c r="M79" s="45">
        <v>4158</v>
      </c>
      <c r="N79" s="56"/>
      <c r="O79" s="58">
        <f t="shared" si="14"/>
        <v>8.010335917312661</v>
      </c>
      <c r="P79" s="58">
        <f t="shared" si="14"/>
        <v>5.587557603686636</v>
      </c>
      <c r="Q79" s="58">
        <f t="shared" si="14"/>
        <v>6.864614546445111</v>
      </c>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row>
    <row r="80" spans="1:65" s="37" customFormat="1" ht="13.5" customHeight="1">
      <c r="A80" s="24" t="s">
        <v>19</v>
      </c>
      <c r="B80" s="41">
        <v>320</v>
      </c>
      <c r="C80" s="42">
        <v>195</v>
      </c>
      <c r="D80" s="43">
        <v>515</v>
      </c>
      <c r="E80" s="42">
        <v>3355</v>
      </c>
      <c r="F80" s="42">
        <v>3185</v>
      </c>
      <c r="G80" s="42">
        <v>6540</v>
      </c>
      <c r="H80" s="41">
        <v>738</v>
      </c>
      <c r="I80" s="42">
        <v>593</v>
      </c>
      <c r="J80" s="43">
        <v>1331</v>
      </c>
      <c r="K80" s="42">
        <v>4413</v>
      </c>
      <c r="L80" s="42">
        <v>3973</v>
      </c>
      <c r="M80" s="42">
        <v>8386</v>
      </c>
      <c r="N80" s="56"/>
      <c r="O80" s="57">
        <f t="shared" si="14"/>
        <v>8.707482993197278</v>
      </c>
      <c r="P80" s="57">
        <f t="shared" si="14"/>
        <v>5.769230769230769</v>
      </c>
      <c r="Q80" s="57">
        <f t="shared" si="14"/>
        <v>7.299787384833452</v>
      </c>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row>
    <row r="81" spans="1:65" s="37" customFormat="1" ht="13.5" customHeight="1">
      <c r="A81" s="24"/>
      <c r="B81" s="25"/>
      <c r="C81" s="26"/>
      <c r="D81" s="27"/>
      <c r="E81" s="26"/>
      <c r="F81" s="26"/>
      <c r="G81" s="26"/>
      <c r="H81" s="25"/>
      <c r="I81" s="26"/>
      <c r="J81" s="27"/>
      <c r="K81" s="26"/>
      <c r="L81" s="26"/>
      <c r="M81" s="26"/>
      <c r="N81" s="56"/>
      <c r="O81" s="53"/>
      <c r="P81" s="53"/>
      <c r="Q81" s="53"/>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s="37" customFormat="1" ht="13.5" customHeight="1">
      <c r="A82" s="28" t="s">
        <v>4</v>
      </c>
      <c r="B82" s="25"/>
      <c r="C82" s="26"/>
      <c r="D82" s="27"/>
      <c r="E82" s="26"/>
      <c r="F82" s="26"/>
      <c r="G82" s="26"/>
      <c r="H82" s="25"/>
      <c r="I82" s="26"/>
      <c r="J82" s="27"/>
      <c r="K82" s="26"/>
      <c r="L82" s="26"/>
      <c r="M82" s="26"/>
      <c r="N82" s="56"/>
      <c r="O82" s="26"/>
      <c r="P82" s="26"/>
      <c r="Q82" s="2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row>
    <row r="83" spans="1:65" s="37" customFormat="1" ht="13.5" customHeight="1">
      <c r="A83" s="17" t="s">
        <v>17</v>
      </c>
      <c r="B83" s="25"/>
      <c r="C83" s="26"/>
      <c r="D83" s="27"/>
      <c r="E83" s="26"/>
      <c r="F83" s="26"/>
      <c r="G83" s="26"/>
      <c r="H83" s="25"/>
      <c r="I83" s="26"/>
      <c r="J83" s="27"/>
      <c r="K83" s="26"/>
      <c r="L83" s="26"/>
      <c r="M83" s="26"/>
      <c r="N83" s="56"/>
      <c r="O83" s="26"/>
      <c r="P83" s="26"/>
      <c r="Q83" s="2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row>
    <row r="84" spans="1:65" s="37" customFormat="1" ht="12.75">
      <c r="A84" s="71" t="s">
        <v>5</v>
      </c>
      <c r="B84" s="11">
        <v>47</v>
      </c>
      <c r="C84" s="12">
        <v>34</v>
      </c>
      <c r="D84" s="13">
        <v>81</v>
      </c>
      <c r="E84" s="12">
        <v>465</v>
      </c>
      <c r="F84" s="12">
        <v>647</v>
      </c>
      <c r="G84" s="12">
        <v>1112</v>
      </c>
      <c r="H84" s="11">
        <v>40</v>
      </c>
      <c r="I84" s="12">
        <v>66</v>
      </c>
      <c r="J84" s="13">
        <v>106</v>
      </c>
      <c r="K84" s="12">
        <v>552</v>
      </c>
      <c r="L84" s="12">
        <v>747</v>
      </c>
      <c r="M84" s="12">
        <v>1299</v>
      </c>
      <c r="N84" s="55"/>
      <c r="O84" s="51">
        <f aca="true" t="shared" si="15" ref="O84:Q88">B84/(B84+E84)*100</f>
        <v>9.1796875</v>
      </c>
      <c r="P84" s="51">
        <f t="shared" si="15"/>
        <v>4.992657856093979</v>
      </c>
      <c r="Q84" s="51">
        <f t="shared" si="15"/>
        <v>6.789606035205365</v>
      </c>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row>
    <row r="85" spans="1:65" s="37" customFormat="1" ht="12.75">
      <c r="A85" s="71" t="s">
        <v>7</v>
      </c>
      <c r="B85" s="11">
        <v>88</v>
      </c>
      <c r="C85" s="12">
        <v>58</v>
      </c>
      <c r="D85" s="13">
        <v>146</v>
      </c>
      <c r="E85" s="12">
        <v>465</v>
      </c>
      <c r="F85" s="12">
        <v>366</v>
      </c>
      <c r="G85" s="12">
        <v>831</v>
      </c>
      <c r="H85" s="11">
        <v>76</v>
      </c>
      <c r="I85" s="12">
        <v>64</v>
      </c>
      <c r="J85" s="13">
        <v>140</v>
      </c>
      <c r="K85" s="12">
        <v>629</v>
      </c>
      <c r="L85" s="12">
        <v>488</v>
      </c>
      <c r="M85" s="12">
        <v>1117</v>
      </c>
      <c r="N85" s="55"/>
      <c r="O85" s="51">
        <f t="shared" si="15"/>
        <v>15.913200723327305</v>
      </c>
      <c r="P85" s="51">
        <f t="shared" si="15"/>
        <v>13.679245283018867</v>
      </c>
      <c r="Q85" s="51">
        <f t="shared" si="15"/>
        <v>14.943705220061412</v>
      </c>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row>
    <row r="86" spans="1:65" s="37" customFormat="1" ht="12.75">
      <c r="A86" s="71" t="s">
        <v>6</v>
      </c>
      <c r="B86" s="11">
        <v>8</v>
      </c>
      <c r="C86" s="12">
        <v>11</v>
      </c>
      <c r="D86" s="13">
        <v>19</v>
      </c>
      <c r="E86" s="12">
        <v>19</v>
      </c>
      <c r="F86" s="12">
        <v>57</v>
      </c>
      <c r="G86" s="12">
        <v>76</v>
      </c>
      <c r="H86" s="11">
        <v>4</v>
      </c>
      <c r="I86" s="12">
        <v>7</v>
      </c>
      <c r="J86" s="13">
        <v>11</v>
      </c>
      <c r="K86" s="12">
        <v>31</v>
      </c>
      <c r="L86" s="12">
        <v>75</v>
      </c>
      <c r="M86" s="12">
        <v>106</v>
      </c>
      <c r="N86" s="55"/>
      <c r="O86" s="51">
        <f t="shared" si="15"/>
        <v>29.629629629629626</v>
      </c>
      <c r="P86" s="51">
        <f t="shared" si="15"/>
        <v>16.176470588235293</v>
      </c>
      <c r="Q86" s="51">
        <f t="shared" si="15"/>
        <v>20</v>
      </c>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row>
    <row r="87" spans="1:65" s="37" customFormat="1" ht="12.75">
      <c r="A87" s="71" t="s">
        <v>8</v>
      </c>
      <c r="B87" s="11">
        <v>145</v>
      </c>
      <c r="C87" s="12">
        <v>105</v>
      </c>
      <c r="D87" s="13">
        <v>250</v>
      </c>
      <c r="E87" s="12">
        <v>728</v>
      </c>
      <c r="F87" s="12">
        <v>554</v>
      </c>
      <c r="G87" s="12">
        <v>1282</v>
      </c>
      <c r="H87" s="11">
        <v>315</v>
      </c>
      <c r="I87" s="12">
        <v>228</v>
      </c>
      <c r="J87" s="13">
        <v>543</v>
      </c>
      <c r="K87" s="12">
        <v>1188</v>
      </c>
      <c r="L87" s="12">
        <v>887</v>
      </c>
      <c r="M87" s="12">
        <v>2075</v>
      </c>
      <c r="N87" s="55"/>
      <c r="O87" s="51">
        <f t="shared" si="15"/>
        <v>16.60939289805269</v>
      </c>
      <c r="P87" s="51">
        <f t="shared" si="15"/>
        <v>15.933232169954476</v>
      </c>
      <c r="Q87" s="51">
        <f t="shared" si="15"/>
        <v>16.318537859007833</v>
      </c>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row>
    <row r="88" spans="1:65" s="64" customFormat="1" ht="12.75">
      <c r="A88" s="24" t="s">
        <v>1</v>
      </c>
      <c r="B88" s="18">
        <v>288</v>
      </c>
      <c r="C88" s="19">
        <v>208</v>
      </c>
      <c r="D88" s="20">
        <v>496</v>
      </c>
      <c r="E88" s="19">
        <v>1677</v>
      </c>
      <c r="F88" s="19">
        <v>1624</v>
      </c>
      <c r="G88" s="19">
        <v>3301</v>
      </c>
      <c r="H88" s="18">
        <v>435</v>
      </c>
      <c r="I88" s="19">
        <v>365</v>
      </c>
      <c r="J88" s="20">
        <v>800</v>
      </c>
      <c r="K88" s="19">
        <v>2400</v>
      </c>
      <c r="L88" s="19">
        <v>2197</v>
      </c>
      <c r="M88" s="20">
        <v>4597</v>
      </c>
      <c r="N88" s="59"/>
      <c r="O88" s="63">
        <f t="shared" si="15"/>
        <v>14.656488549618322</v>
      </c>
      <c r="P88" s="57">
        <f t="shared" si="15"/>
        <v>11.353711790393014</v>
      </c>
      <c r="Q88" s="57">
        <f t="shared" si="15"/>
        <v>13.062944429813012</v>
      </c>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row>
    <row r="89" spans="1:65" s="37" customFormat="1" ht="12.75">
      <c r="A89" s="17" t="s">
        <v>18</v>
      </c>
      <c r="B89" s="11"/>
      <c r="C89" s="12"/>
      <c r="D89" s="13"/>
      <c r="E89" s="12"/>
      <c r="F89" s="12"/>
      <c r="G89" s="12"/>
      <c r="H89" s="11"/>
      <c r="I89" s="12"/>
      <c r="J89" s="13"/>
      <c r="K89" s="12"/>
      <c r="L89" s="12"/>
      <c r="M89" s="12"/>
      <c r="N89" s="55"/>
      <c r="O89" s="51"/>
      <c r="P89" s="51"/>
      <c r="Q89" s="51"/>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5" s="37" customFormat="1" ht="12.75">
      <c r="A90" s="71" t="s">
        <v>5</v>
      </c>
      <c r="B90" s="11">
        <v>38</v>
      </c>
      <c r="C90" s="12">
        <v>26</v>
      </c>
      <c r="D90" s="13">
        <v>64</v>
      </c>
      <c r="E90" s="12">
        <v>372</v>
      </c>
      <c r="F90" s="12">
        <v>467</v>
      </c>
      <c r="G90" s="12">
        <v>839</v>
      </c>
      <c r="H90" s="11">
        <v>18</v>
      </c>
      <c r="I90" s="12">
        <v>32</v>
      </c>
      <c r="J90" s="13">
        <v>50</v>
      </c>
      <c r="K90" s="12">
        <v>428</v>
      </c>
      <c r="L90" s="12">
        <v>525</v>
      </c>
      <c r="M90" s="12">
        <v>953</v>
      </c>
      <c r="N90" s="55"/>
      <c r="O90" s="51">
        <f aca="true" t="shared" si="16" ref="O90:O95">B90/(B90+E90)*100</f>
        <v>9.268292682926829</v>
      </c>
      <c r="P90" s="51">
        <f aca="true" t="shared" si="17" ref="P90:P95">C90/(C90+F90)*100</f>
        <v>5.273833671399594</v>
      </c>
      <c r="Q90" s="51">
        <f aca="true" t="shared" si="18" ref="Q90:Q95">D90/(D90+G90)*100</f>
        <v>7.087486157253599</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row>
    <row r="91" spans="1:65" s="37" customFormat="1" ht="12.75">
      <c r="A91" s="71" t="s">
        <v>7</v>
      </c>
      <c r="B91" s="11">
        <v>63</v>
      </c>
      <c r="C91" s="12">
        <v>31</v>
      </c>
      <c r="D91" s="13">
        <v>94</v>
      </c>
      <c r="E91" s="12">
        <v>448</v>
      </c>
      <c r="F91" s="12">
        <v>405</v>
      </c>
      <c r="G91" s="12">
        <v>853</v>
      </c>
      <c r="H91" s="11">
        <v>33</v>
      </c>
      <c r="I91" s="12">
        <v>31</v>
      </c>
      <c r="J91" s="13">
        <v>64</v>
      </c>
      <c r="K91" s="12">
        <v>544</v>
      </c>
      <c r="L91" s="12">
        <v>467</v>
      </c>
      <c r="M91" s="12">
        <v>1011</v>
      </c>
      <c r="N91" s="55"/>
      <c r="O91" s="51">
        <f t="shared" si="16"/>
        <v>12.32876712328767</v>
      </c>
      <c r="P91" s="51">
        <f t="shared" si="17"/>
        <v>7.110091743119266</v>
      </c>
      <c r="Q91" s="51">
        <f t="shared" si="18"/>
        <v>9.926082365364309</v>
      </c>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row>
    <row r="92" spans="1:65" s="37" customFormat="1" ht="12.75">
      <c r="A92" s="71" t="s">
        <v>6</v>
      </c>
      <c r="B92" s="11">
        <v>6</v>
      </c>
      <c r="C92" s="12">
        <v>5</v>
      </c>
      <c r="D92" s="13">
        <v>11</v>
      </c>
      <c r="E92" s="12">
        <v>17</v>
      </c>
      <c r="F92" s="12">
        <v>45</v>
      </c>
      <c r="G92" s="12">
        <v>62</v>
      </c>
      <c r="H92" s="11">
        <v>3</v>
      </c>
      <c r="I92" s="12">
        <v>4</v>
      </c>
      <c r="J92" s="13">
        <v>7</v>
      </c>
      <c r="K92" s="12">
        <v>26</v>
      </c>
      <c r="L92" s="12">
        <v>54</v>
      </c>
      <c r="M92" s="12">
        <v>80</v>
      </c>
      <c r="N92" s="55"/>
      <c r="O92" s="51">
        <f t="shared" si="16"/>
        <v>26.08695652173913</v>
      </c>
      <c r="P92" s="51">
        <f t="shared" si="17"/>
        <v>10</v>
      </c>
      <c r="Q92" s="51">
        <f t="shared" si="18"/>
        <v>15.068493150684931</v>
      </c>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s="17" customFormat="1" ht="12.75">
      <c r="A93" s="71" t="s">
        <v>8</v>
      </c>
      <c r="B93" s="38">
        <v>72</v>
      </c>
      <c r="C93" s="39">
        <v>48</v>
      </c>
      <c r="D93" s="40">
        <v>120</v>
      </c>
      <c r="E93" s="39">
        <v>758</v>
      </c>
      <c r="F93" s="39">
        <v>618</v>
      </c>
      <c r="G93" s="39">
        <v>1376</v>
      </c>
      <c r="H93" s="38">
        <v>79</v>
      </c>
      <c r="I93" s="39">
        <v>59</v>
      </c>
      <c r="J93" s="40">
        <v>138</v>
      </c>
      <c r="K93" s="39">
        <v>909</v>
      </c>
      <c r="L93" s="39">
        <v>725</v>
      </c>
      <c r="M93" s="39">
        <v>1634</v>
      </c>
      <c r="N93" s="55"/>
      <c r="O93" s="52">
        <f t="shared" si="16"/>
        <v>8.674698795180722</v>
      </c>
      <c r="P93" s="52">
        <f t="shared" si="17"/>
        <v>7.207207207207207</v>
      </c>
      <c r="Q93" s="52">
        <f t="shared" si="18"/>
        <v>8.02139037433155</v>
      </c>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row>
    <row r="94" spans="1:65" s="17" customFormat="1" ht="12.75">
      <c r="A94" s="24" t="s">
        <v>1</v>
      </c>
      <c r="B94" s="44">
        <v>179</v>
      </c>
      <c r="C94" s="45">
        <v>110</v>
      </c>
      <c r="D94" s="46">
        <v>289</v>
      </c>
      <c r="E94" s="45">
        <v>1595</v>
      </c>
      <c r="F94" s="45">
        <v>1535</v>
      </c>
      <c r="G94" s="45">
        <v>3130</v>
      </c>
      <c r="H94" s="44">
        <v>133</v>
      </c>
      <c r="I94" s="45">
        <v>126</v>
      </c>
      <c r="J94" s="46">
        <v>259</v>
      </c>
      <c r="K94" s="45">
        <v>1907</v>
      </c>
      <c r="L94" s="45">
        <v>1771</v>
      </c>
      <c r="M94" s="45">
        <v>3678</v>
      </c>
      <c r="N94" s="56"/>
      <c r="O94" s="53">
        <f t="shared" si="16"/>
        <v>10.090191657271703</v>
      </c>
      <c r="P94" s="53">
        <f t="shared" si="17"/>
        <v>6.68693009118541</v>
      </c>
      <c r="Q94" s="53">
        <f t="shared" si="18"/>
        <v>8.45276396607195</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row>
    <row r="95" spans="1:65" s="17" customFormat="1" ht="12.75">
      <c r="A95" s="24" t="s">
        <v>21</v>
      </c>
      <c r="B95" s="41">
        <f>SUM(B94,B88)</f>
        <v>467</v>
      </c>
      <c r="C95" s="42">
        <f aca="true" t="shared" si="19" ref="C95:M95">SUM(C94,C88)</f>
        <v>318</v>
      </c>
      <c r="D95" s="43">
        <f t="shared" si="19"/>
        <v>785</v>
      </c>
      <c r="E95" s="42">
        <f t="shared" si="19"/>
        <v>3272</v>
      </c>
      <c r="F95" s="42">
        <f t="shared" si="19"/>
        <v>3159</v>
      </c>
      <c r="G95" s="42">
        <f t="shared" si="19"/>
        <v>6431</v>
      </c>
      <c r="H95" s="41">
        <f t="shared" si="19"/>
        <v>568</v>
      </c>
      <c r="I95" s="42">
        <f t="shared" si="19"/>
        <v>491</v>
      </c>
      <c r="J95" s="43">
        <f t="shared" si="19"/>
        <v>1059</v>
      </c>
      <c r="K95" s="42">
        <f t="shared" si="19"/>
        <v>4307</v>
      </c>
      <c r="L95" s="42">
        <f t="shared" si="19"/>
        <v>3968</v>
      </c>
      <c r="M95" s="42">
        <f t="shared" si="19"/>
        <v>8275</v>
      </c>
      <c r="N95" s="56"/>
      <c r="O95" s="57">
        <f t="shared" si="16"/>
        <v>12.489970580369082</v>
      </c>
      <c r="P95" s="57">
        <f t="shared" si="17"/>
        <v>9.1458153580673</v>
      </c>
      <c r="Q95" s="57">
        <f t="shared" si="18"/>
        <v>10.87860310421286</v>
      </c>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row>
    <row r="96" spans="1:65" s="17" customFormat="1" ht="12.75">
      <c r="A96" s="24"/>
      <c r="B96" s="25"/>
      <c r="C96" s="26"/>
      <c r="D96" s="27"/>
      <c r="E96" s="26"/>
      <c r="F96" s="26"/>
      <c r="G96" s="26"/>
      <c r="H96" s="25"/>
      <c r="I96" s="26"/>
      <c r="J96" s="27"/>
      <c r="K96" s="26"/>
      <c r="L96" s="26"/>
      <c r="M96" s="26"/>
      <c r="N96" s="56"/>
      <c r="O96" s="53"/>
      <c r="P96" s="53"/>
      <c r="Q96" s="53"/>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5" s="17" customFormat="1" ht="12.75">
      <c r="A97" s="28" t="s">
        <v>22</v>
      </c>
      <c r="B97" s="25"/>
      <c r="C97" s="26"/>
      <c r="D97" s="27"/>
      <c r="E97" s="26"/>
      <c r="F97" s="26"/>
      <c r="G97" s="26"/>
      <c r="H97" s="25"/>
      <c r="I97" s="26"/>
      <c r="J97" s="27"/>
      <c r="K97" s="26"/>
      <c r="L97" s="26"/>
      <c r="M97" s="26"/>
      <c r="N97" s="56"/>
      <c r="O97" s="26"/>
      <c r="P97" s="26"/>
      <c r="Q97" s="2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s="17" customFormat="1" ht="12.75">
      <c r="A98" s="17" t="s">
        <v>17</v>
      </c>
      <c r="B98" s="25"/>
      <c r="C98" s="26"/>
      <c r="D98" s="27"/>
      <c r="E98" s="26"/>
      <c r="F98" s="26"/>
      <c r="G98" s="26"/>
      <c r="H98" s="25"/>
      <c r="I98" s="26"/>
      <c r="J98" s="27"/>
      <c r="K98" s="26"/>
      <c r="L98" s="26"/>
      <c r="M98" s="26"/>
      <c r="N98" s="56"/>
      <c r="O98" s="26"/>
      <c r="P98" s="26"/>
      <c r="Q98" s="2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ht="12.75">
      <c r="A99" s="71" t="s">
        <v>5</v>
      </c>
      <c r="B99" s="11">
        <v>49</v>
      </c>
      <c r="C99" s="12">
        <v>28</v>
      </c>
      <c r="D99" s="13">
        <v>77</v>
      </c>
      <c r="E99" s="12">
        <v>289</v>
      </c>
      <c r="F99" s="12">
        <v>385</v>
      </c>
      <c r="G99" s="12">
        <v>674</v>
      </c>
      <c r="H99" s="11">
        <v>30</v>
      </c>
      <c r="I99" s="12">
        <v>40</v>
      </c>
      <c r="J99" s="13">
        <v>70</v>
      </c>
      <c r="K99" s="12">
        <v>368</v>
      </c>
      <c r="L99" s="12">
        <v>453</v>
      </c>
      <c r="M99" s="12">
        <v>821</v>
      </c>
      <c r="N99" s="55"/>
      <c r="O99" s="51">
        <f aca="true" t="shared" si="20" ref="O99:Q103">B99/(B99+E99)*100</f>
        <v>14.497041420118343</v>
      </c>
      <c r="P99" s="51">
        <f t="shared" si="20"/>
        <v>6.779661016949152</v>
      </c>
      <c r="Q99" s="51">
        <f t="shared" si="20"/>
        <v>10.252996005326231</v>
      </c>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row>
    <row r="100" spans="1:17" ht="12.75">
      <c r="A100" s="71" t="s">
        <v>7</v>
      </c>
      <c r="B100" s="11">
        <v>72</v>
      </c>
      <c r="C100" s="12">
        <v>46</v>
      </c>
      <c r="D100" s="13">
        <v>118</v>
      </c>
      <c r="E100" s="12">
        <v>436</v>
      </c>
      <c r="F100" s="12">
        <v>378</v>
      </c>
      <c r="G100" s="12">
        <v>814</v>
      </c>
      <c r="H100" s="11">
        <v>44</v>
      </c>
      <c r="I100" s="12">
        <v>45</v>
      </c>
      <c r="J100" s="13">
        <v>89</v>
      </c>
      <c r="K100" s="12">
        <v>552</v>
      </c>
      <c r="L100" s="12">
        <v>469</v>
      </c>
      <c r="M100" s="12">
        <v>1021</v>
      </c>
      <c r="N100" s="55"/>
      <c r="O100" s="51">
        <f t="shared" si="20"/>
        <v>14.173228346456693</v>
      </c>
      <c r="P100" s="51">
        <f t="shared" si="20"/>
        <v>10.849056603773585</v>
      </c>
      <c r="Q100" s="51">
        <f t="shared" si="20"/>
        <v>12.660944206008583</v>
      </c>
    </row>
    <row r="101" spans="1:17" ht="12.75">
      <c r="A101" s="71" t="s">
        <v>6</v>
      </c>
      <c r="B101" s="11">
        <v>7</v>
      </c>
      <c r="C101" s="12">
        <v>6</v>
      </c>
      <c r="D101" s="13">
        <v>13</v>
      </c>
      <c r="E101" s="12">
        <v>28</v>
      </c>
      <c r="F101" s="12">
        <v>51</v>
      </c>
      <c r="G101" s="12">
        <v>79</v>
      </c>
      <c r="H101" s="11">
        <v>5</v>
      </c>
      <c r="I101" s="12">
        <v>24</v>
      </c>
      <c r="J101" s="13">
        <v>29</v>
      </c>
      <c r="K101" s="12">
        <v>40</v>
      </c>
      <c r="L101" s="12">
        <v>81</v>
      </c>
      <c r="M101" s="12">
        <v>121</v>
      </c>
      <c r="N101" s="55"/>
      <c r="O101" s="51">
        <f t="shared" si="20"/>
        <v>20</v>
      </c>
      <c r="P101" s="51">
        <f t="shared" si="20"/>
        <v>10.526315789473683</v>
      </c>
      <c r="Q101" s="51">
        <f t="shared" si="20"/>
        <v>14.130434782608695</v>
      </c>
    </row>
    <row r="102" spans="1:17" ht="12.75">
      <c r="A102" s="71" t="s">
        <v>8</v>
      </c>
      <c r="B102" s="11">
        <v>68</v>
      </c>
      <c r="C102" s="12">
        <v>34</v>
      </c>
      <c r="D102" s="13">
        <v>102</v>
      </c>
      <c r="E102" s="12">
        <v>657</v>
      </c>
      <c r="F102" s="12">
        <v>477</v>
      </c>
      <c r="G102" s="12">
        <v>1134</v>
      </c>
      <c r="H102" s="11">
        <v>56</v>
      </c>
      <c r="I102" s="12">
        <v>50</v>
      </c>
      <c r="J102" s="13">
        <v>106</v>
      </c>
      <c r="K102" s="12">
        <v>781</v>
      </c>
      <c r="L102" s="12">
        <v>561</v>
      </c>
      <c r="M102" s="12">
        <v>1342</v>
      </c>
      <c r="N102" s="55"/>
      <c r="O102" s="51">
        <f t="shared" si="20"/>
        <v>9.379310344827587</v>
      </c>
      <c r="P102" s="51">
        <f t="shared" si="20"/>
        <v>6.653620352250488</v>
      </c>
      <c r="Q102" s="51">
        <f t="shared" si="20"/>
        <v>8.25242718446602</v>
      </c>
    </row>
    <row r="103" spans="1:65" s="24" customFormat="1" ht="12.75">
      <c r="A103" s="24" t="s">
        <v>1</v>
      </c>
      <c r="B103" s="18">
        <v>196</v>
      </c>
      <c r="C103" s="19">
        <v>114</v>
      </c>
      <c r="D103" s="20">
        <v>310</v>
      </c>
      <c r="E103" s="19">
        <v>1410</v>
      </c>
      <c r="F103" s="19">
        <v>1291</v>
      </c>
      <c r="G103" s="19">
        <v>2701</v>
      </c>
      <c r="H103" s="18">
        <v>135</v>
      </c>
      <c r="I103" s="19">
        <v>159</v>
      </c>
      <c r="J103" s="20">
        <v>294</v>
      </c>
      <c r="K103" s="19">
        <v>1741</v>
      </c>
      <c r="L103" s="19">
        <v>1564</v>
      </c>
      <c r="M103" s="20">
        <v>3305</v>
      </c>
      <c r="N103" s="59"/>
      <c r="O103" s="63">
        <f t="shared" si="20"/>
        <v>12.204234122042342</v>
      </c>
      <c r="P103" s="57">
        <f t="shared" si="20"/>
        <v>8.113879003558718</v>
      </c>
      <c r="Q103" s="57">
        <f t="shared" si="20"/>
        <v>10.295582862836266</v>
      </c>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row>
    <row r="104" spans="1:17" ht="12.75">
      <c r="A104" s="17" t="s">
        <v>18</v>
      </c>
      <c r="B104" s="65"/>
      <c r="C104" s="3"/>
      <c r="D104" s="66"/>
      <c r="H104" s="65"/>
      <c r="I104" s="3"/>
      <c r="J104" s="66"/>
      <c r="K104" s="65"/>
      <c r="L104" s="3"/>
      <c r="M104" s="66"/>
      <c r="N104" s="55"/>
      <c r="O104" s="51"/>
      <c r="P104" s="51"/>
      <c r="Q104" s="51"/>
    </row>
    <row r="105" spans="1:65" ht="12.75">
      <c r="A105" s="71" t="s">
        <v>5</v>
      </c>
      <c r="B105" s="11">
        <v>15</v>
      </c>
      <c r="C105" s="12">
        <v>6</v>
      </c>
      <c r="D105" s="13">
        <v>21</v>
      </c>
      <c r="E105" s="12">
        <v>231</v>
      </c>
      <c r="F105" s="12">
        <v>340</v>
      </c>
      <c r="G105" s="12">
        <v>571</v>
      </c>
      <c r="H105" s="11">
        <v>18</v>
      </c>
      <c r="I105" s="12">
        <v>25</v>
      </c>
      <c r="J105" s="13">
        <v>43</v>
      </c>
      <c r="K105" s="12">
        <v>264</v>
      </c>
      <c r="L105" s="12">
        <v>371</v>
      </c>
      <c r="M105" s="12">
        <v>635</v>
      </c>
      <c r="N105" s="55"/>
      <c r="O105" s="51">
        <f aca="true" t="shared" si="21" ref="O105:O111">B105/(B105+E105)*100</f>
        <v>6.097560975609756</v>
      </c>
      <c r="P105" s="51">
        <f aca="true" t="shared" si="22" ref="P105:P111">C105/(C105+F105)*100</f>
        <v>1.7341040462427744</v>
      </c>
      <c r="Q105" s="51">
        <f aca="true" t="shared" si="23" ref="Q105:Q111">D105/(D105+G105)*100</f>
        <v>3.5472972972972974</v>
      </c>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row>
    <row r="106" spans="1:17" s="3" customFormat="1" ht="12.75">
      <c r="A106" s="71" t="s">
        <v>7</v>
      </c>
      <c r="B106" s="11">
        <v>33</v>
      </c>
      <c r="C106" s="12">
        <v>11</v>
      </c>
      <c r="D106" s="13">
        <v>44</v>
      </c>
      <c r="E106" s="12">
        <v>303</v>
      </c>
      <c r="F106" s="12">
        <v>286</v>
      </c>
      <c r="G106" s="12">
        <v>589</v>
      </c>
      <c r="H106" s="11">
        <v>7</v>
      </c>
      <c r="I106" s="12">
        <v>11</v>
      </c>
      <c r="J106" s="13">
        <v>18</v>
      </c>
      <c r="K106" s="12">
        <v>343</v>
      </c>
      <c r="L106" s="12">
        <v>308</v>
      </c>
      <c r="M106" s="12">
        <v>651</v>
      </c>
      <c r="N106" s="55"/>
      <c r="O106" s="51">
        <f t="shared" si="21"/>
        <v>9.821428571428571</v>
      </c>
      <c r="P106" s="51">
        <f t="shared" si="22"/>
        <v>3.7037037037037033</v>
      </c>
      <c r="Q106" s="51">
        <f t="shared" si="23"/>
        <v>6.9510268562401265</v>
      </c>
    </row>
    <row r="107" spans="1:17" s="3" customFormat="1" ht="12.75">
      <c r="A107" s="71" t="s">
        <v>6</v>
      </c>
      <c r="B107" s="11">
        <v>0</v>
      </c>
      <c r="C107" s="12">
        <v>3</v>
      </c>
      <c r="D107" s="13">
        <v>3</v>
      </c>
      <c r="E107" s="12">
        <v>12</v>
      </c>
      <c r="F107" s="12">
        <v>36</v>
      </c>
      <c r="G107" s="12">
        <v>48</v>
      </c>
      <c r="H107" s="11">
        <v>0</v>
      </c>
      <c r="I107" s="12">
        <v>8</v>
      </c>
      <c r="J107" s="13">
        <v>8</v>
      </c>
      <c r="K107" s="12">
        <v>12</v>
      </c>
      <c r="L107" s="12">
        <v>47</v>
      </c>
      <c r="M107" s="12">
        <v>59</v>
      </c>
      <c r="N107" s="55"/>
      <c r="O107" s="51">
        <f t="shared" si="21"/>
        <v>0</v>
      </c>
      <c r="P107" s="51">
        <f t="shared" si="22"/>
        <v>7.6923076923076925</v>
      </c>
      <c r="Q107" s="51">
        <f t="shared" si="23"/>
        <v>5.88235294117647</v>
      </c>
    </row>
    <row r="108" spans="1:17" ht="12.75">
      <c r="A108" s="71" t="s">
        <v>8</v>
      </c>
      <c r="B108" s="38">
        <v>45</v>
      </c>
      <c r="C108" s="39">
        <v>19</v>
      </c>
      <c r="D108" s="40">
        <v>64</v>
      </c>
      <c r="E108" s="39">
        <v>571</v>
      </c>
      <c r="F108" s="39">
        <v>362</v>
      </c>
      <c r="G108" s="39">
        <v>933</v>
      </c>
      <c r="H108" s="38">
        <v>1</v>
      </c>
      <c r="I108" s="39">
        <v>6</v>
      </c>
      <c r="J108" s="40">
        <v>7</v>
      </c>
      <c r="K108" s="39">
        <v>617</v>
      </c>
      <c r="L108" s="39">
        <v>387</v>
      </c>
      <c r="M108" s="39">
        <v>1004</v>
      </c>
      <c r="N108" s="55"/>
      <c r="O108" s="52">
        <f t="shared" si="21"/>
        <v>7.305194805194805</v>
      </c>
      <c r="P108" s="52">
        <f t="shared" si="22"/>
        <v>4.986876640419948</v>
      </c>
      <c r="Q108" s="52">
        <f t="shared" si="23"/>
        <v>6.41925777331996</v>
      </c>
    </row>
    <row r="109" spans="1:17" s="1" customFormat="1" ht="12.75">
      <c r="A109" s="24" t="s">
        <v>1</v>
      </c>
      <c r="B109" s="41">
        <v>93</v>
      </c>
      <c r="C109" s="42">
        <v>39</v>
      </c>
      <c r="D109" s="43">
        <v>132</v>
      </c>
      <c r="E109" s="42">
        <v>1117</v>
      </c>
      <c r="F109" s="42">
        <v>1024</v>
      </c>
      <c r="G109" s="42">
        <v>2141</v>
      </c>
      <c r="H109" s="41">
        <v>26</v>
      </c>
      <c r="I109" s="42">
        <v>50</v>
      </c>
      <c r="J109" s="43">
        <v>76</v>
      </c>
      <c r="K109" s="42">
        <v>1236</v>
      </c>
      <c r="L109" s="42">
        <v>1113</v>
      </c>
      <c r="M109" s="42">
        <v>2349</v>
      </c>
      <c r="N109" s="56"/>
      <c r="O109" s="57">
        <f t="shared" si="21"/>
        <v>7.68595041322314</v>
      </c>
      <c r="P109" s="57">
        <f t="shared" si="22"/>
        <v>3.6688617121354654</v>
      </c>
      <c r="Q109" s="57">
        <f t="shared" si="23"/>
        <v>5.807303123625164</v>
      </c>
    </row>
    <row r="110" spans="1:17" s="1" customFormat="1" ht="12.75">
      <c r="A110" s="29" t="s">
        <v>23</v>
      </c>
      <c r="B110" s="18">
        <f>SUM(B109,B103)</f>
        <v>289</v>
      </c>
      <c r="C110" s="19">
        <f aca="true" t="shared" si="24" ref="C110:M110">SUM(C109,C103)</f>
        <v>153</v>
      </c>
      <c r="D110" s="20">
        <f t="shared" si="24"/>
        <v>442</v>
      </c>
      <c r="E110" s="19">
        <f t="shared" si="24"/>
        <v>2527</v>
      </c>
      <c r="F110" s="19">
        <f t="shared" si="24"/>
        <v>2315</v>
      </c>
      <c r="G110" s="19">
        <f t="shared" si="24"/>
        <v>4842</v>
      </c>
      <c r="H110" s="18">
        <f t="shared" si="24"/>
        <v>161</v>
      </c>
      <c r="I110" s="19">
        <f t="shared" si="24"/>
        <v>209</v>
      </c>
      <c r="J110" s="20">
        <f t="shared" si="24"/>
        <v>370</v>
      </c>
      <c r="K110" s="19">
        <f t="shared" si="24"/>
        <v>2977</v>
      </c>
      <c r="L110" s="19">
        <f t="shared" si="24"/>
        <v>2677</v>
      </c>
      <c r="M110" s="19">
        <f t="shared" si="24"/>
        <v>5654</v>
      </c>
      <c r="N110" s="56"/>
      <c r="O110" s="57">
        <f t="shared" si="21"/>
        <v>10.262784090909092</v>
      </c>
      <c r="P110" s="57">
        <f t="shared" si="22"/>
        <v>6.19935170178282</v>
      </c>
      <c r="Q110" s="57">
        <f t="shared" si="23"/>
        <v>8.364875094625283</v>
      </c>
    </row>
    <row r="111" spans="1:17" s="212" customFormat="1" ht="16.5" customHeight="1">
      <c r="A111" s="206" t="s">
        <v>24</v>
      </c>
      <c r="B111" s="207">
        <f>SUM(B110,B95,B80)</f>
        <v>1076</v>
      </c>
      <c r="C111" s="208">
        <f aca="true" t="shared" si="25" ref="C111:M111">SUM(C110,C95,C80)</f>
        <v>666</v>
      </c>
      <c r="D111" s="209">
        <f t="shared" si="25"/>
        <v>1742</v>
      </c>
      <c r="E111" s="208">
        <f t="shared" si="25"/>
        <v>9154</v>
      </c>
      <c r="F111" s="208">
        <f t="shared" si="25"/>
        <v>8659</v>
      </c>
      <c r="G111" s="208">
        <f t="shared" si="25"/>
        <v>17813</v>
      </c>
      <c r="H111" s="207">
        <f t="shared" si="25"/>
        <v>1467</v>
      </c>
      <c r="I111" s="208">
        <f t="shared" si="25"/>
        <v>1293</v>
      </c>
      <c r="J111" s="209">
        <f t="shared" si="25"/>
        <v>2760</v>
      </c>
      <c r="K111" s="208">
        <f t="shared" si="25"/>
        <v>11697</v>
      </c>
      <c r="L111" s="208">
        <f t="shared" si="25"/>
        <v>10618</v>
      </c>
      <c r="M111" s="208">
        <f t="shared" si="25"/>
        <v>22315</v>
      </c>
      <c r="N111" s="210"/>
      <c r="O111" s="211">
        <f t="shared" si="21"/>
        <v>10.518084066471163</v>
      </c>
      <c r="P111" s="211">
        <f t="shared" si="22"/>
        <v>7.142091152815014</v>
      </c>
      <c r="Q111" s="211">
        <f t="shared" si="23"/>
        <v>8.908207619534645</v>
      </c>
    </row>
    <row r="112" spans="1:13" s="30" customFormat="1" ht="12.75">
      <c r="A112" s="24"/>
      <c r="B112" s="26"/>
      <c r="C112" s="26"/>
      <c r="D112" s="26"/>
      <c r="E112" s="26"/>
      <c r="F112" s="26"/>
      <c r="G112" s="26"/>
      <c r="H112" s="26"/>
      <c r="I112" s="26"/>
      <c r="J112" s="26"/>
      <c r="K112" s="26"/>
      <c r="L112" s="26"/>
      <c r="M112" s="26"/>
    </row>
    <row r="113" spans="1:13" s="30" customFormat="1" ht="12.75">
      <c r="A113" s="24"/>
      <c r="B113" s="26"/>
      <c r="C113" s="26"/>
      <c r="D113" s="26"/>
      <c r="E113" s="26"/>
      <c r="F113" s="26"/>
      <c r="G113" s="26"/>
      <c r="H113" s="26"/>
      <c r="I113" s="26"/>
      <c r="J113" s="26"/>
      <c r="K113" s="26"/>
      <c r="L113" s="26"/>
      <c r="M113" s="26"/>
    </row>
    <row r="114" spans="1:13" s="30" customFormat="1" ht="12.75">
      <c r="A114" s="24"/>
      <c r="B114" s="26"/>
      <c r="C114" s="26"/>
      <c r="D114" s="26"/>
      <c r="E114" s="26"/>
      <c r="F114" s="26"/>
      <c r="G114" s="26"/>
      <c r="H114" s="26"/>
      <c r="I114" s="26"/>
      <c r="J114" s="26"/>
      <c r="K114" s="26"/>
      <c r="L114" s="26"/>
      <c r="M114" s="26"/>
    </row>
    <row r="115" spans="1:13" s="30" customFormat="1" ht="12.75">
      <c r="A115" s="24"/>
      <c r="B115" s="26"/>
      <c r="C115" s="26"/>
      <c r="D115" s="26"/>
      <c r="E115" s="26"/>
      <c r="F115" s="26"/>
      <c r="G115" s="26"/>
      <c r="H115" s="26"/>
      <c r="I115" s="26"/>
      <c r="J115" s="26"/>
      <c r="K115" s="26"/>
      <c r="L115" s="26"/>
      <c r="M115" s="26"/>
    </row>
    <row r="116" spans="1:13" s="30" customFormat="1" ht="12.75">
      <c r="A116" s="24"/>
      <c r="B116" s="26"/>
      <c r="C116" s="26"/>
      <c r="D116" s="26"/>
      <c r="E116" s="26"/>
      <c r="F116" s="26"/>
      <c r="G116" s="26"/>
      <c r="H116" s="26"/>
      <c r="I116" s="26"/>
      <c r="J116" s="26"/>
      <c r="K116" s="26"/>
      <c r="L116" s="26"/>
      <c r="M116" s="26"/>
    </row>
    <row r="117" spans="1:13" s="30" customFormat="1" ht="12.75">
      <c r="A117" s="24"/>
      <c r="B117" s="26"/>
      <c r="C117" s="26"/>
      <c r="D117" s="26"/>
      <c r="E117" s="26"/>
      <c r="F117" s="26"/>
      <c r="G117" s="26"/>
      <c r="H117" s="26"/>
      <c r="I117" s="26"/>
      <c r="J117" s="26"/>
      <c r="K117" s="26"/>
      <c r="L117" s="26"/>
      <c r="M117" s="26"/>
    </row>
    <row r="118" spans="1:13" s="30" customFormat="1" ht="12.75">
      <c r="A118" s="24"/>
      <c r="B118" s="26"/>
      <c r="C118" s="26"/>
      <c r="D118" s="26"/>
      <c r="E118" s="26"/>
      <c r="F118" s="26"/>
      <c r="G118" s="26"/>
      <c r="H118" s="26"/>
      <c r="I118" s="26"/>
      <c r="J118" s="26"/>
      <c r="K118" s="26"/>
      <c r="L118" s="26"/>
      <c r="M118" s="26"/>
    </row>
    <row r="119" spans="1:13" s="30" customFormat="1" ht="12.75">
      <c r="A119" s="24"/>
      <c r="B119" s="26"/>
      <c r="C119" s="26"/>
      <c r="D119" s="26"/>
      <c r="E119" s="26"/>
      <c r="F119" s="26"/>
      <c r="G119" s="26"/>
      <c r="H119" s="26"/>
      <c r="I119" s="26"/>
      <c r="J119" s="26"/>
      <c r="K119" s="26"/>
      <c r="L119" s="26"/>
      <c r="M119" s="26"/>
    </row>
    <row r="120" spans="1:13" s="30" customFormat="1" ht="12.75">
      <c r="A120" s="24"/>
      <c r="B120" s="26"/>
      <c r="C120" s="26"/>
      <c r="D120" s="26"/>
      <c r="E120" s="26"/>
      <c r="F120" s="26"/>
      <c r="G120" s="26"/>
      <c r="H120" s="26"/>
      <c r="I120" s="26"/>
      <c r="J120" s="26"/>
      <c r="K120" s="26"/>
      <c r="L120" s="26"/>
      <c r="M120" s="26"/>
    </row>
    <row r="121" spans="1:13" s="30" customFormat="1" ht="12.75">
      <c r="A121" s="24"/>
      <c r="B121" s="26"/>
      <c r="C121" s="26"/>
      <c r="D121" s="26"/>
      <c r="E121" s="26"/>
      <c r="F121" s="26"/>
      <c r="G121" s="26"/>
      <c r="H121" s="26"/>
      <c r="I121" s="26"/>
      <c r="J121" s="26"/>
      <c r="K121" s="26"/>
      <c r="L121" s="26"/>
      <c r="M121" s="26"/>
    </row>
    <row r="122" spans="1:13" s="30" customFormat="1" ht="12.75">
      <c r="A122" s="24"/>
      <c r="B122" s="26"/>
      <c r="C122" s="26"/>
      <c r="D122" s="26"/>
      <c r="E122" s="26"/>
      <c r="F122" s="26"/>
      <c r="G122" s="26"/>
      <c r="H122" s="26"/>
      <c r="I122" s="26"/>
      <c r="J122" s="26"/>
      <c r="K122" s="26"/>
      <c r="L122" s="26"/>
      <c r="M122" s="26"/>
    </row>
    <row r="123" ht="12.75">
      <c r="A123" s="30" t="s">
        <v>72</v>
      </c>
    </row>
    <row r="124" spans="1:17" ht="12.75">
      <c r="A124" s="213" t="s">
        <v>9</v>
      </c>
      <c r="B124" s="213"/>
      <c r="C124" s="213"/>
      <c r="D124" s="213"/>
      <c r="E124" s="213"/>
      <c r="F124" s="213"/>
      <c r="G124" s="213"/>
      <c r="H124" s="213"/>
      <c r="I124" s="213"/>
      <c r="J124" s="213"/>
      <c r="K124" s="213"/>
      <c r="L124" s="213"/>
      <c r="M124" s="213"/>
      <c r="N124" s="213"/>
      <c r="O124" s="213"/>
      <c r="P124" s="213"/>
      <c r="Q124" s="213"/>
    </row>
    <row r="125" spans="1:17" ht="12.75">
      <c r="A125" s="213" t="s">
        <v>29</v>
      </c>
      <c r="B125" s="213"/>
      <c r="C125" s="213"/>
      <c r="D125" s="213"/>
      <c r="E125" s="213"/>
      <c r="F125" s="213"/>
      <c r="G125" s="213"/>
      <c r="H125" s="213"/>
      <c r="I125" s="213"/>
      <c r="J125" s="213"/>
      <c r="K125" s="213"/>
      <c r="L125" s="213"/>
      <c r="M125" s="213"/>
      <c r="N125" s="213"/>
      <c r="O125" s="213"/>
      <c r="P125" s="213"/>
      <c r="Q125" s="213"/>
    </row>
    <row r="126" spans="1:17" ht="12.75">
      <c r="A126" s="235" t="s">
        <v>31</v>
      </c>
      <c r="B126" s="235"/>
      <c r="C126" s="235"/>
      <c r="D126" s="235"/>
      <c r="E126" s="235"/>
      <c r="F126" s="235"/>
      <c r="G126" s="235"/>
      <c r="H126" s="235"/>
      <c r="I126" s="235"/>
      <c r="J126" s="235"/>
      <c r="K126" s="235"/>
      <c r="L126" s="235"/>
      <c r="M126" s="235"/>
      <c r="N126" s="235"/>
      <c r="O126" s="235"/>
      <c r="P126" s="235"/>
      <c r="Q126" s="235"/>
    </row>
    <row r="127" ht="12.75">
      <c r="A127" s="1"/>
    </row>
    <row r="128" spans="1:17" ht="12.75">
      <c r="A128" s="213" t="s">
        <v>26</v>
      </c>
      <c r="B128" s="213"/>
      <c r="C128" s="213"/>
      <c r="D128" s="213"/>
      <c r="E128" s="213"/>
      <c r="F128" s="213"/>
      <c r="G128" s="213"/>
      <c r="H128" s="213"/>
      <c r="I128" s="213"/>
      <c r="J128" s="213"/>
      <c r="K128" s="213"/>
      <c r="L128" s="213"/>
      <c r="M128" s="213"/>
      <c r="N128" s="213"/>
      <c r="O128" s="213"/>
      <c r="P128" s="213"/>
      <c r="Q128" s="213"/>
    </row>
    <row r="129" ht="13.5" thickBot="1"/>
    <row r="130" spans="1:17" ht="13.5" customHeight="1">
      <c r="A130" s="4"/>
      <c r="B130" s="237" t="s">
        <v>2</v>
      </c>
      <c r="C130" s="236"/>
      <c r="D130" s="238"/>
      <c r="E130" s="236" t="s">
        <v>3</v>
      </c>
      <c r="F130" s="236"/>
      <c r="G130" s="236"/>
      <c r="H130" s="239" t="s">
        <v>11</v>
      </c>
      <c r="I130" s="240"/>
      <c r="J130" s="241"/>
      <c r="K130" s="236" t="s">
        <v>1</v>
      </c>
      <c r="L130" s="236"/>
      <c r="M130" s="236"/>
      <c r="N130" s="54"/>
      <c r="O130" s="236" t="s">
        <v>57</v>
      </c>
      <c r="P130" s="236"/>
      <c r="Q130" s="236"/>
    </row>
    <row r="131" spans="1:17" ht="12.75">
      <c r="A131" s="5"/>
      <c r="B131" s="6" t="s">
        <v>12</v>
      </c>
      <c r="C131" s="7" t="s">
        <v>0</v>
      </c>
      <c r="D131" s="8" t="s">
        <v>13</v>
      </c>
      <c r="E131" s="7" t="s">
        <v>12</v>
      </c>
      <c r="F131" s="7" t="s">
        <v>0</v>
      </c>
      <c r="G131" s="7" t="s">
        <v>13</v>
      </c>
      <c r="H131" s="6" t="s">
        <v>12</v>
      </c>
      <c r="I131" s="7" t="s">
        <v>0</v>
      </c>
      <c r="J131" s="8" t="s">
        <v>13</v>
      </c>
      <c r="K131" s="7" t="s">
        <v>12</v>
      </c>
      <c r="L131" s="7" t="s">
        <v>0</v>
      </c>
      <c r="M131" s="7" t="s">
        <v>13</v>
      </c>
      <c r="N131" s="55"/>
      <c r="O131" s="7" t="s">
        <v>12</v>
      </c>
      <c r="P131" s="7" t="s">
        <v>0</v>
      </c>
      <c r="Q131" s="7" t="s">
        <v>13</v>
      </c>
    </row>
    <row r="132" spans="1:17" s="30" customFormat="1" ht="12.75">
      <c r="A132" s="17" t="s">
        <v>14</v>
      </c>
      <c r="B132" s="48"/>
      <c r="C132" s="35"/>
      <c r="D132" s="49"/>
      <c r="E132" s="35"/>
      <c r="F132" s="35"/>
      <c r="G132" s="35"/>
      <c r="H132" s="48"/>
      <c r="I132" s="35"/>
      <c r="J132" s="49"/>
      <c r="K132" s="35"/>
      <c r="L132" s="35"/>
      <c r="M132" s="35"/>
      <c r="N132" s="56"/>
      <c r="O132" s="10"/>
      <c r="P132" s="10"/>
      <c r="Q132" s="10"/>
    </row>
    <row r="133" spans="1:17" s="30" customFormat="1" ht="12.75">
      <c r="A133" s="28" t="s">
        <v>17</v>
      </c>
      <c r="B133" s="48"/>
      <c r="C133" s="35"/>
      <c r="D133" s="49"/>
      <c r="E133" s="35"/>
      <c r="F133" s="35"/>
      <c r="G133" s="35"/>
      <c r="H133" s="48"/>
      <c r="I133" s="35"/>
      <c r="J133" s="49"/>
      <c r="K133" s="35"/>
      <c r="L133" s="35"/>
      <c r="M133" s="35"/>
      <c r="N133" s="56"/>
      <c r="O133" s="198"/>
      <c r="P133" s="198"/>
      <c r="Q133" s="198"/>
    </row>
    <row r="134" spans="1:17" ht="12.75">
      <c r="A134" s="71" t="s">
        <v>15</v>
      </c>
      <c r="B134" s="11">
        <f>SUM(B73,B12)</f>
        <v>1053</v>
      </c>
      <c r="C134" s="12">
        <f aca="true" t="shared" si="26" ref="C134:M134">SUM(C73,C12)</f>
        <v>633</v>
      </c>
      <c r="D134" s="13">
        <f t="shared" si="26"/>
        <v>1686</v>
      </c>
      <c r="E134" s="12">
        <f t="shared" si="26"/>
        <v>27262</v>
      </c>
      <c r="F134" s="12">
        <f t="shared" si="26"/>
        <v>27682</v>
      </c>
      <c r="G134" s="12">
        <f t="shared" si="26"/>
        <v>54944</v>
      </c>
      <c r="H134" s="11">
        <f t="shared" si="26"/>
        <v>350</v>
      </c>
      <c r="I134" s="12">
        <f t="shared" si="26"/>
        <v>290</v>
      </c>
      <c r="J134" s="13">
        <f t="shared" si="26"/>
        <v>640</v>
      </c>
      <c r="K134" s="12">
        <f t="shared" si="26"/>
        <v>28665</v>
      </c>
      <c r="L134" s="12">
        <f t="shared" si="26"/>
        <v>28605</v>
      </c>
      <c r="M134" s="12">
        <f t="shared" si="26"/>
        <v>57270</v>
      </c>
      <c r="N134" s="55"/>
      <c r="O134" s="51">
        <f aca="true" t="shared" si="27" ref="O134:Q136">B134/(B134+E134)*100</f>
        <v>3.718876920360233</v>
      </c>
      <c r="P134" s="51">
        <f t="shared" si="27"/>
        <v>2.235564188592619</v>
      </c>
      <c r="Q134" s="51">
        <f t="shared" si="27"/>
        <v>2.9772205544764256</v>
      </c>
    </row>
    <row r="135" spans="1:17" ht="12.75">
      <c r="A135" s="71" t="s">
        <v>16</v>
      </c>
      <c r="B135" s="38">
        <f aca="true" t="shared" si="28" ref="B135:M135">SUM(B74,B13)</f>
        <v>89</v>
      </c>
      <c r="C135" s="39">
        <f t="shared" si="28"/>
        <v>44</v>
      </c>
      <c r="D135" s="40">
        <f t="shared" si="28"/>
        <v>133</v>
      </c>
      <c r="E135" s="39">
        <f t="shared" si="28"/>
        <v>4301</v>
      </c>
      <c r="F135" s="39">
        <f t="shared" si="28"/>
        <v>3775</v>
      </c>
      <c r="G135" s="39">
        <f t="shared" si="28"/>
        <v>8076</v>
      </c>
      <c r="H135" s="38">
        <f t="shared" si="28"/>
        <v>292</v>
      </c>
      <c r="I135" s="39">
        <f t="shared" si="28"/>
        <v>186</v>
      </c>
      <c r="J135" s="40">
        <f t="shared" si="28"/>
        <v>478</v>
      </c>
      <c r="K135" s="39">
        <f t="shared" si="28"/>
        <v>4682</v>
      </c>
      <c r="L135" s="39">
        <f t="shared" si="28"/>
        <v>4005</v>
      </c>
      <c r="M135" s="39">
        <f t="shared" si="28"/>
        <v>8687</v>
      </c>
      <c r="N135" s="55"/>
      <c r="O135" s="52">
        <f t="shared" si="27"/>
        <v>2.0273348519362187</v>
      </c>
      <c r="P135" s="52">
        <f t="shared" si="27"/>
        <v>1.1521340665095576</v>
      </c>
      <c r="Q135" s="52">
        <f t="shared" si="27"/>
        <v>1.62017298087465</v>
      </c>
    </row>
    <row r="136" spans="1:17" s="1" customFormat="1" ht="12.75">
      <c r="A136" s="24" t="s">
        <v>27</v>
      </c>
      <c r="B136" s="41">
        <f aca="true" t="shared" si="29" ref="B136:M136">SUM(B75,B14)</f>
        <v>1142</v>
      </c>
      <c r="C136" s="42">
        <f t="shared" si="29"/>
        <v>677</v>
      </c>
      <c r="D136" s="43">
        <f t="shared" si="29"/>
        <v>1819</v>
      </c>
      <c r="E136" s="42">
        <f t="shared" si="29"/>
        <v>31563</v>
      </c>
      <c r="F136" s="42">
        <f t="shared" si="29"/>
        <v>31457</v>
      </c>
      <c r="G136" s="42">
        <f t="shared" si="29"/>
        <v>63020</v>
      </c>
      <c r="H136" s="41">
        <f t="shared" si="29"/>
        <v>642</v>
      </c>
      <c r="I136" s="42">
        <f t="shared" si="29"/>
        <v>476</v>
      </c>
      <c r="J136" s="43">
        <f t="shared" si="29"/>
        <v>1118</v>
      </c>
      <c r="K136" s="42">
        <f t="shared" si="29"/>
        <v>33347</v>
      </c>
      <c r="L136" s="42">
        <f t="shared" si="29"/>
        <v>32610</v>
      </c>
      <c r="M136" s="42">
        <f t="shared" si="29"/>
        <v>65957</v>
      </c>
      <c r="N136" s="56"/>
      <c r="O136" s="57">
        <f t="shared" si="27"/>
        <v>3.491820822504204</v>
      </c>
      <c r="P136" s="57">
        <f t="shared" si="27"/>
        <v>2.1068027634281448</v>
      </c>
      <c r="Q136" s="57">
        <f t="shared" si="27"/>
        <v>2.805410324033375</v>
      </c>
    </row>
    <row r="137" spans="1:17" s="1" customFormat="1" ht="12.75">
      <c r="A137" s="28" t="s">
        <v>18</v>
      </c>
      <c r="B137" s="25"/>
      <c r="C137" s="26"/>
      <c r="D137" s="27"/>
      <c r="E137" s="26"/>
      <c r="F137" s="26"/>
      <c r="G137" s="26"/>
      <c r="H137" s="25"/>
      <c r="I137" s="26"/>
      <c r="J137" s="27"/>
      <c r="K137" s="26"/>
      <c r="L137" s="26"/>
      <c r="M137" s="26"/>
      <c r="N137" s="56"/>
      <c r="O137" s="53"/>
      <c r="P137" s="53"/>
      <c r="Q137" s="53"/>
    </row>
    <row r="138" spans="1:17" ht="12.75">
      <c r="A138" s="71" t="s">
        <v>18</v>
      </c>
      <c r="B138" s="11">
        <f aca="true" t="shared" si="30" ref="B138:M138">SUM(B77,B16)</f>
        <v>1075</v>
      </c>
      <c r="C138" s="12">
        <f t="shared" si="30"/>
        <v>683</v>
      </c>
      <c r="D138" s="13">
        <f t="shared" si="30"/>
        <v>1758</v>
      </c>
      <c r="E138" s="12">
        <f t="shared" si="30"/>
        <v>26555</v>
      </c>
      <c r="F138" s="12">
        <f t="shared" si="30"/>
        <v>26904</v>
      </c>
      <c r="G138" s="12">
        <f t="shared" si="30"/>
        <v>53459</v>
      </c>
      <c r="H138" s="11">
        <f t="shared" si="30"/>
        <v>146</v>
      </c>
      <c r="I138" s="12">
        <f t="shared" si="30"/>
        <v>176</v>
      </c>
      <c r="J138" s="13">
        <f t="shared" si="30"/>
        <v>322</v>
      </c>
      <c r="K138" s="12">
        <f t="shared" si="30"/>
        <v>27776</v>
      </c>
      <c r="L138" s="12">
        <f t="shared" si="30"/>
        <v>27763</v>
      </c>
      <c r="M138" s="12">
        <f t="shared" si="30"/>
        <v>55539</v>
      </c>
      <c r="N138" s="55"/>
      <c r="O138" s="51">
        <f aca="true" t="shared" si="31" ref="O138:Q141">B138/(B138+E138)*100</f>
        <v>3.8906985161056826</v>
      </c>
      <c r="P138" s="51">
        <f t="shared" si="31"/>
        <v>2.4758038206401567</v>
      </c>
      <c r="Q138" s="51">
        <f t="shared" si="31"/>
        <v>3.1838020899360706</v>
      </c>
    </row>
    <row r="139" spans="1:17" ht="12.75">
      <c r="A139" s="74" t="s">
        <v>47</v>
      </c>
      <c r="B139" s="38">
        <f aca="true" t="shared" si="32" ref="B139:M139">SUM(B78,B17)</f>
        <v>419</v>
      </c>
      <c r="C139" s="39">
        <f t="shared" si="32"/>
        <v>260</v>
      </c>
      <c r="D139" s="40">
        <f t="shared" si="32"/>
        <v>679</v>
      </c>
      <c r="E139" s="39">
        <f t="shared" si="32"/>
        <v>5916</v>
      </c>
      <c r="F139" s="39">
        <f t="shared" si="32"/>
        <v>4877</v>
      </c>
      <c r="G139" s="39">
        <f t="shared" si="32"/>
        <v>10793</v>
      </c>
      <c r="H139" s="38">
        <f t="shared" si="32"/>
        <v>194</v>
      </c>
      <c r="I139" s="39">
        <f t="shared" si="32"/>
        <v>172</v>
      </c>
      <c r="J139" s="40">
        <f t="shared" si="32"/>
        <v>366</v>
      </c>
      <c r="K139" s="39">
        <f t="shared" si="32"/>
        <v>6529</v>
      </c>
      <c r="L139" s="39">
        <f t="shared" si="32"/>
        <v>5309</v>
      </c>
      <c r="M139" s="39">
        <f t="shared" si="32"/>
        <v>11838</v>
      </c>
      <c r="N139" s="55"/>
      <c r="O139" s="52">
        <f t="shared" si="31"/>
        <v>6.614048934490924</v>
      </c>
      <c r="P139" s="52">
        <f t="shared" si="31"/>
        <v>5.061319836480436</v>
      </c>
      <c r="Q139" s="52">
        <f t="shared" si="31"/>
        <v>5.918758716875871</v>
      </c>
    </row>
    <row r="140" spans="1:17" s="1" customFormat="1" ht="12.75">
      <c r="A140" s="24" t="s">
        <v>28</v>
      </c>
      <c r="B140" s="44">
        <f aca="true" t="shared" si="33" ref="B140:M140">SUM(B79,B18)</f>
        <v>1494</v>
      </c>
      <c r="C140" s="45">
        <f t="shared" si="33"/>
        <v>943</v>
      </c>
      <c r="D140" s="46">
        <f t="shared" si="33"/>
        <v>2437</v>
      </c>
      <c r="E140" s="45">
        <f t="shared" si="33"/>
        <v>32471</v>
      </c>
      <c r="F140" s="45">
        <f t="shared" si="33"/>
        <v>31781</v>
      </c>
      <c r="G140" s="45">
        <f t="shared" si="33"/>
        <v>64252</v>
      </c>
      <c r="H140" s="44">
        <f t="shared" si="33"/>
        <v>340</v>
      </c>
      <c r="I140" s="45">
        <f t="shared" si="33"/>
        <v>348</v>
      </c>
      <c r="J140" s="46">
        <f t="shared" si="33"/>
        <v>688</v>
      </c>
      <c r="K140" s="45">
        <f t="shared" si="33"/>
        <v>34305</v>
      </c>
      <c r="L140" s="45">
        <f t="shared" si="33"/>
        <v>33072</v>
      </c>
      <c r="M140" s="45">
        <f t="shared" si="33"/>
        <v>67377</v>
      </c>
      <c r="N140" s="56"/>
      <c r="O140" s="58">
        <f t="shared" si="31"/>
        <v>4.398645664654792</v>
      </c>
      <c r="P140" s="58">
        <f t="shared" si="31"/>
        <v>2.8816770565945484</v>
      </c>
      <c r="Q140" s="58">
        <f t="shared" si="31"/>
        <v>3.6542758176011034</v>
      </c>
    </row>
    <row r="141" spans="1:17" s="1" customFormat="1" ht="13.5" customHeight="1">
      <c r="A141" s="26" t="s">
        <v>19</v>
      </c>
      <c r="B141" s="41">
        <f aca="true" t="shared" si="34" ref="B141:M141">SUM(B80,B19)</f>
        <v>2636</v>
      </c>
      <c r="C141" s="42">
        <f t="shared" si="34"/>
        <v>1620</v>
      </c>
      <c r="D141" s="43">
        <f t="shared" si="34"/>
        <v>4256</v>
      </c>
      <c r="E141" s="42">
        <f t="shared" si="34"/>
        <v>64034</v>
      </c>
      <c r="F141" s="42">
        <f t="shared" si="34"/>
        <v>63238</v>
      </c>
      <c r="G141" s="42">
        <f t="shared" si="34"/>
        <v>127272</v>
      </c>
      <c r="H141" s="41">
        <f t="shared" si="34"/>
        <v>982</v>
      </c>
      <c r="I141" s="42">
        <f t="shared" si="34"/>
        <v>824</v>
      </c>
      <c r="J141" s="43">
        <f t="shared" si="34"/>
        <v>1806</v>
      </c>
      <c r="K141" s="42">
        <f t="shared" si="34"/>
        <v>67652</v>
      </c>
      <c r="L141" s="42">
        <f t="shared" si="34"/>
        <v>65682</v>
      </c>
      <c r="M141" s="42">
        <f t="shared" si="34"/>
        <v>133334</v>
      </c>
      <c r="N141" s="56"/>
      <c r="O141" s="57">
        <f t="shared" si="31"/>
        <v>3.9538023098845057</v>
      </c>
      <c r="P141" s="57">
        <f t="shared" si="31"/>
        <v>2.497764346726695</v>
      </c>
      <c r="Q141" s="57">
        <f t="shared" si="31"/>
        <v>3.2358129067574968</v>
      </c>
    </row>
    <row r="142" spans="1:17" s="1" customFormat="1" ht="13.5" customHeight="1">
      <c r="A142" s="26"/>
      <c r="B142" s="25"/>
      <c r="C142" s="26"/>
      <c r="D142" s="27"/>
      <c r="E142" s="26"/>
      <c r="F142" s="26"/>
      <c r="G142" s="26"/>
      <c r="H142" s="25"/>
      <c r="I142" s="26"/>
      <c r="J142" s="27"/>
      <c r="K142" s="26"/>
      <c r="L142" s="26"/>
      <c r="M142" s="26"/>
      <c r="N142" s="56"/>
      <c r="O142" s="53"/>
      <c r="P142" s="53"/>
      <c r="Q142" s="53"/>
    </row>
    <row r="143" spans="1:17" s="1" customFormat="1" ht="13.5" customHeight="1">
      <c r="A143" s="28" t="s">
        <v>4</v>
      </c>
      <c r="B143" s="25"/>
      <c r="C143" s="26"/>
      <c r="D143" s="27"/>
      <c r="E143" s="26"/>
      <c r="F143" s="26"/>
      <c r="G143" s="26"/>
      <c r="H143" s="25"/>
      <c r="I143" s="26"/>
      <c r="J143" s="27"/>
      <c r="K143" s="26"/>
      <c r="L143" s="26"/>
      <c r="M143" s="26"/>
      <c r="N143" s="56"/>
      <c r="O143" s="26"/>
      <c r="P143" s="26"/>
      <c r="Q143" s="26"/>
    </row>
    <row r="144" spans="1:17" s="1" customFormat="1" ht="13.5" customHeight="1">
      <c r="A144" s="17" t="s">
        <v>17</v>
      </c>
      <c r="B144" s="25"/>
      <c r="C144" s="26"/>
      <c r="D144" s="27"/>
      <c r="E144" s="26"/>
      <c r="F144" s="26"/>
      <c r="G144" s="26"/>
      <c r="H144" s="25"/>
      <c r="I144" s="26"/>
      <c r="J144" s="27"/>
      <c r="K144" s="26"/>
      <c r="L144" s="26"/>
      <c r="M144" s="26"/>
      <c r="N144" s="56"/>
      <c r="O144" s="26"/>
      <c r="P144" s="26"/>
      <c r="Q144" s="26"/>
    </row>
    <row r="145" spans="1:17" ht="12.75">
      <c r="A145" s="71" t="s">
        <v>5</v>
      </c>
      <c r="B145" s="11">
        <f aca="true" t="shared" si="35" ref="B145:M145">SUM(B84,B23)</f>
        <v>558</v>
      </c>
      <c r="C145" s="12">
        <f t="shared" si="35"/>
        <v>399</v>
      </c>
      <c r="D145" s="13">
        <f t="shared" si="35"/>
        <v>957</v>
      </c>
      <c r="E145" s="12">
        <f t="shared" si="35"/>
        <v>14649</v>
      </c>
      <c r="F145" s="12">
        <f t="shared" si="35"/>
        <v>17353</v>
      </c>
      <c r="G145" s="12">
        <f t="shared" si="35"/>
        <v>32002</v>
      </c>
      <c r="H145" s="11">
        <f t="shared" si="35"/>
        <v>64</v>
      </c>
      <c r="I145" s="12">
        <f t="shared" si="35"/>
        <v>106</v>
      </c>
      <c r="J145" s="13">
        <f t="shared" si="35"/>
        <v>170</v>
      </c>
      <c r="K145" s="12">
        <f t="shared" si="35"/>
        <v>15271</v>
      </c>
      <c r="L145" s="12">
        <f t="shared" si="35"/>
        <v>17858</v>
      </c>
      <c r="M145" s="12">
        <f t="shared" si="35"/>
        <v>33129</v>
      </c>
      <c r="N145" s="55"/>
      <c r="O145" s="51">
        <f aca="true" t="shared" si="36" ref="O145:Q149">B145/(B145+E145)*100</f>
        <v>3.669362793450385</v>
      </c>
      <c r="P145" s="51">
        <f t="shared" si="36"/>
        <v>2.2476340694006307</v>
      </c>
      <c r="Q145" s="51">
        <f t="shared" si="36"/>
        <v>2.903607512363846</v>
      </c>
    </row>
    <row r="146" spans="1:17" ht="12.75">
      <c r="A146" s="71" t="s">
        <v>7</v>
      </c>
      <c r="B146" s="11">
        <f aca="true" t="shared" si="37" ref="B146:M146">SUM(B85,B24)</f>
        <v>1381</v>
      </c>
      <c r="C146" s="12">
        <f t="shared" si="37"/>
        <v>772</v>
      </c>
      <c r="D146" s="13">
        <f t="shared" si="37"/>
        <v>2153</v>
      </c>
      <c r="E146" s="12">
        <f t="shared" si="37"/>
        <v>10092</v>
      </c>
      <c r="F146" s="12">
        <f t="shared" si="37"/>
        <v>8034</v>
      </c>
      <c r="G146" s="12">
        <f t="shared" si="37"/>
        <v>18126</v>
      </c>
      <c r="H146" s="11">
        <f t="shared" si="37"/>
        <v>121</v>
      </c>
      <c r="I146" s="12">
        <f t="shared" si="37"/>
        <v>85</v>
      </c>
      <c r="J146" s="13">
        <f t="shared" si="37"/>
        <v>206</v>
      </c>
      <c r="K146" s="12">
        <f t="shared" si="37"/>
        <v>11594</v>
      </c>
      <c r="L146" s="12">
        <f t="shared" si="37"/>
        <v>8891</v>
      </c>
      <c r="M146" s="12">
        <f t="shared" si="37"/>
        <v>20485</v>
      </c>
      <c r="N146" s="55"/>
      <c r="O146" s="51">
        <f t="shared" si="36"/>
        <v>12.036956332258345</v>
      </c>
      <c r="P146" s="51">
        <f t="shared" si="36"/>
        <v>8.766749943220532</v>
      </c>
      <c r="Q146" s="51">
        <f t="shared" si="36"/>
        <v>10.616894324177721</v>
      </c>
    </row>
    <row r="147" spans="1:17" ht="12.75">
      <c r="A147" s="71" t="s">
        <v>6</v>
      </c>
      <c r="B147" s="11">
        <f aca="true" t="shared" si="38" ref="B147:M147">SUM(B86,B25)</f>
        <v>95</v>
      </c>
      <c r="C147" s="12">
        <f t="shared" si="38"/>
        <v>115</v>
      </c>
      <c r="D147" s="13">
        <f t="shared" si="38"/>
        <v>210</v>
      </c>
      <c r="E147" s="12">
        <f t="shared" si="38"/>
        <v>376</v>
      </c>
      <c r="F147" s="12">
        <f t="shared" si="38"/>
        <v>813</v>
      </c>
      <c r="G147" s="12">
        <f t="shared" si="38"/>
        <v>1189</v>
      </c>
      <c r="H147" s="11">
        <f t="shared" si="38"/>
        <v>8</v>
      </c>
      <c r="I147" s="12">
        <f t="shared" si="38"/>
        <v>17</v>
      </c>
      <c r="J147" s="13">
        <f t="shared" si="38"/>
        <v>25</v>
      </c>
      <c r="K147" s="12">
        <f t="shared" si="38"/>
        <v>479</v>
      </c>
      <c r="L147" s="12">
        <f t="shared" si="38"/>
        <v>945</v>
      </c>
      <c r="M147" s="12">
        <f t="shared" si="38"/>
        <v>1424</v>
      </c>
      <c r="N147" s="55"/>
      <c r="O147" s="51">
        <f t="shared" si="36"/>
        <v>20.169851380042463</v>
      </c>
      <c r="P147" s="51">
        <f t="shared" si="36"/>
        <v>12.392241379310345</v>
      </c>
      <c r="Q147" s="51">
        <f t="shared" si="36"/>
        <v>15.010721944245889</v>
      </c>
    </row>
    <row r="148" spans="1:17" ht="12.75">
      <c r="A148" s="71" t="s">
        <v>8</v>
      </c>
      <c r="B148" s="11">
        <f aca="true" t="shared" si="39" ref="B148:M148">SUM(B87,B26)</f>
        <v>991</v>
      </c>
      <c r="C148" s="12">
        <f t="shared" si="39"/>
        <v>669</v>
      </c>
      <c r="D148" s="13">
        <f t="shared" si="39"/>
        <v>1660</v>
      </c>
      <c r="E148" s="12">
        <f t="shared" si="39"/>
        <v>7137</v>
      </c>
      <c r="F148" s="12">
        <f t="shared" si="39"/>
        <v>6249</v>
      </c>
      <c r="G148" s="12">
        <f t="shared" si="39"/>
        <v>13386</v>
      </c>
      <c r="H148" s="11">
        <f t="shared" si="39"/>
        <v>461</v>
      </c>
      <c r="I148" s="12">
        <f t="shared" si="39"/>
        <v>348</v>
      </c>
      <c r="J148" s="13">
        <f t="shared" si="39"/>
        <v>809</v>
      </c>
      <c r="K148" s="12">
        <f t="shared" si="39"/>
        <v>8589</v>
      </c>
      <c r="L148" s="12">
        <f t="shared" si="39"/>
        <v>7266</v>
      </c>
      <c r="M148" s="12">
        <f t="shared" si="39"/>
        <v>15855</v>
      </c>
      <c r="N148" s="55"/>
      <c r="O148" s="51">
        <f t="shared" si="36"/>
        <v>12.19242125984252</v>
      </c>
      <c r="P148" s="51">
        <f t="shared" si="36"/>
        <v>9.670424978317433</v>
      </c>
      <c r="Q148" s="51">
        <f t="shared" si="36"/>
        <v>11.032832646550577</v>
      </c>
    </row>
    <row r="149" spans="1:17" s="62" customFormat="1" ht="12.75">
      <c r="A149" s="24" t="s">
        <v>1</v>
      </c>
      <c r="B149" s="18">
        <f aca="true" t="shared" si="40" ref="B149:M149">SUM(B88,B27)</f>
        <v>3025</v>
      </c>
      <c r="C149" s="19">
        <f t="shared" si="40"/>
        <v>1955</v>
      </c>
      <c r="D149" s="20">
        <f t="shared" si="40"/>
        <v>4980</v>
      </c>
      <c r="E149" s="19">
        <f t="shared" si="40"/>
        <v>32254</v>
      </c>
      <c r="F149" s="19">
        <f t="shared" si="40"/>
        <v>32449</v>
      </c>
      <c r="G149" s="19">
        <f t="shared" si="40"/>
        <v>64703</v>
      </c>
      <c r="H149" s="18">
        <f t="shared" si="40"/>
        <v>654</v>
      </c>
      <c r="I149" s="19">
        <f t="shared" si="40"/>
        <v>556</v>
      </c>
      <c r="J149" s="20">
        <f t="shared" si="40"/>
        <v>1210</v>
      </c>
      <c r="K149" s="19">
        <f t="shared" si="40"/>
        <v>35933</v>
      </c>
      <c r="L149" s="19">
        <f t="shared" si="40"/>
        <v>34960</v>
      </c>
      <c r="M149" s="20">
        <f t="shared" si="40"/>
        <v>70893</v>
      </c>
      <c r="N149" s="61"/>
      <c r="O149" s="63">
        <f t="shared" si="36"/>
        <v>8.574506080104312</v>
      </c>
      <c r="P149" s="57">
        <f t="shared" si="36"/>
        <v>5.68247878153703</v>
      </c>
      <c r="Q149" s="57">
        <f t="shared" si="36"/>
        <v>7.146649828509105</v>
      </c>
    </row>
    <row r="150" spans="1:17" ht="12.75">
      <c r="A150" s="17" t="s">
        <v>18</v>
      </c>
      <c r="B150" s="11"/>
      <c r="C150" s="12"/>
      <c r="D150" s="13"/>
      <c r="E150" s="12"/>
      <c r="F150" s="12"/>
      <c r="G150" s="12"/>
      <c r="H150" s="11"/>
      <c r="I150" s="12"/>
      <c r="J150" s="13"/>
      <c r="K150" s="12"/>
      <c r="L150" s="12"/>
      <c r="M150" s="12"/>
      <c r="N150" s="55"/>
      <c r="O150" s="51"/>
      <c r="P150" s="51"/>
      <c r="Q150" s="51"/>
    </row>
    <row r="151" spans="1:17" ht="12.75">
      <c r="A151" s="71" t="s">
        <v>5</v>
      </c>
      <c r="B151" s="11">
        <f aca="true" t="shared" si="41" ref="B151:M151">SUM(B90,B29)</f>
        <v>568</v>
      </c>
      <c r="C151" s="12">
        <f t="shared" si="41"/>
        <v>341</v>
      </c>
      <c r="D151" s="13">
        <f t="shared" si="41"/>
        <v>909</v>
      </c>
      <c r="E151" s="12">
        <f t="shared" si="41"/>
        <v>12854</v>
      </c>
      <c r="F151" s="12">
        <f t="shared" si="41"/>
        <v>15631</v>
      </c>
      <c r="G151" s="12">
        <f t="shared" si="41"/>
        <v>28485</v>
      </c>
      <c r="H151" s="11">
        <f t="shared" si="41"/>
        <v>38</v>
      </c>
      <c r="I151" s="12">
        <f t="shared" si="41"/>
        <v>64</v>
      </c>
      <c r="J151" s="13">
        <f t="shared" si="41"/>
        <v>102</v>
      </c>
      <c r="K151" s="12">
        <f t="shared" si="41"/>
        <v>13460</v>
      </c>
      <c r="L151" s="12">
        <f t="shared" si="41"/>
        <v>16036</v>
      </c>
      <c r="M151" s="12">
        <f t="shared" si="41"/>
        <v>29496</v>
      </c>
      <c r="N151" s="55"/>
      <c r="O151" s="51">
        <f aca="true" t="shared" si="42" ref="O151:O156">B151/(B151+E151)*100</f>
        <v>4.231858143346744</v>
      </c>
      <c r="P151" s="51">
        <f aca="true" t="shared" si="43" ref="P151:P156">C151/(C151+F151)*100</f>
        <v>2.1349862258953167</v>
      </c>
      <c r="Q151" s="51">
        <f aca="true" t="shared" si="44" ref="Q151:Q156">D151/(D151+G151)*100</f>
        <v>3.0924678505817513</v>
      </c>
    </row>
    <row r="152" spans="1:17" s="3" customFormat="1" ht="12.75">
      <c r="A152" s="71" t="s">
        <v>7</v>
      </c>
      <c r="B152" s="11">
        <f aca="true" t="shared" si="45" ref="B152:M152">SUM(B91,B30)</f>
        <v>1142</v>
      </c>
      <c r="C152" s="12">
        <f t="shared" si="45"/>
        <v>539</v>
      </c>
      <c r="D152" s="13">
        <f t="shared" si="45"/>
        <v>1681</v>
      </c>
      <c r="E152" s="12">
        <f t="shared" si="45"/>
        <v>10542</v>
      </c>
      <c r="F152" s="12">
        <f t="shared" si="45"/>
        <v>8643</v>
      </c>
      <c r="G152" s="12">
        <f t="shared" si="45"/>
        <v>19185</v>
      </c>
      <c r="H152" s="11">
        <f t="shared" si="45"/>
        <v>50</v>
      </c>
      <c r="I152" s="12">
        <f t="shared" si="45"/>
        <v>42</v>
      </c>
      <c r="J152" s="13">
        <f t="shared" si="45"/>
        <v>92</v>
      </c>
      <c r="K152" s="12">
        <f t="shared" si="45"/>
        <v>11734</v>
      </c>
      <c r="L152" s="12">
        <f t="shared" si="45"/>
        <v>9224</v>
      </c>
      <c r="M152" s="12">
        <f t="shared" si="45"/>
        <v>20958</v>
      </c>
      <c r="N152" s="55"/>
      <c r="O152" s="51">
        <f t="shared" si="42"/>
        <v>9.774049982882573</v>
      </c>
      <c r="P152" s="51">
        <f t="shared" si="43"/>
        <v>5.870180788499238</v>
      </c>
      <c r="Q152" s="51">
        <f t="shared" si="44"/>
        <v>8.056167928687817</v>
      </c>
    </row>
    <row r="153" spans="1:17" s="3" customFormat="1" ht="13.5" customHeight="1">
      <c r="A153" s="71" t="s">
        <v>6</v>
      </c>
      <c r="B153" s="11">
        <f aca="true" t="shared" si="46" ref="B153:M153">SUM(B92,B31)</f>
        <v>94</v>
      </c>
      <c r="C153" s="12">
        <f t="shared" si="46"/>
        <v>111</v>
      </c>
      <c r="D153" s="13">
        <f t="shared" si="46"/>
        <v>205</v>
      </c>
      <c r="E153" s="12">
        <f t="shared" si="46"/>
        <v>419</v>
      </c>
      <c r="F153" s="12">
        <f t="shared" si="46"/>
        <v>881</v>
      </c>
      <c r="G153" s="12">
        <f t="shared" si="46"/>
        <v>1300</v>
      </c>
      <c r="H153" s="11">
        <f t="shared" si="46"/>
        <v>6</v>
      </c>
      <c r="I153" s="12">
        <f t="shared" si="46"/>
        <v>11</v>
      </c>
      <c r="J153" s="13">
        <f t="shared" si="46"/>
        <v>17</v>
      </c>
      <c r="K153" s="12">
        <f t="shared" si="46"/>
        <v>519</v>
      </c>
      <c r="L153" s="12">
        <f t="shared" si="46"/>
        <v>1003</v>
      </c>
      <c r="M153" s="12">
        <f t="shared" si="46"/>
        <v>1522</v>
      </c>
      <c r="N153" s="55"/>
      <c r="O153" s="51">
        <f t="shared" si="42"/>
        <v>18.323586744639375</v>
      </c>
      <c r="P153" s="51">
        <f t="shared" si="43"/>
        <v>11.189516129032258</v>
      </c>
      <c r="Q153" s="51">
        <f t="shared" si="44"/>
        <v>13.621262458471762</v>
      </c>
    </row>
    <row r="154" spans="1:17" ht="12.75">
      <c r="A154" s="71" t="s">
        <v>8</v>
      </c>
      <c r="B154" s="38">
        <f aca="true" t="shared" si="47" ref="B154:M154">SUM(B93,B32)</f>
        <v>626</v>
      </c>
      <c r="C154" s="39">
        <f t="shared" si="47"/>
        <v>381</v>
      </c>
      <c r="D154" s="40">
        <f t="shared" si="47"/>
        <v>1007</v>
      </c>
      <c r="E154" s="39">
        <f t="shared" si="47"/>
        <v>7577</v>
      </c>
      <c r="F154" s="39">
        <f t="shared" si="47"/>
        <v>6597</v>
      </c>
      <c r="G154" s="39">
        <f t="shared" si="47"/>
        <v>14174</v>
      </c>
      <c r="H154" s="38">
        <f t="shared" si="47"/>
        <v>169</v>
      </c>
      <c r="I154" s="39">
        <f t="shared" si="47"/>
        <v>125</v>
      </c>
      <c r="J154" s="40">
        <f t="shared" si="47"/>
        <v>294</v>
      </c>
      <c r="K154" s="39">
        <f t="shared" si="47"/>
        <v>8372</v>
      </c>
      <c r="L154" s="39">
        <f t="shared" si="47"/>
        <v>7103</v>
      </c>
      <c r="M154" s="39">
        <f t="shared" si="47"/>
        <v>15475</v>
      </c>
      <c r="N154" s="55"/>
      <c r="O154" s="52">
        <f t="shared" si="42"/>
        <v>7.631354382542972</v>
      </c>
      <c r="P154" s="52">
        <f t="shared" si="43"/>
        <v>5.460017196904557</v>
      </c>
      <c r="Q154" s="52">
        <f t="shared" si="44"/>
        <v>6.633291614518148</v>
      </c>
    </row>
    <row r="155" spans="1:17" s="1" customFormat="1" ht="12.75">
      <c r="A155" s="24" t="s">
        <v>1</v>
      </c>
      <c r="B155" s="44">
        <f aca="true" t="shared" si="48" ref="B155:M155">SUM(B94,B33)</f>
        <v>2430</v>
      </c>
      <c r="C155" s="45">
        <f t="shared" si="48"/>
        <v>1372</v>
      </c>
      <c r="D155" s="46">
        <f t="shared" si="48"/>
        <v>3802</v>
      </c>
      <c r="E155" s="45">
        <f t="shared" si="48"/>
        <v>31392</v>
      </c>
      <c r="F155" s="45">
        <f t="shared" si="48"/>
        <v>31752</v>
      </c>
      <c r="G155" s="45">
        <f t="shared" si="48"/>
        <v>63144</v>
      </c>
      <c r="H155" s="44">
        <f t="shared" si="48"/>
        <v>263</v>
      </c>
      <c r="I155" s="45">
        <f t="shared" si="48"/>
        <v>242</v>
      </c>
      <c r="J155" s="46">
        <f t="shared" si="48"/>
        <v>505</v>
      </c>
      <c r="K155" s="45">
        <f t="shared" si="48"/>
        <v>34085</v>
      </c>
      <c r="L155" s="45">
        <f t="shared" si="48"/>
        <v>33366</v>
      </c>
      <c r="M155" s="45">
        <f t="shared" si="48"/>
        <v>67451</v>
      </c>
      <c r="N155" s="56"/>
      <c r="O155" s="53">
        <f t="shared" si="42"/>
        <v>7.184672698243746</v>
      </c>
      <c r="P155" s="53">
        <f t="shared" si="43"/>
        <v>4.142011834319527</v>
      </c>
      <c r="Q155" s="53">
        <f t="shared" si="44"/>
        <v>5.679204134675709</v>
      </c>
    </row>
    <row r="156" spans="1:17" s="1" customFormat="1" ht="12.75">
      <c r="A156" s="24" t="s">
        <v>21</v>
      </c>
      <c r="B156" s="41">
        <f aca="true" t="shared" si="49" ref="B156:M156">SUM(B95,B34)</f>
        <v>5455</v>
      </c>
      <c r="C156" s="42">
        <f t="shared" si="49"/>
        <v>3327</v>
      </c>
      <c r="D156" s="43">
        <f t="shared" si="49"/>
        <v>8782</v>
      </c>
      <c r="E156" s="42">
        <f t="shared" si="49"/>
        <v>63646</v>
      </c>
      <c r="F156" s="42">
        <f t="shared" si="49"/>
        <v>64201</v>
      </c>
      <c r="G156" s="42">
        <f t="shared" si="49"/>
        <v>127847</v>
      </c>
      <c r="H156" s="41">
        <f t="shared" si="49"/>
        <v>917</v>
      </c>
      <c r="I156" s="42">
        <f t="shared" si="49"/>
        <v>798</v>
      </c>
      <c r="J156" s="43">
        <f t="shared" si="49"/>
        <v>1715</v>
      </c>
      <c r="K156" s="42">
        <f t="shared" si="49"/>
        <v>70018</v>
      </c>
      <c r="L156" s="42">
        <f t="shared" si="49"/>
        <v>68326</v>
      </c>
      <c r="M156" s="42">
        <f t="shared" si="49"/>
        <v>138344</v>
      </c>
      <c r="N156" s="56"/>
      <c r="O156" s="57">
        <f t="shared" si="42"/>
        <v>7.894241762058436</v>
      </c>
      <c r="P156" s="57">
        <f t="shared" si="43"/>
        <v>4.926845160526004</v>
      </c>
      <c r="Q156" s="57">
        <f t="shared" si="44"/>
        <v>6.427625174743283</v>
      </c>
    </row>
    <row r="157" spans="1:17" s="1" customFormat="1" ht="12.75">
      <c r="A157" s="24"/>
      <c r="B157" s="25"/>
      <c r="C157" s="26"/>
      <c r="D157" s="27"/>
      <c r="E157" s="26"/>
      <c r="F157" s="26"/>
      <c r="G157" s="26"/>
      <c r="H157" s="25"/>
      <c r="I157" s="26"/>
      <c r="J157" s="27"/>
      <c r="K157" s="26"/>
      <c r="L157" s="26"/>
      <c r="M157" s="26"/>
      <c r="N157" s="56"/>
      <c r="O157" s="53"/>
      <c r="P157" s="53"/>
      <c r="Q157" s="53"/>
    </row>
    <row r="158" spans="1:17" s="1" customFormat="1" ht="12.75">
      <c r="A158" s="28" t="s">
        <v>22</v>
      </c>
      <c r="B158" s="25"/>
      <c r="C158" s="26"/>
      <c r="D158" s="27"/>
      <c r="E158" s="26"/>
      <c r="F158" s="26"/>
      <c r="G158" s="26"/>
      <c r="H158" s="25"/>
      <c r="I158" s="26"/>
      <c r="J158" s="27"/>
      <c r="K158" s="26"/>
      <c r="L158" s="26"/>
      <c r="M158" s="26"/>
      <c r="N158" s="56"/>
      <c r="O158" s="26"/>
      <c r="P158" s="26"/>
      <c r="Q158" s="26"/>
    </row>
    <row r="159" spans="1:17" s="1" customFormat="1" ht="12.75">
      <c r="A159" s="17" t="s">
        <v>17</v>
      </c>
      <c r="B159" s="25"/>
      <c r="C159" s="26"/>
      <c r="D159" s="27"/>
      <c r="E159" s="26"/>
      <c r="F159" s="26"/>
      <c r="G159" s="26"/>
      <c r="H159" s="25"/>
      <c r="I159" s="26"/>
      <c r="J159" s="27"/>
      <c r="K159" s="26"/>
      <c r="L159" s="26"/>
      <c r="M159" s="26"/>
      <c r="N159" s="56"/>
      <c r="O159" s="26"/>
      <c r="P159" s="26"/>
      <c r="Q159" s="26"/>
    </row>
    <row r="160" spans="1:17" ht="12.75">
      <c r="A160" s="71" t="s">
        <v>5</v>
      </c>
      <c r="B160" s="11">
        <f aca="true" t="shared" si="50" ref="B160:M160">SUM(B99,B38)</f>
        <v>842</v>
      </c>
      <c r="C160" s="12">
        <f t="shared" si="50"/>
        <v>443</v>
      </c>
      <c r="D160" s="13">
        <f t="shared" si="50"/>
        <v>1285</v>
      </c>
      <c r="E160" s="12">
        <f t="shared" si="50"/>
        <v>11058</v>
      </c>
      <c r="F160" s="12">
        <f t="shared" si="50"/>
        <v>14191</v>
      </c>
      <c r="G160" s="12">
        <f t="shared" si="50"/>
        <v>25249</v>
      </c>
      <c r="H160" s="11">
        <f t="shared" si="50"/>
        <v>50</v>
      </c>
      <c r="I160" s="12">
        <f t="shared" si="50"/>
        <v>76</v>
      </c>
      <c r="J160" s="13">
        <f t="shared" si="50"/>
        <v>126</v>
      </c>
      <c r="K160" s="12">
        <f t="shared" si="50"/>
        <v>11950</v>
      </c>
      <c r="L160" s="12">
        <f t="shared" si="50"/>
        <v>14710</v>
      </c>
      <c r="M160" s="12">
        <f t="shared" si="50"/>
        <v>26660</v>
      </c>
      <c r="N160" s="55"/>
      <c r="O160" s="51">
        <f aca="true" t="shared" si="51" ref="O160:Q164">B160/(B160+E160)*100</f>
        <v>7.075630252100841</v>
      </c>
      <c r="P160" s="51">
        <f t="shared" si="51"/>
        <v>3.027196938636053</v>
      </c>
      <c r="Q160" s="51">
        <f t="shared" si="51"/>
        <v>4.842843144644607</v>
      </c>
    </row>
    <row r="161" spans="1:17" ht="12.75">
      <c r="A161" s="71" t="s">
        <v>7</v>
      </c>
      <c r="B161" s="11">
        <f aca="true" t="shared" si="52" ref="B161:M161">SUM(B100,B39)</f>
        <v>2034</v>
      </c>
      <c r="C161" s="12">
        <f t="shared" si="52"/>
        <v>967</v>
      </c>
      <c r="D161" s="13">
        <f t="shared" si="52"/>
        <v>3001</v>
      </c>
      <c r="E161" s="12">
        <f t="shared" si="52"/>
        <v>11304</v>
      </c>
      <c r="F161" s="12">
        <f t="shared" si="52"/>
        <v>9206</v>
      </c>
      <c r="G161" s="12">
        <f t="shared" si="52"/>
        <v>20510</v>
      </c>
      <c r="H161" s="11">
        <f t="shared" si="52"/>
        <v>92</v>
      </c>
      <c r="I161" s="12">
        <f t="shared" si="52"/>
        <v>92</v>
      </c>
      <c r="J161" s="13">
        <f t="shared" si="52"/>
        <v>184</v>
      </c>
      <c r="K161" s="12">
        <f t="shared" si="52"/>
        <v>13430</v>
      </c>
      <c r="L161" s="12">
        <f t="shared" si="52"/>
        <v>10265</v>
      </c>
      <c r="M161" s="12">
        <f t="shared" si="52"/>
        <v>23695</v>
      </c>
      <c r="N161" s="55"/>
      <c r="O161" s="51">
        <f t="shared" si="51"/>
        <v>15.24966261808367</v>
      </c>
      <c r="P161" s="51">
        <f t="shared" si="51"/>
        <v>9.50555391723189</v>
      </c>
      <c r="Q161" s="51">
        <f t="shared" si="51"/>
        <v>12.764238016247715</v>
      </c>
    </row>
    <row r="162" spans="1:17" ht="12.75">
      <c r="A162" s="71" t="s">
        <v>6</v>
      </c>
      <c r="B162" s="11">
        <f aca="true" t="shared" si="53" ref="B162:M162">SUM(B101,B40)</f>
        <v>137</v>
      </c>
      <c r="C162" s="12">
        <f t="shared" si="53"/>
        <v>118</v>
      </c>
      <c r="D162" s="13">
        <f t="shared" si="53"/>
        <v>255</v>
      </c>
      <c r="E162" s="12">
        <f t="shared" si="53"/>
        <v>495</v>
      </c>
      <c r="F162" s="12">
        <f t="shared" si="53"/>
        <v>998</v>
      </c>
      <c r="G162" s="12">
        <f t="shared" si="53"/>
        <v>1493</v>
      </c>
      <c r="H162" s="11">
        <f t="shared" si="53"/>
        <v>16</v>
      </c>
      <c r="I162" s="12">
        <f t="shared" si="53"/>
        <v>32</v>
      </c>
      <c r="J162" s="13">
        <f t="shared" si="53"/>
        <v>48</v>
      </c>
      <c r="K162" s="12">
        <f t="shared" si="53"/>
        <v>648</v>
      </c>
      <c r="L162" s="12">
        <f t="shared" si="53"/>
        <v>1148</v>
      </c>
      <c r="M162" s="12">
        <f t="shared" si="53"/>
        <v>1796</v>
      </c>
      <c r="N162" s="55"/>
      <c r="O162" s="51">
        <f t="shared" si="51"/>
        <v>21.677215189873415</v>
      </c>
      <c r="P162" s="51">
        <f t="shared" si="51"/>
        <v>10.57347670250896</v>
      </c>
      <c r="Q162" s="51">
        <f t="shared" si="51"/>
        <v>14.588100686498857</v>
      </c>
    </row>
    <row r="163" spans="1:17" ht="12.75">
      <c r="A163" s="71" t="s">
        <v>8</v>
      </c>
      <c r="B163" s="11">
        <f aca="true" t="shared" si="54" ref="B163:M163">SUM(B102,B41)</f>
        <v>767</v>
      </c>
      <c r="C163" s="12">
        <f t="shared" si="54"/>
        <v>564</v>
      </c>
      <c r="D163" s="13">
        <f t="shared" si="54"/>
        <v>1331</v>
      </c>
      <c r="E163" s="12">
        <f t="shared" si="54"/>
        <v>7536</v>
      </c>
      <c r="F163" s="12">
        <f t="shared" si="54"/>
        <v>6402</v>
      </c>
      <c r="G163" s="12">
        <f t="shared" si="54"/>
        <v>13938</v>
      </c>
      <c r="H163" s="11">
        <f t="shared" si="54"/>
        <v>175</v>
      </c>
      <c r="I163" s="12">
        <f t="shared" si="54"/>
        <v>121</v>
      </c>
      <c r="J163" s="13">
        <f t="shared" si="54"/>
        <v>296</v>
      </c>
      <c r="K163" s="12">
        <f t="shared" si="54"/>
        <v>8478</v>
      </c>
      <c r="L163" s="12">
        <f t="shared" si="54"/>
        <v>7087</v>
      </c>
      <c r="M163" s="12">
        <f t="shared" si="54"/>
        <v>15565</v>
      </c>
      <c r="N163" s="55"/>
      <c r="O163" s="51">
        <f t="shared" si="51"/>
        <v>9.237624954835603</v>
      </c>
      <c r="P163" s="51">
        <f t="shared" si="51"/>
        <v>8.09646856158484</v>
      </c>
      <c r="Q163" s="51">
        <f t="shared" si="51"/>
        <v>8.717008317506059</v>
      </c>
    </row>
    <row r="164" spans="1:17" s="62" customFormat="1" ht="12.75">
      <c r="A164" s="24" t="s">
        <v>1</v>
      </c>
      <c r="B164" s="18">
        <f aca="true" t="shared" si="55" ref="B164:M164">SUM(B103,B42)</f>
        <v>3780</v>
      </c>
      <c r="C164" s="19">
        <f t="shared" si="55"/>
        <v>2092</v>
      </c>
      <c r="D164" s="20">
        <f t="shared" si="55"/>
        <v>5872</v>
      </c>
      <c r="E164" s="19">
        <f t="shared" si="55"/>
        <v>30393</v>
      </c>
      <c r="F164" s="19">
        <f t="shared" si="55"/>
        <v>30797</v>
      </c>
      <c r="G164" s="19">
        <f t="shared" si="55"/>
        <v>61190</v>
      </c>
      <c r="H164" s="18">
        <f t="shared" si="55"/>
        <v>333</v>
      </c>
      <c r="I164" s="19">
        <f t="shared" si="55"/>
        <v>321</v>
      </c>
      <c r="J164" s="20">
        <f t="shared" si="55"/>
        <v>654</v>
      </c>
      <c r="K164" s="19">
        <f t="shared" si="55"/>
        <v>34506</v>
      </c>
      <c r="L164" s="19">
        <f t="shared" si="55"/>
        <v>33210</v>
      </c>
      <c r="M164" s="20">
        <f t="shared" si="55"/>
        <v>67716</v>
      </c>
      <c r="N164" s="61"/>
      <c r="O164" s="63">
        <f t="shared" si="51"/>
        <v>11.061364234922307</v>
      </c>
      <c r="P164" s="57">
        <f t="shared" si="51"/>
        <v>6.360789321657697</v>
      </c>
      <c r="Q164" s="57">
        <f t="shared" si="51"/>
        <v>8.756076466553338</v>
      </c>
    </row>
    <row r="165" spans="1:17" ht="12.75">
      <c r="A165" s="17" t="s">
        <v>18</v>
      </c>
      <c r="B165" s="11"/>
      <c r="C165" s="12"/>
      <c r="D165" s="13"/>
      <c r="E165" s="12"/>
      <c r="F165" s="12"/>
      <c r="G165" s="12"/>
      <c r="H165" s="11"/>
      <c r="I165" s="12"/>
      <c r="J165" s="13"/>
      <c r="K165" s="12"/>
      <c r="L165" s="12"/>
      <c r="M165" s="12"/>
      <c r="N165" s="55"/>
      <c r="O165" s="51"/>
      <c r="P165" s="51"/>
      <c r="Q165" s="51"/>
    </row>
    <row r="166" spans="1:17" ht="12.75">
      <c r="A166" s="71" t="s">
        <v>5</v>
      </c>
      <c r="B166" s="11">
        <f aca="true" t="shared" si="56" ref="B166:M166">SUM(B105,B44)</f>
        <v>314</v>
      </c>
      <c r="C166" s="12">
        <f t="shared" si="56"/>
        <v>140</v>
      </c>
      <c r="D166" s="13">
        <f t="shared" si="56"/>
        <v>454</v>
      </c>
      <c r="E166" s="12">
        <f t="shared" si="56"/>
        <v>10803</v>
      </c>
      <c r="F166" s="12">
        <f t="shared" si="56"/>
        <v>13826</v>
      </c>
      <c r="G166" s="12">
        <f t="shared" si="56"/>
        <v>24629</v>
      </c>
      <c r="H166" s="11">
        <f t="shared" si="56"/>
        <v>37</v>
      </c>
      <c r="I166" s="12">
        <f t="shared" si="56"/>
        <v>55</v>
      </c>
      <c r="J166" s="13">
        <f t="shared" si="56"/>
        <v>92</v>
      </c>
      <c r="K166" s="12">
        <f t="shared" si="56"/>
        <v>11154</v>
      </c>
      <c r="L166" s="12">
        <f t="shared" si="56"/>
        <v>14021</v>
      </c>
      <c r="M166" s="12">
        <f t="shared" si="56"/>
        <v>25175</v>
      </c>
      <c r="N166" s="55"/>
      <c r="O166" s="51">
        <f aca="true" t="shared" si="57" ref="O166:O172">B166/(B166+E166)*100</f>
        <v>2.8245030134028966</v>
      </c>
      <c r="P166" s="51">
        <f aca="true" t="shared" si="58" ref="P166:P172">C166/(C166+F166)*100</f>
        <v>1.002434483746241</v>
      </c>
      <c r="Q166" s="51">
        <f aca="true" t="shared" si="59" ref="Q166:Q172">D166/(D166+G166)*100</f>
        <v>1.8099908304429295</v>
      </c>
    </row>
    <row r="167" spans="1:17" s="3" customFormat="1" ht="12.75">
      <c r="A167" s="71" t="s">
        <v>7</v>
      </c>
      <c r="B167" s="11">
        <f aca="true" t="shared" si="60" ref="B167:M167">SUM(B106,B45)</f>
        <v>730</v>
      </c>
      <c r="C167" s="12">
        <f t="shared" si="60"/>
        <v>285</v>
      </c>
      <c r="D167" s="13">
        <f t="shared" si="60"/>
        <v>1015</v>
      </c>
      <c r="E167" s="12">
        <f t="shared" si="60"/>
        <v>10949</v>
      </c>
      <c r="F167" s="12">
        <f t="shared" si="60"/>
        <v>8975</v>
      </c>
      <c r="G167" s="12">
        <f t="shared" si="60"/>
        <v>19924</v>
      </c>
      <c r="H167" s="11">
        <f t="shared" si="60"/>
        <v>21</v>
      </c>
      <c r="I167" s="12">
        <f t="shared" si="60"/>
        <v>27</v>
      </c>
      <c r="J167" s="13">
        <f t="shared" si="60"/>
        <v>48</v>
      </c>
      <c r="K167" s="12">
        <f t="shared" si="60"/>
        <v>11700</v>
      </c>
      <c r="L167" s="12">
        <f t="shared" si="60"/>
        <v>9287</v>
      </c>
      <c r="M167" s="12">
        <f t="shared" si="60"/>
        <v>20987</v>
      </c>
      <c r="N167" s="55"/>
      <c r="O167" s="51">
        <f t="shared" si="57"/>
        <v>6.250535148557239</v>
      </c>
      <c r="P167" s="51">
        <f t="shared" si="58"/>
        <v>3.077753779697624</v>
      </c>
      <c r="Q167" s="51">
        <f t="shared" si="59"/>
        <v>4.847413916614929</v>
      </c>
    </row>
    <row r="168" spans="1:17" s="3" customFormat="1" ht="12.75">
      <c r="A168" s="71" t="s">
        <v>6</v>
      </c>
      <c r="B168" s="11">
        <f aca="true" t="shared" si="61" ref="B168:M168">SUM(B107,B46)</f>
        <v>31</v>
      </c>
      <c r="C168" s="12">
        <f t="shared" si="61"/>
        <v>33</v>
      </c>
      <c r="D168" s="13">
        <f t="shared" si="61"/>
        <v>64</v>
      </c>
      <c r="E168" s="12">
        <f t="shared" si="61"/>
        <v>434</v>
      </c>
      <c r="F168" s="12">
        <f t="shared" si="61"/>
        <v>918</v>
      </c>
      <c r="G168" s="12">
        <f t="shared" si="61"/>
        <v>1352</v>
      </c>
      <c r="H168" s="11">
        <f t="shared" si="61"/>
        <v>2</v>
      </c>
      <c r="I168" s="12">
        <f t="shared" si="61"/>
        <v>13</v>
      </c>
      <c r="J168" s="13">
        <f t="shared" si="61"/>
        <v>15</v>
      </c>
      <c r="K168" s="12">
        <f t="shared" si="61"/>
        <v>467</v>
      </c>
      <c r="L168" s="12">
        <f t="shared" si="61"/>
        <v>964</v>
      </c>
      <c r="M168" s="12">
        <f t="shared" si="61"/>
        <v>1431</v>
      </c>
      <c r="N168" s="55"/>
      <c r="O168" s="51">
        <f t="shared" si="57"/>
        <v>6.666666666666667</v>
      </c>
      <c r="P168" s="51">
        <f t="shared" si="58"/>
        <v>3.4700315457413247</v>
      </c>
      <c r="Q168" s="51">
        <f t="shared" si="59"/>
        <v>4.519774011299435</v>
      </c>
    </row>
    <row r="169" spans="1:17" ht="12.75">
      <c r="A169" s="71" t="s">
        <v>8</v>
      </c>
      <c r="B169" s="38">
        <f aca="true" t="shared" si="62" ref="B169:M169">SUM(B108,B47)</f>
        <v>412</v>
      </c>
      <c r="C169" s="39">
        <f t="shared" si="62"/>
        <v>241</v>
      </c>
      <c r="D169" s="40">
        <f t="shared" si="62"/>
        <v>653</v>
      </c>
      <c r="E169" s="39">
        <f t="shared" si="62"/>
        <v>7277</v>
      </c>
      <c r="F169" s="39">
        <f t="shared" si="62"/>
        <v>6321</v>
      </c>
      <c r="G169" s="39">
        <f t="shared" si="62"/>
        <v>13598</v>
      </c>
      <c r="H169" s="38">
        <f t="shared" si="62"/>
        <v>24</v>
      </c>
      <c r="I169" s="39">
        <f t="shared" si="62"/>
        <v>24</v>
      </c>
      <c r="J169" s="40">
        <f t="shared" si="62"/>
        <v>48</v>
      </c>
      <c r="K169" s="39">
        <f t="shared" si="62"/>
        <v>7713</v>
      </c>
      <c r="L169" s="39">
        <f t="shared" si="62"/>
        <v>6586</v>
      </c>
      <c r="M169" s="39">
        <f t="shared" si="62"/>
        <v>14299</v>
      </c>
      <c r="N169" s="55"/>
      <c r="O169" s="52">
        <f t="shared" si="57"/>
        <v>5.358304070750423</v>
      </c>
      <c r="P169" s="52">
        <f t="shared" si="58"/>
        <v>3.672660774154221</v>
      </c>
      <c r="Q169" s="52">
        <f t="shared" si="59"/>
        <v>4.582134587046522</v>
      </c>
    </row>
    <row r="170" spans="1:17" s="1" customFormat="1" ht="12.75">
      <c r="A170" s="24" t="s">
        <v>1</v>
      </c>
      <c r="B170" s="41">
        <f aca="true" t="shared" si="63" ref="B170:M170">SUM(B109,B48)</f>
        <v>1487</v>
      </c>
      <c r="C170" s="42">
        <f t="shared" si="63"/>
        <v>699</v>
      </c>
      <c r="D170" s="43">
        <f t="shared" si="63"/>
        <v>2186</v>
      </c>
      <c r="E170" s="42">
        <f t="shared" si="63"/>
        <v>29463</v>
      </c>
      <c r="F170" s="42">
        <f t="shared" si="63"/>
        <v>30040</v>
      </c>
      <c r="G170" s="42">
        <f t="shared" si="63"/>
        <v>59503</v>
      </c>
      <c r="H170" s="41">
        <f t="shared" si="63"/>
        <v>84</v>
      </c>
      <c r="I170" s="42">
        <f t="shared" si="63"/>
        <v>119</v>
      </c>
      <c r="J170" s="43">
        <f t="shared" si="63"/>
        <v>203</v>
      </c>
      <c r="K170" s="42">
        <f t="shared" si="63"/>
        <v>31034</v>
      </c>
      <c r="L170" s="42">
        <f t="shared" si="63"/>
        <v>30858</v>
      </c>
      <c r="M170" s="42">
        <f t="shared" si="63"/>
        <v>61892</v>
      </c>
      <c r="N170" s="56"/>
      <c r="O170" s="57">
        <f t="shared" si="57"/>
        <v>4.8045234248788375</v>
      </c>
      <c r="P170" s="57">
        <f t="shared" si="58"/>
        <v>2.2739841894661503</v>
      </c>
      <c r="Q170" s="57">
        <f t="shared" si="59"/>
        <v>3.543581513722058</v>
      </c>
    </row>
    <row r="171" spans="1:17" s="1" customFormat="1" ht="12.75">
      <c r="A171" s="29" t="s">
        <v>23</v>
      </c>
      <c r="B171" s="18">
        <f aca="true" t="shared" si="64" ref="B171:M171">SUM(B110,B49)</f>
        <v>5267</v>
      </c>
      <c r="C171" s="19">
        <f t="shared" si="64"/>
        <v>2791</v>
      </c>
      <c r="D171" s="20">
        <f t="shared" si="64"/>
        <v>8058</v>
      </c>
      <c r="E171" s="19">
        <f t="shared" si="64"/>
        <v>59856</v>
      </c>
      <c r="F171" s="19">
        <f t="shared" si="64"/>
        <v>60837</v>
      </c>
      <c r="G171" s="19">
        <f t="shared" si="64"/>
        <v>120693</v>
      </c>
      <c r="H171" s="18">
        <f t="shared" si="64"/>
        <v>417</v>
      </c>
      <c r="I171" s="19">
        <f t="shared" si="64"/>
        <v>440</v>
      </c>
      <c r="J171" s="20">
        <f t="shared" si="64"/>
        <v>857</v>
      </c>
      <c r="K171" s="19">
        <f t="shared" si="64"/>
        <v>65540</v>
      </c>
      <c r="L171" s="19">
        <f t="shared" si="64"/>
        <v>64068</v>
      </c>
      <c r="M171" s="20">
        <f t="shared" si="64"/>
        <v>129608</v>
      </c>
      <c r="N171" s="56"/>
      <c r="O171" s="57">
        <f t="shared" si="57"/>
        <v>8.087772369209036</v>
      </c>
      <c r="P171" s="57">
        <f t="shared" si="58"/>
        <v>4.386433645564845</v>
      </c>
      <c r="Q171" s="57">
        <f t="shared" si="59"/>
        <v>6.258592166274436</v>
      </c>
    </row>
    <row r="172" spans="1:17" s="212" customFormat="1" ht="18" customHeight="1">
      <c r="A172" s="206" t="s">
        <v>24</v>
      </c>
      <c r="B172" s="207">
        <f aca="true" t="shared" si="65" ref="B172:M172">SUM(B111,B50)</f>
        <v>13358</v>
      </c>
      <c r="C172" s="208">
        <f t="shared" si="65"/>
        <v>7738</v>
      </c>
      <c r="D172" s="209">
        <f t="shared" si="65"/>
        <v>21096</v>
      </c>
      <c r="E172" s="208">
        <f t="shared" si="65"/>
        <v>187536</v>
      </c>
      <c r="F172" s="208">
        <f t="shared" si="65"/>
        <v>188276</v>
      </c>
      <c r="G172" s="208">
        <f t="shared" si="65"/>
        <v>375812</v>
      </c>
      <c r="H172" s="207">
        <f t="shared" si="65"/>
        <v>2316</v>
      </c>
      <c r="I172" s="208">
        <f t="shared" si="65"/>
        <v>2062</v>
      </c>
      <c r="J172" s="209">
        <f t="shared" si="65"/>
        <v>4378</v>
      </c>
      <c r="K172" s="208">
        <f t="shared" si="65"/>
        <v>203210</v>
      </c>
      <c r="L172" s="208">
        <f t="shared" si="65"/>
        <v>198076</v>
      </c>
      <c r="M172" s="208">
        <f t="shared" si="65"/>
        <v>401286</v>
      </c>
      <c r="N172" s="210"/>
      <c r="O172" s="211">
        <f t="shared" si="57"/>
        <v>6.649277728553367</v>
      </c>
      <c r="P172" s="211">
        <f t="shared" si="58"/>
        <v>3.947677206730132</v>
      </c>
      <c r="Q172" s="211">
        <f t="shared" si="59"/>
        <v>5.315085611779052</v>
      </c>
    </row>
    <row r="173" ht="6" customHeight="1"/>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9" s="1" customFormat="1" ht="12.75">
      <c r="M189" s="30"/>
    </row>
    <row r="190" s="1" customFormat="1" ht="12.75">
      <c r="M190" s="30"/>
    </row>
    <row r="194" ht="13.5" customHeight="1"/>
  </sheetData>
  <sheetProtection/>
  <mergeCells count="27">
    <mergeCell ref="A126:Q126"/>
    <mergeCell ref="A125:Q125"/>
    <mergeCell ref="A124:Q124"/>
    <mergeCell ref="O130:Q130"/>
    <mergeCell ref="B130:D130"/>
    <mergeCell ref="E130:G130"/>
    <mergeCell ref="H130:J130"/>
    <mergeCell ref="K130:M130"/>
    <mergeCell ref="A128:Q128"/>
    <mergeCell ref="A65:Q65"/>
    <mergeCell ref="A64:Q64"/>
    <mergeCell ref="B69:D69"/>
    <mergeCell ref="E69:G69"/>
    <mergeCell ref="H69:J69"/>
    <mergeCell ref="K69:M69"/>
    <mergeCell ref="A67:Q67"/>
    <mergeCell ref="O69:Q69"/>
    <mergeCell ref="A63:Q63"/>
    <mergeCell ref="A6:Q6"/>
    <mergeCell ref="A4:Q4"/>
    <mergeCell ref="A3:Q3"/>
    <mergeCell ref="A2:Q2"/>
    <mergeCell ref="O8:Q8"/>
    <mergeCell ref="B8:D8"/>
    <mergeCell ref="E8:G8"/>
    <mergeCell ref="H8:J8"/>
    <mergeCell ref="K8:M8"/>
  </mergeCells>
  <printOptions horizontalCentered="1"/>
  <pageMargins left="0.1968503937007874" right="0.1968503937007874" top="0" bottom="0" header="0.5118110236220472" footer="0.5118110236220472"/>
  <pageSetup horizontalDpi="204" verticalDpi="204" orientation="landscape" paperSize="9" scale="75" r:id="rId2"/>
  <headerFooter alignWithMargins="0">
    <oddFooter>&amp;R&amp;A</oddFooter>
  </headerFooter>
  <rowBreaks count="2" manualBreakCount="2">
    <brk id="61" max="255" man="1"/>
    <brk id="122" max="255" man="1"/>
  </rowBreaks>
  <drawing r:id="rId1"/>
</worksheet>
</file>

<file path=xl/worksheets/sheet7.xml><?xml version="1.0" encoding="utf-8"?>
<worksheet xmlns="http://schemas.openxmlformats.org/spreadsheetml/2006/main" xmlns:r="http://schemas.openxmlformats.org/officeDocument/2006/relationships">
  <dimension ref="A1:DE151"/>
  <sheetViews>
    <sheetView zoomScalePageLayoutView="0" workbookViewId="0" topLeftCell="A1">
      <selection activeCell="A16" sqref="A16"/>
    </sheetView>
  </sheetViews>
  <sheetFormatPr defaultColWidth="9.140625" defaultRowHeight="12.75"/>
  <cols>
    <col min="1" max="1" width="22.421875" style="2" bestFit="1" customWidth="1"/>
    <col min="2" max="12" width="9.421875" style="2" customWidth="1"/>
    <col min="13" max="13" width="9.421875" style="3" customWidth="1"/>
    <col min="14" max="14" width="1.421875" style="2" customWidth="1"/>
    <col min="15" max="16384" width="9.140625" style="2" customWidth="1"/>
  </cols>
  <sheetData>
    <row r="1" ht="12.75">
      <c r="A1" s="30" t="s">
        <v>72</v>
      </c>
    </row>
    <row r="2" spans="1:17" ht="12.75">
      <c r="A2" s="213" t="s">
        <v>9</v>
      </c>
      <c r="B2" s="213"/>
      <c r="C2" s="213"/>
      <c r="D2" s="213"/>
      <c r="E2" s="213"/>
      <c r="F2" s="213"/>
      <c r="G2" s="213"/>
      <c r="H2" s="213"/>
      <c r="I2" s="213"/>
      <c r="J2" s="213"/>
      <c r="K2" s="213"/>
      <c r="L2" s="213"/>
      <c r="M2" s="213"/>
      <c r="N2" s="213"/>
      <c r="O2" s="213"/>
      <c r="P2" s="213"/>
      <c r="Q2" s="213"/>
    </row>
    <row r="3" spans="1:17" ht="12.75">
      <c r="A3" s="213" t="s">
        <v>32</v>
      </c>
      <c r="B3" s="213"/>
      <c r="C3" s="213"/>
      <c r="D3" s="213"/>
      <c r="E3" s="213"/>
      <c r="F3" s="213"/>
      <c r="G3" s="213"/>
      <c r="H3" s="213"/>
      <c r="I3" s="213"/>
      <c r="J3" s="213"/>
      <c r="K3" s="213"/>
      <c r="L3" s="213"/>
      <c r="M3" s="213"/>
      <c r="N3" s="213"/>
      <c r="O3" s="213"/>
      <c r="P3" s="213"/>
      <c r="Q3" s="213"/>
    </row>
    <row r="4" spans="1:17" ht="12.75">
      <c r="A4" s="235" t="s">
        <v>30</v>
      </c>
      <c r="B4" s="235"/>
      <c r="C4" s="235"/>
      <c r="D4" s="235"/>
      <c r="E4" s="235"/>
      <c r="F4" s="235"/>
      <c r="G4" s="235"/>
      <c r="H4" s="235"/>
      <c r="I4" s="235"/>
      <c r="J4" s="235"/>
      <c r="K4" s="235"/>
      <c r="L4" s="235"/>
      <c r="M4" s="235"/>
      <c r="N4" s="235"/>
      <c r="O4" s="235"/>
      <c r="P4" s="235"/>
      <c r="Q4" s="235"/>
    </row>
    <row r="5" ht="12.75">
      <c r="A5" s="1"/>
    </row>
    <row r="6" spans="1:17" ht="12.75">
      <c r="A6" s="213" t="s">
        <v>10</v>
      </c>
      <c r="B6" s="213"/>
      <c r="C6" s="213"/>
      <c r="D6" s="213"/>
      <c r="E6" s="213"/>
      <c r="F6" s="213"/>
      <c r="G6" s="213"/>
      <c r="H6" s="213"/>
      <c r="I6" s="213"/>
      <c r="J6" s="213"/>
      <c r="K6" s="213"/>
      <c r="L6" s="213"/>
      <c r="M6" s="213"/>
      <c r="N6" s="213"/>
      <c r="O6" s="213"/>
      <c r="P6" s="213"/>
      <c r="Q6" s="213"/>
    </row>
    <row r="7" ht="9" customHeight="1" thickBot="1"/>
    <row r="8" spans="1:17" ht="12.75" customHeight="1">
      <c r="A8" s="4"/>
      <c r="B8" s="237" t="s">
        <v>2</v>
      </c>
      <c r="C8" s="236"/>
      <c r="D8" s="238"/>
      <c r="E8" s="236" t="s">
        <v>3</v>
      </c>
      <c r="F8" s="236"/>
      <c r="G8" s="236"/>
      <c r="H8" s="239" t="s">
        <v>11</v>
      </c>
      <c r="I8" s="240"/>
      <c r="J8" s="241"/>
      <c r="K8" s="236" t="s">
        <v>1</v>
      </c>
      <c r="L8" s="236"/>
      <c r="M8" s="236"/>
      <c r="N8" s="54"/>
      <c r="O8" s="236" t="s">
        <v>57</v>
      </c>
      <c r="P8" s="236"/>
      <c r="Q8" s="236"/>
    </row>
    <row r="9" spans="1:17" ht="12.75">
      <c r="A9" s="5"/>
      <c r="B9" s="6" t="s">
        <v>12</v>
      </c>
      <c r="C9" s="7" t="s">
        <v>0</v>
      </c>
      <c r="D9" s="8" t="s">
        <v>13</v>
      </c>
      <c r="E9" s="7" t="s">
        <v>12</v>
      </c>
      <c r="F9" s="7" t="s">
        <v>0</v>
      </c>
      <c r="G9" s="7" t="s">
        <v>13</v>
      </c>
      <c r="H9" s="6" t="s">
        <v>12</v>
      </c>
      <c r="I9" s="7" t="s">
        <v>0</v>
      </c>
      <c r="J9" s="8" t="s">
        <v>13</v>
      </c>
      <c r="K9" s="7" t="s">
        <v>12</v>
      </c>
      <c r="L9" s="7" t="s">
        <v>0</v>
      </c>
      <c r="M9" s="7" t="s">
        <v>13</v>
      </c>
      <c r="N9" s="55"/>
      <c r="O9" s="7" t="s">
        <v>12</v>
      </c>
      <c r="P9" s="7" t="s">
        <v>0</v>
      </c>
      <c r="Q9" s="7" t="s">
        <v>13</v>
      </c>
    </row>
    <row r="10" spans="1:17" s="1" customFormat="1" ht="12.75">
      <c r="A10" s="17" t="s">
        <v>20</v>
      </c>
      <c r="B10" s="25"/>
      <c r="C10" s="26"/>
      <c r="D10" s="27"/>
      <c r="E10" s="26"/>
      <c r="F10" s="26"/>
      <c r="G10" s="26"/>
      <c r="H10" s="25"/>
      <c r="I10" s="26"/>
      <c r="J10" s="27"/>
      <c r="K10" s="26"/>
      <c r="L10" s="26"/>
      <c r="M10" s="26"/>
      <c r="N10" s="56"/>
      <c r="O10" s="26"/>
      <c r="P10" s="26"/>
      <c r="Q10" s="26"/>
    </row>
    <row r="11" spans="1:17" ht="12.75">
      <c r="A11" s="71" t="s">
        <v>5</v>
      </c>
      <c r="B11" s="11">
        <v>1041</v>
      </c>
      <c r="C11" s="12">
        <v>680</v>
      </c>
      <c r="D11" s="13">
        <v>1721</v>
      </c>
      <c r="E11" s="12">
        <v>26666</v>
      </c>
      <c r="F11" s="12">
        <v>31870</v>
      </c>
      <c r="G11" s="12">
        <v>58536</v>
      </c>
      <c r="H11" s="11">
        <v>44</v>
      </c>
      <c r="I11" s="12">
        <v>72</v>
      </c>
      <c r="J11" s="13">
        <v>116</v>
      </c>
      <c r="K11" s="12">
        <v>27751</v>
      </c>
      <c r="L11" s="12">
        <v>32622</v>
      </c>
      <c r="M11" s="12">
        <v>60373</v>
      </c>
      <c r="N11" s="55"/>
      <c r="O11" s="51">
        <f aca="true" t="shared" si="0" ref="O11:Q15">B11/(B11+E11)*100</f>
        <v>3.7571732775110984</v>
      </c>
      <c r="P11" s="51">
        <f t="shared" si="0"/>
        <v>2.089093701996928</v>
      </c>
      <c r="Q11" s="51">
        <f t="shared" si="0"/>
        <v>2.856099706258194</v>
      </c>
    </row>
    <row r="12" spans="1:17" ht="12.75">
      <c r="A12" s="71" t="s">
        <v>7</v>
      </c>
      <c r="B12" s="11">
        <v>2372</v>
      </c>
      <c r="C12" s="12">
        <v>1222</v>
      </c>
      <c r="D12" s="13">
        <v>3594</v>
      </c>
      <c r="E12" s="12">
        <v>19721</v>
      </c>
      <c r="F12" s="12">
        <v>15906</v>
      </c>
      <c r="G12" s="12">
        <v>35627</v>
      </c>
      <c r="H12" s="11">
        <v>62</v>
      </c>
      <c r="I12" s="12">
        <v>32</v>
      </c>
      <c r="J12" s="13">
        <v>94</v>
      </c>
      <c r="K12" s="12">
        <v>22155</v>
      </c>
      <c r="L12" s="12">
        <v>17160</v>
      </c>
      <c r="M12" s="12">
        <v>39315</v>
      </c>
      <c r="N12" s="55"/>
      <c r="O12" s="51">
        <f t="shared" si="0"/>
        <v>10.736432354139321</v>
      </c>
      <c r="P12" s="51">
        <f t="shared" si="0"/>
        <v>7.134516581036898</v>
      </c>
      <c r="Q12" s="51">
        <f t="shared" si="0"/>
        <v>9.163458351393386</v>
      </c>
    </row>
    <row r="13" spans="1:17" ht="12.75">
      <c r="A13" s="71" t="s">
        <v>6</v>
      </c>
      <c r="B13" s="11">
        <v>175</v>
      </c>
      <c r="C13" s="12">
        <v>210</v>
      </c>
      <c r="D13" s="13">
        <v>385</v>
      </c>
      <c r="E13" s="12">
        <v>759</v>
      </c>
      <c r="F13" s="12">
        <v>1592</v>
      </c>
      <c r="G13" s="12">
        <v>2351</v>
      </c>
      <c r="H13" s="11">
        <v>7</v>
      </c>
      <c r="I13" s="12">
        <v>17</v>
      </c>
      <c r="J13" s="13">
        <v>24</v>
      </c>
      <c r="K13" s="12">
        <v>941</v>
      </c>
      <c r="L13" s="12">
        <v>1819</v>
      </c>
      <c r="M13" s="12">
        <v>2760</v>
      </c>
      <c r="N13" s="55"/>
      <c r="O13" s="51">
        <f t="shared" si="0"/>
        <v>18.73661670235546</v>
      </c>
      <c r="P13" s="51">
        <f t="shared" si="0"/>
        <v>11.653718091009988</v>
      </c>
      <c r="Q13" s="51">
        <f t="shared" si="0"/>
        <v>14.071637426900585</v>
      </c>
    </row>
    <row r="14" spans="1:17" ht="12.75">
      <c r="A14" s="71" t="s">
        <v>8</v>
      </c>
      <c r="B14" s="11">
        <v>1400</v>
      </c>
      <c r="C14" s="12">
        <v>897</v>
      </c>
      <c r="D14" s="13">
        <v>2297</v>
      </c>
      <c r="E14" s="12">
        <v>13228</v>
      </c>
      <c r="F14" s="12">
        <v>11674</v>
      </c>
      <c r="G14" s="12">
        <v>24902</v>
      </c>
      <c r="H14" s="11">
        <v>236</v>
      </c>
      <c r="I14" s="12">
        <v>186</v>
      </c>
      <c r="J14" s="13">
        <v>422</v>
      </c>
      <c r="K14" s="12">
        <v>14864</v>
      </c>
      <c r="L14" s="12">
        <v>12757</v>
      </c>
      <c r="M14" s="12">
        <v>27621</v>
      </c>
      <c r="N14" s="55"/>
      <c r="O14" s="51">
        <f t="shared" si="0"/>
        <v>9.57068635493574</v>
      </c>
      <c r="P14" s="51">
        <f t="shared" si="0"/>
        <v>7.135470527404343</v>
      </c>
      <c r="Q14" s="51">
        <f t="shared" si="0"/>
        <v>8.445163425125923</v>
      </c>
    </row>
    <row r="15" spans="1:17" s="60" customFormat="1" ht="12.75">
      <c r="A15" s="24" t="s">
        <v>1</v>
      </c>
      <c r="B15" s="18">
        <v>4988</v>
      </c>
      <c r="C15" s="19">
        <v>3009</v>
      </c>
      <c r="D15" s="20">
        <v>7997</v>
      </c>
      <c r="E15" s="19">
        <v>60374</v>
      </c>
      <c r="F15" s="19">
        <v>61042</v>
      </c>
      <c r="G15" s="19">
        <v>121416</v>
      </c>
      <c r="H15" s="18">
        <v>349</v>
      </c>
      <c r="I15" s="19">
        <v>307</v>
      </c>
      <c r="J15" s="20">
        <v>656</v>
      </c>
      <c r="K15" s="19">
        <v>65711</v>
      </c>
      <c r="L15" s="19">
        <v>64358</v>
      </c>
      <c r="M15" s="20">
        <v>130069</v>
      </c>
      <c r="N15" s="59"/>
      <c r="O15" s="63">
        <f t="shared" si="0"/>
        <v>7.6313454300664</v>
      </c>
      <c r="P15" s="57">
        <f t="shared" si="0"/>
        <v>4.697818925543707</v>
      </c>
      <c r="Q15" s="57">
        <f t="shared" si="0"/>
        <v>6.179441014426681</v>
      </c>
    </row>
    <row r="16" spans="1:17" s="1" customFormat="1" ht="9" customHeight="1">
      <c r="A16" s="24"/>
      <c r="B16" s="25"/>
      <c r="C16" s="26"/>
      <c r="D16" s="27"/>
      <c r="E16" s="26"/>
      <c r="F16" s="26"/>
      <c r="G16" s="26"/>
      <c r="H16" s="25"/>
      <c r="I16" s="26"/>
      <c r="J16" s="27"/>
      <c r="K16" s="26"/>
      <c r="L16" s="26"/>
      <c r="M16" s="26"/>
      <c r="N16" s="56"/>
      <c r="O16" s="53"/>
      <c r="P16" s="53"/>
      <c r="Q16" s="53"/>
    </row>
    <row r="17" spans="1:17" s="1" customFormat="1" ht="12.75">
      <c r="A17" s="28" t="s">
        <v>22</v>
      </c>
      <c r="B17" s="25"/>
      <c r="C17" s="26"/>
      <c r="D17" s="27"/>
      <c r="E17" s="26"/>
      <c r="F17" s="26"/>
      <c r="G17" s="26"/>
      <c r="H17" s="25"/>
      <c r="I17" s="26"/>
      <c r="J17" s="27"/>
      <c r="K17" s="26"/>
      <c r="L17" s="26"/>
      <c r="M17" s="26"/>
      <c r="N17" s="56"/>
      <c r="O17" s="26"/>
      <c r="P17" s="26"/>
      <c r="Q17" s="26"/>
    </row>
    <row r="18" spans="1:17" ht="12.75">
      <c r="A18" s="72" t="s">
        <v>5</v>
      </c>
      <c r="B18" s="11">
        <v>1092</v>
      </c>
      <c r="C18" s="12">
        <v>549</v>
      </c>
      <c r="D18" s="13">
        <v>1641</v>
      </c>
      <c r="E18" s="12">
        <v>21341</v>
      </c>
      <c r="F18" s="12">
        <v>27292</v>
      </c>
      <c r="G18" s="12">
        <v>48633</v>
      </c>
      <c r="H18" s="11">
        <v>39</v>
      </c>
      <c r="I18" s="12">
        <v>66</v>
      </c>
      <c r="J18" s="13">
        <v>105</v>
      </c>
      <c r="K18" s="12">
        <v>22472</v>
      </c>
      <c r="L18" s="12">
        <v>27907</v>
      </c>
      <c r="M18" s="12">
        <v>50379</v>
      </c>
      <c r="N18" s="55"/>
      <c r="O18" s="51">
        <f aca="true" t="shared" si="1" ref="O18:Q22">B18/(B18+E18)*100</f>
        <v>4.867828645299336</v>
      </c>
      <c r="P18" s="51">
        <f t="shared" si="1"/>
        <v>1.971911928450846</v>
      </c>
      <c r="Q18" s="51">
        <f t="shared" si="1"/>
        <v>3.2641126626089036</v>
      </c>
    </row>
    <row r="19" spans="1:17" ht="12.75">
      <c r="A19" s="71" t="s">
        <v>7</v>
      </c>
      <c r="B19" s="11">
        <v>2659</v>
      </c>
      <c r="C19" s="12">
        <v>1195</v>
      </c>
      <c r="D19" s="13">
        <v>3854</v>
      </c>
      <c r="E19" s="12">
        <v>21514</v>
      </c>
      <c r="F19" s="12">
        <v>17517</v>
      </c>
      <c r="G19" s="12">
        <v>39031</v>
      </c>
      <c r="H19" s="11">
        <v>62</v>
      </c>
      <c r="I19" s="12">
        <v>63</v>
      </c>
      <c r="J19" s="13">
        <v>125</v>
      </c>
      <c r="K19" s="12">
        <v>24235</v>
      </c>
      <c r="L19" s="12">
        <v>18775</v>
      </c>
      <c r="M19" s="12">
        <v>43010</v>
      </c>
      <c r="N19" s="55"/>
      <c r="O19" s="51">
        <f t="shared" si="1"/>
        <v>10.99987589459314</v>
      </c>
      <c r="P19" s="51">
        <f t="shared" si="1"/>
        <v>6.386276186404446</v>
      </c>
      <c r="Q19" s="51">
        <f t="shared" si="1"/>
        <v>8.986825230266993</v>
      </c>
    </row>
    <row r="20" spans="1:17" ht="12.75">
      <c r="A20" s="71" t="s">
        <v>6</v>
      </c>
      <c r="B20" s="11">
        <v>161</v>
      </c>
      <c r="C20" s="12">
        <v>142</v>
      </c>
      <c r="D20" s="13">
        <v>303</v>
      </c>
      <c r="E20" s="12">
        <v>889</v>
      </c>
      <c r="F20" s="12">
        <v>1829</v>
      </c>
      <c r="G20" s="12">
        <v>2718</v>
      </c>
      <c r="H20" s="11">
        <v>13</v>
      </c>
      <c r="I20" s="12">
        <v>13</v>
      </c>
      <c r="J20" s="13">
        <v>26</v>
      </c>
      <c r="K20" s="12">
        <v>1063</v>
      </c>
      <c r="L20" s="12">
        <v>1984</v>
      </c>
      <c r="M20" s="12">
        <v>3047</v>
      </c>
      <c r="N20" s="55"/>
      <c r="O20" s="51">
        <f t="shared" si="1"/>
        <v>15.333333333333332</v>
      </c>
      <c r="P20" s="51">
        <f t="shared" si="1"/>
        <v>7.204464738711314</v>
      </c>
      <c r="Q20" s="51">
        <f t="shared" si="1"/>
        <v>10.02979145978153</v>
      </c>
    </row>
    <row r="21" spans="1:17" ht="12.75">
      <c r="A21" s="71" t="s">
        <v>8</v>
      </c>
      <c r="B21" s="11">
        <v>1066</v>
      </c>
      <c r="C21" s="12">
        <v>752</v>
      </c>
      <c r="D21" s="13">
        <v>1818</v>
      </c>
      <c r="E21" s="12">
        <v>13585</v>
      </c>
      <c r="F21" s="12">
        <v>11884</v>
      </c>
      <c r="G21" s="12">
        <v>25469</v>
      </c>
      <c r="H21" s="11">
        <v>142</v>
      </c>
      <c r="I21" s="12">
        <v>89</v>
      </c>
      <c r="J21" s="13">
        <v>231</v>
      </c>
      <c r="K21" s="12">
        <v>14793</v>
      </c>
      <c r="L21" s="12">
        <v>12725</v>
      </c>
      <c r="M21" s="12">
        <v>27518</v>
      </c>
      <c r="N21" s="55"/>
      <c r="O21" s="51">
        <f t="shared" si="1"/>
        <v>7.275953859804791</v>
      </c>
      <c r="P21" s="51">
        <f t="shared" si="1"/>
        <v>5.95125039569484</v>
      </c>
      <c r="Q21" s="51">
        <f t="shared" si="1"/>
        <v>6.662513284714333</v>
      </c>
    </row>
    <row r="22" spans="1:17" s="60" customFormat="1" ht="12.75">
      <c r="A22" s="24" t="s">
        <v>1</v>
      </c>
      <c r="B22" s="18">
        <v>4978</v>
      </c>
      <c r="C22" s="19">
        <v>2638</v>
      </c>
      <c r="D22" s="20">
        <v>7616</v>
      </c>
      <c r="E22" s="19">
        <v>57329</v>
      </c>
      <c r="F22" s="19">
        <v>58522</v>
      </c>
      <c r="G22" s="19">
        <v>115851</v>
      </c>
      <c r="H22" s="18">
        <v>256</v>
      </c>
      <c r="I22" s="19">
        <v>231</v>
      </c>
      <c r="J22" s="20">
        <v>487</v>
      </c>
      <c r="K22" s="19">
        <v>62563</v>
      </c>
      <c r="L22" s="19">
        <v>61391</v>
      </c>
      <c r="M22" s="20">
        <v>123954</v>
      </c>
      <c r="N22" s="59"/>
      <c r="O22" s="63">
        <f t="shared" si="1"/>
        <v>7.989471487954805</v>
      </c>
      <c r="P22" s="57">
        <f t="shared" si="1"/>
        <v>4.313276651406148</v>
      </c>
      <c r="Q22" s="57">
        <f t="shared" si="1"/>
        <v>6.168449869195817</v>
      </c>
    </row>
    <row r="23" spans="1:17" ht="12.75">
      <c r="A23" s="9" t="s">
        <v>33</v>
      </c>
      <c r="B23" s="67"/>
      <c r="C23" s="68"/>
      <c r="D23" s="69"/>
      <c r="E23" s="68"/>
      <c r="F23" s="68"/>
      <c r="G23" s="68"/>
      <c r="H23" s="67"/>
      <c r="I23" s="68"/>
      <c r="J23" s="69"/>
      <c r="K23" s="68"/>
      <c r="L23" s="68"/>
      <c r="M23" s="68"/>
      <c r="N23" s="55"/>
      <c r="O23" s="70"/>
      <c r="P23" s="70"/>
      <c r="Q23" s="70"/>
    </row>
    <row r="24" spans="1:17" ht="12.75">
      <c r="A24" s="72" t="s">
        <v>5</v>
      </c>
      <c r="B24" s="11">
        <f>SUM(B18,B11)</f>
        <v>2133</v>
      </c>
      <c r="C24" s="12">
        <f aca="true" t="shared" si="2" ref="C24:M24">SUM(C18,C11)</f>
        <v>1229</v>
      </c>
      <c r="D24" s="13">
        <f t="shared" si="2"/>
        <v>3362</v>
      </c>
      <c r="E24" s="12">
        <f t="shared" si="2"/>
        <v>48007</v>
      </c>
      <c r="F24" s="12">
        <f t="shared" si="2"/>
        <v>59162</v>
      </c>
      <c r="G24" s="12">
        <f t="shared" si="2"/>
        <v>107169</v>
      </c>
      <c r="H24" s="11">
        <f t="shared" si="2"/>
        <v>83</v>
      </c>
      <c r="I24" s="12">
        <f t="shared" si="2"/>
        <v>138</v>
      </c>
      <c r="J24" s="13">
        <f t="shared" si="2"/>
        <v>221</v>
      </c>
      <c r="K24" s="12">
        <f t="shared" si="2"/>
        <v>50223</v>
      </c>
      <c r="L24" s="12">
        <f t="shared" si="2"/>
        <v>60529</v>
      </c>
      <c r="M24" s="12">
        <f t="shared" si="2"/>
        <v>110752</v>
      </c>
      <c r="N24" s="55"/>
      <c r="O24" s="51">
        <f aca="true" t="shared" si="3" ref="O24:Q28">B24/(B24+E24)*100</f>
        <v>4.254088552054248</v>
      </c>
      <c r="P24" s="51">
        <f t="shared" si="3"/>
        <v>2.0350714510440295</v>
      </c>
      <c r="Q24" s="51">
        <f t="shared" si="3"/>
        <v>3.041680614488243</v>
      </c>
    </row>
    <row r="25" spans="1:17" s="3" customFormat="1" ht="12.75">
      <c r="A25" s="71" t="s">
        <v>7</v>
      </c>
      <c r="B25" s="11">
        <f aca="true" t="shared" si="4" ref="B25:M25">SUM(B19,B12)</f>
        <v>5031</v>
      </c>
      <c r="C25" s="12">
        <f t="shared" si="4"/>
        <v>2417</v>
      </c>
      <c r="D25" s="13">
        <f t="shared" si="4"/>
        <v>7448</v>
      </c>
      <c r="E25" s="12">
        <f t="shared" si="4"/>
        <v>41235</v>
      </c>
      <c r="F25" s="12">
        <f t="shared" si="4"/>
        <v>33423</v>
      </c>
      <c r="G25" s="12">
        <f t="shared" si="4"/>
        <v>74658</v>
      </c>
      <c r="H25" s="11">
        <f t="shared" si="4"/>
        <v>124</v>
      </c>
      <c r="I25" s="12">
        <f t="shared" si="4"/>
        <v>95</v>
      </c>
      <c r="J25" s="13">
        <f t="shared" si="4"/>
        <v>219</v>
      </c>
      <c r="K25" s="12">
        <f t="shared" si="4"/>
        <v>46390</v>
      </c>
      <c r="L25" s="12">
        <f t="shared" si="4"/>
        <v>35935</v>
      </c>
      <c r="M25" s="12">
        <f t="shared" si="4"/>
        <v>82325</v>
      </c>
      <c r="N25" s="55"/>
      <c r="O25" s="51">
        <f t="shared" si="3"/>
        <v>10.874075995331346</v>
      </c>
      <c r="P25" s="51">
        <f t="shared" si="3"/>
        <v>6.743861607142858</v>
      </c>
      <c r="Q25" s="51">
        <f t="shared" si="3"/>
        <v>9.071200643071151</v>
      </c>
    </row>
    <row r="26" spans="1:17" s="3" customFormat="1" ht="12.75">
      <c r="A26" s="71" t="s">
        <v>6</v>
      </c>
      <c r="B26" s="11">
        <f aca="true" t="shared" si="5" ref="B26:M26">SUM(B20,B13)</f>
        <v>336</v>
      </c>
      <c r="C26" s="12">
        <f t="shared" si="5"/>
        <v>352</v>
      </c>
      <c r="D26" s="13">
        <f t="shared" si="5"/>
        <v>688</v>
      </c>
      <c r="E26" s="12">
        <f t="shared" si="5"/>
        <v>1648</v>
      </c>
      <c r="F26" s="12">
        <f t="shared" si="5"/>
        <v>3421</v>
      </c>
      <c r="G26" s="12">
        <f t="shared" si="5"/>
        <v>5069</v>
      </c>
      <c r="H26" s="11">
        <f t="shared" si="5"/>
        <v>20</v>
      </c>
      <c r="I26" s="12">
        <f t="shared" si="5"/>
        <v>30</v>
      </c>
      <c r="J26" s="13">
        <f t="shared" si="5"/>
        <v>50</v>
      </c>
      <c r="K26" s="12">
        <f t="shared" si="5"/>
        <v>2004</v>
      </c>
      <c r="L26" s="12">
        <f t="shared" si="5"/>
        <v>3803</v>
      </c>
      <c r="M26" s="12">
        <f t="shared" si="5"/>
        <v>5807</v>
      </c>
      <c r="N26" s="55"/>
      <c r="O26" s="51">
        <f t="shared" si="3"/>
        <v>16.93548387096774</v>
      </c>
      <c r="P26" s="51">
        <f t="shared" si="3"/>
        <v>9.329446064139942</v>
      </c>
      <c r="Q26" s="51">
        <f t="shared" si="3"/>
        <v>11.950668751085635</v>
      </c>
    </row>
    <row r="27" spans="1:17" ht="12.75">
      <c r="A27" s="71" t="s">
        <v>8</v>
      </c>
      <c r="B27" s="11">
        <f aca="true" t="shared" si="6" ref="B27:M27">SUM(B21,B14)</f>
        <v>2466</v>
      </c>
      <c r="C27" s="15">
        <f t="shared" si="6"/>
        <v>1649</v>
      </c>
      <c r="D27" s="16">
        <f t="shared" si="6"/>
        <v>4115</v>
      </c>
      <c r="E27" s="15">
        <f t="shared" si="6"/>
        <v>26813</v>
      </c>
      <c r="F27" s="15">
        <f t="shared" si="6"/>
        <v>23558</v>
      </c>
      <c r="G27" s="15">
        <f t="shared" si="6"/>
        <v>50371</v>
      </c>
      <c r="H27" s="14">
        <f t="shared" si="6"/>
        <v>378</v>
      </c>
      <c r="I27" s="15">
        <f t="shared" si="6"/>
        <v>275</v>
      </c>
      <c r="J27" s="16">
        <f t="shared" si="6"/>
        <v>653</v>
      </c>
      <c r="K27" s="15">
        <f t="shared" si="6"/>
        <v>29657</v>
      </c>
      <c r="L27" s="15">
        <f t="shared" si="6"/>
        <v>25482</v>
      </c>
      <c r="M27" s="15">
        <f t="shared" si="6"/>
        <v>55139</v>
      </c>
      <c r="N27" s="55"/>
      <c r="O27" s="52">
        <f t="shared" si="3"/>
        <v>8.422418798456231</v>
      </c>
      <c r="P27" s="52">
        <f t="shared" si="3"/>
        <v>6.541833617645892</v>
      </c>
      <c r="Q27" s="52">
        <f t="shared" si="3"/>
        <v>7.552398781338325</v>
      </c>
    </row>
    <row r="28" spans="1:17" s="1" customFormat="1" ht="12.75">
      <c r="A28" s="24" t="s">
        <v>1</v>
      </c>
      <c r="B28" s="18">
        <f aca="true" t="shared" si="7" ref="B28:M28">SUM(B22,B15)</f>
        <v>9966</v>
      </c>
      <c r="C28" s="19">
        <f t="shared" si="7"/>
        <v>5647</v>
      </c>
      <c r="D28" s="20">
        <f t="shared" si="7"/>
        <v>15613</v>
      </c>
      <c r="E28" s="19">
        <f t="shared" si="7"/>
        <v>117703</v>
      </c>
      <c r="F28" s="19">
        <f t="shared" si="7"/>
        <v>119564</v>
      </c>
      <c r="G28" s="19">
        <f t="shared" si="7"/>
        <v>237267</v>
      </c>
      <c r="H28" s="18">
        <f t="shared" si="7"/>
        <v>605</v>
      </c>
      <c r="I28" s="19">
        <f t="shared" si="7"/>
        <v>538</v>
      </c>
      <c r="J28" s="20">
        <f t="shared" si="7"/>
        <v>1143</v>
      </c>
      <c r="K28" s="19">
        <f t="shared" si="7"/>
        <v>128274</v>
      </c>
      <c r="L28" s="19">
        <f t="shared" si="7"/>
        <v>125749</v>
      </c>
      <c r="M28" s="19">
        <f t="shared" si="7"/>
        <v>254023</v>
      </c>
      <c r="N28" s="56"/>
      <c r="O28" s="57">
        <f t="shared" si="3"/>
        <v>7.806123647870665</v>
      </c>
      <c r="P28" s="57">
        <f t="shared" si="3"/>
        <v>4.509987141704802</v>
      </c>
      <c r="Q28" s="57">
        <f t="shared" si="3"/>
        <v>6.174074659917748</v>
      </c>
    </row>
    <row r="29" spans="1:17" s="1" customFormat="1" ht="12.75">
      <c r="A29" s="24"/>
      <c r="B29" s="26"/>
      <c r="C29" s="26"/>
      <c r="D29" s="26"/>
      <c r="E29" s="26"/>
      <c r="F29" s="26"/>
      <c r="G29" s="26"/>
      <c r="H29" s="26"/>
      <c r="I29" s="26"/>
      <c r="J29" s="26"/>
      <c r="K29" s="26"/>
      <c r="L29" s="26"/>
      <c r="M29" s="26"/>
      <c r="N29" s="30"/>
      <c r="O29" s="53"/>
      <c r="P29" s="53"/>
      <c r="Q29" s="53"/>
    </row>
    <row r="30" spans="1:17" s="1" customFormat="1" ht="12.75">
      <c r="A30" s="24"/>
      <c r="B30" s="26"/>
      <c r="C30" s="26"/>
      <c r="D30" s="26"/>
      <c r="E30" s="26"/>
      <c r="F30" s="26"/>
      <c r="G30" s="26"/>
      <c r="H30" s="26"/>
      <c r="I30" s="26"/>
      <c r="J30" s="26"/>
      <c r="K30" s="26"/>
      <c r="L30" s="26"/>
      <c r="M30" s="26"/>
      <c r="N30" s="30"/>
      <c r="O30" s="53"/>
      <c r="P30" s="53"/>
      <c r="Q30" s="53"/>
    </row>
    <row r="31" spans="1:17" s="1" customFormat="1" ht="12.75">
      <c r="A31" s="24"/>
      <c r="B31" s="26"/>
      <c r="C31" s="26"/>
      <c r="D31" s="26"/>
      <c r="E31" s="26"/>
      <c r="F31" s="26"/>
      <c r="G31" s="26"/>
      <c r="H31" s="26"/>
      <c r="I31" s="26"/>
      <c r="J31" s="26"/>
      <c r="K31" s="26"/>
      <c r="L31" s="26"/>
      <c r="M31" s="26"/>
      <c r="N31" s="30"/>
      <c r="O31" s="53"/>
      <c r="P31" s="53"/>
      <c r="Q31" s="53"/>
    </row>
    <row r="32" spans="1:17" s="1" customFormat="1" ht="12.75">
      <c r="A32" s="24"/>
      <c r="B32" s="26"/>
      <c r="C32" s="26"/>
      <c r="D32" s="26"/>
      <c r="E32" s="26"/>
      <c r="F32" s="26"/>
      <c r="G32" s="26"/>
      <c r="H32" s="26"/>
      <c r="I32" s="26"/>
      <c r="J32" s="26"/>
      <c r="K32" s="26"/>
      <c r="L32" s="26"/>
      <c r="M32" s="26"/>
      <c r="N32" s="30"/>
      <c r="O32" s="53"/>
      <c r="P32" s="53"/>
      <c r="Q32" s="53"/>
    </row>
    <row r="33" spans="1:17" s="1" customFormat="1" ht="12.75">
      <c r="A33" s="24"/>
      <c r="B33" s="26"/>
      <c r="C33" s="26"/>
      <c r="D33" s="26"/>
      <c r="E33" s="26"/>
      <c r="F33" s="26"/>
      <c r="G33" s="26"/>
      <c r="H33" s="26"/>
      <c r="I33" s="26"/>
      <c r="J33" s="26"/>
      <c r="K33" s="26"/>
      <c r="L33" s="26"/>
      <c r="M33" s="26"/>
      <c r="N33" s="30"/>
      <c r="O33" s="53"/>
      <c r="P33" s="53"/>
      <c r="Q33" s="53"/>
    </row>
    <row r="34" spans="1:17" s="1" customFormat="1" ht="12.75">
      <c r="A34" s="24"/>
      <c r="B34" s="26"/>
      <c r="C34" s="26"/>
      <c r="D34" s="26"/>
      <c r="E34" s="26"/>
      <c r="F34" s="26"/>
      <c r="G34" s="26"/>
      <c r="H34" s="26"/>
      <c r="I34" s="26"/>
      <c r="J34" s="26"/>
      <c r="K34" s="26"/>
      <c r="L34" s="26"/>
      <c r="M34" s="26"/>
      <c r="N34" s="30"/>
      <c r="O34" s="53"/>
      <c r="P34" s="53"/>
      <c r="Q34" s="53"/>
    </row>
    <row r="35" spans="1:17" s="1" customFormat="1" ht="12.75">
      <c r="A35" s="24"/>
      <c r="B35" s="26"/>
      <c r="C35" s="26"/>
      <c r="D35" s="26"/>
      <c r="E35" s="26"/>
      <c r="F35" s="26"/>
      <c r="G35" s="26"/>
      <c r="H35" s="26"/>
      <c r="I35" s="26"/>
      <c r="J35" s="26"/>
      <c r="K35" s="26"/>
      <c r="L35" s="26"/>
      <c r="M35" s="26"/>
      <c r="N35" s="30"/>
      <c r="O35" s="53"/>
      <c r="P35" s="53"/>
      <c r="Q35" s="53"/>
    </row>
    <row r="36" spans="1:17" s="1" customFormat="1" ht="12.75">
      <c r="A36" s="24"/>
      <c r="B36" s="26"/>
      <c r="C36" s="26"/>
      <c r="D36" s="26"/>
      <c r="E36" s="26"/>
      <c r="F36" s="26"/>
      <c r="G36" s="26"/>
      <c r="H36" s="26"/>
      <c r="I36" s="26"/>
      <c r="J36" s="26"/>
      <c r="K36" s="26"/>
      <c r="L36" s="26"/>
      <c r="M36" s="26"/>
      <c r="N36" s="30"/>
      <c r="O36" s="53"/>
      <c r="P36" s="53"/>
      <c r="Q36" s="53"/>
    </row>
    <row r="37" spans="1:17" s="1" customFormat="1" ht="12.75">
      <c r="A37" s="24"/>
      <c r="B37" s="26"/>
      <c r="C37" s="26"/>
      <c r="D37" s="26"/>
      <c r="E37" s="26"/>
      <c r="F37" s="26"/>
      <c r="G37" s="26"/>
      <c r="H37" s="26"/>
      <c r="I37" s="26"/>
      <c r="J37" s="26"/>
      <c r="K37" s="26"/>
      <c r="L37" s="26"/>
      <c r="M37" s="26"/>
      <c r="N37" s="30"/>
      <c r="O37" s="53"/>
      <c r="P37" s="53"/>
      <c r="Q37" s="53"/>
    </row>
    <row r="38" spans="1:17" s="1" customFormat="1" ht="12.75">
      <c r="A38" s="24"/>
      <c r="B38" s="26"/>
      <c r="C38" s="26"/>
      <c r="D38" s="26"/>
      <c r="E38" s="26"/>
      <c r="F38" s="26"/>
      <c r="G38" s="26"/>
      <c r="H38" s="26"/>
      <c r="I38" s="26"/>
      <c r="J38" s="26"/>
      <c r="K38" s="26"/>
      <c r="L38" s="26"/>
      <c r="M38" s="26"/>
      <c r="N38" s="30"/>
      <c r="O38" s="53"/>
      <c r="P38" s="53"/>
      <c r="Q38" s="53"/>
    </row>
    <row r="39" spans="1:17" s="1" customFormat="1" ht="12.75">
      <c r="A39" s="24"/>
      <c r="B39" s="26"/>
      <c r="C39" s="26"/>
      <c r="D39" s="26"/>
      <c r="E39" s="26"/>
      <c r="F39" s="26"/>
      <c r="G39" s="26"/>
      <c r="H39" s="26"/>
      <c r="I39" s="26"/>
      <c r="J39" s="26"/>
      <c r="K39" s="26"/>
      <c r="L39" s="26"/>
      <c r="M39" s="26"/>
      <c r="N39" s="30"/>
      <c r="O39" s="53"/>
      <c r="P39" s="53"/>
      <c r="Q39" s="53"/>
    </row>
    <row r="40" spans="1:17" s="1" customFormat="1" ht="12.75">
      <c r="A40" s="24"/>
      <c r="B40" s="26"/>
      <c r="C40" s="26"/>
      <c r="D40" s="26"/>
      <c r="E40" s="26"/>
      <c r="F40" s="26"/>
      <c r="G40" s="26"/>
      <c r="H40" s="26"/>
      <c r="I40" s="26"/>
      <c r="J40" s="26"/>
      <c r="K40" s="26"/>
      <c r="L40" s="26"/>
      <c r="M40" s="26"/>
      <c r="N40" s="30"/>
      <c r="O40" s="53"/>
      <c r="P40" s="53"/>
      <c r="Q40" s="53"/>
    </row>
    <row r="41" spans="1:17" s="1" customFormat="1" ht="12.75">
      <c r="A41" s="24"/>
      <c r="B41" s="26"/>
      <c r="C41" s="26"/>
      <c r="D41" s="26"/>
      <c r="E41" s="26"/>
      <c r="F41" s="26"/>
      <c r="G41" s="26"/>
      <c r="H41" s="26"/>
      <c r="I41" s="26"/>
      <c r="J41" s="26"/>
      <c r="K41" s="26"/>
      <c r="L41" s="26"/>
      <c r="M41" s="26"/>
      <c r="N41" s="30"/>
      <c r="O41" s="53"/>
      <c r="P41" s="53"/>
      <c r="Q41" s="53"/>
    </row>
    <row r="42" ht="12.75">
      <c r="A42" s="3"/>
    </row>
    <row r="43" ht="12.75">
      <c r="A43" s="30" t="s">
        <v>72</v>
      </c>
    </row>
    <row r="44" spans="1:17" ht="12.75">
      <c r="A44" s="213" t="s">
        <v>9</v>
      </c>
      <c r="B44" s="213"/>
      <c r="C44" s="213"/>
      <c r="D44" s="213"/>
      <c r="E44" s="213"/>
      <c r="F44" s="213"/>
      <c r="G44" s="213"/>
      <c r="H44" s="213"/>
      <c r="I44" s="213"/>
      <c r="J44" s="213"/>
      <c r="K44" s="213"/>
      <c r="L44" s="213"/>
      <c r="M44" s="213"/>
      <c r="N44" s="213"/>
      <c r="O44" s="213"/>
      <c r="P44" s="213"/>
      <c r="Q44" s="213"/>
    </row>
    <row r="45" spans="1:17" ht="12.75">
      <c r="A45" s="213" t="s">
        <v>32</v>
      </c>
      <c r="B45" s="213"/>
      <c r="C45" s="213"/>
      <c r="D45" s="213"/>
      <c r="E45" s="213"/>
      <c r="F45" s="213"/>
      <c r="G45" s="213"/>
      <c r="H45" s="213"/>
      <c r="I45" s="213"/>
      <c r="J45" s="213"/>
      <c r="K45" s="213"/>
      <c r="L45" s="213"/>
      <c r="M45" s="213"/>
      <c r="N45" s="213"/>
      <c r="O45" s="213"/>
      <c r="P45" s="213"/>
      <c r="Q45" s="213"/>
    </row>
    <row r="46" spans="1:17" ht="12.75">
      <c r="A46" s="235" t="s">
        <v>30</v>
      </c>
      <c r="B46" s="235"/>
      <c r="C46" s="235"/>
      <c r="D46" s="235"/>
      <c r="E46" s="235"/>
      <c r="F46" s="235"/>
      <c r="G46" s="235"/>
      <c r="H46" s="235"/>
      <c r="I46" s="235"/>
      <c r="J46" s="235"/>
      <c r="K46" s="235"/>
      <c r="L46" s="235"/>
      <c r="M46" s="235"/>
      <c r="N46" s="235"/>
      <c r="O46" s="235"/>
      <c r="P46" s="235"/>
      <c r="Q46" s="235"/>
    </row>
    <row r="47" ht="12.75">
      <c r="A47" s="1"/>
    </row>
    <row r="48" spans="1:17" ht="12.75">
      <c r="A48" s="213" t="s">
        <v>25</v>
      </c>
      <c r="B48" s="213"/>
      <c r="C48" s="213"/>
      <c r="D48" s="213"/>
      <c r="E48" s="213"/>
      <c r="F48" s="213"/>
      <c r="G48" s="213"/>
      <c r="H48" s="213"/>
      <c r="I48" s="213"/>
      <c r="J48" s="213"/>
      <c r="K48" s="213"/>
      <c r="L48" s="213"/>
      <c r="M48" s="213"/>
      <c r="N48" s="213"/>
      <c r="O48" s="213"/>
      <c r="P48" s="213"/>
      <c r="Q48" s="213"/>
    </row>
    <row r="49" ht="7.5" customHeight="1" thickBot="1"/>
    <row r="50" spans="1:109" ht="13.5" customHeight="1">
      <c r="A50" s="4"/>
      <c r="B50" s="237" t="s">
        <v>2</v>
      </c>
      <c r="C50" s="236"/>
      <c r="D50" s="238"/>
      <c r="E50" s="236" t="s">
        <v>3</v>
      </c>
      <c r="F50" s="236"/>
      <c r="G50" s="236"/>
      <c r="H50" s="239" t="s">
        <v>11</v>
      </c>
      <c r="I50" s="240"/>
      <c r="J50" s="241"/>
      <c r="K50" s="236" t="s">
        <v>1</v>
      </c>
      <c r="L50" s="236"/>
      <c r="M50" s="236"/>
      <c r="N50" s="54"/>
      <c r="O50" s="236" t="s">
        <v>57</v>
      </c>
      <c r="P50" s="236"/>
      <c r="Q50" s="236"/>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row>
    <row r="51" spans="1:109" ht="12.75">
      <c r="A51" s="5"/>
      <c r="B51" s="6" t="s">
        <v>12</v>
      </c>
      <c r="C51" s="7" t="s">
        <v>0</v>
      </c>
      <c r="D51" s="8" t="s">
        <v>13</v>
      </c>
      <c r="E51" s="7" t="s">
        <v>12</v>
      </c>
      <c r="F51" s="7" t="s">
        <v>0</v>
      </c>
      <c r="G51" s="7" t="s">
        <v>13</v>
      </c>
      <c r="H51" s="6" t="s">
        <v>12</v>
      </c>
      <c r="I51" s="7" t="s">
        <v>0</v>
      </c>
      <c r="J51" s="8" t="s">
        <v>13</v>
      </c>
      <c r="K51" s="7" t="s">
        <v>12</v>
      </c>
      <c r="L51" s="7" t="s">
        <v>0</v>
      </c>
      <c r="M51" s="7" t="s">
        <v>13</v>
      </c>
      <c r="N51" s="55"/>
      <c r="O51" s="7" t="s">
        <v>12</v>
      </c>
      <c r="P51" s="7" t="s">
        <v>0</v>
      </c>
      <c r="Q51" s="7" t="s">
        <v>13</v>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row>
    <row r="52" spans="1:81" s="37" customFormat="1" ht="13.5" customHeight="1">
      <c r="A52" s="28" t="s">
        <v>4</v>
      </c>
      <c r="B52" s="25"/>
      <c r="C52" s="26"/>
      <c r="D52" s="27"/>
      <c r="E52" s="26"/>
      <c r="F52" s="26"/>
      <c r="G52" s="26"/>
      <c r="H52" s="25"/>
      <c r="I52" s="26"/>
      <c r="J52" s="27"/>
      <c r="K52" s="26"/>
      <c r="L52" s="26"/>
      <c r="M52" s="26"/>
      <c r="N52" s="56"/>
      <c r="O52" s="26"/>
      <c r="P52" s="26"/>
      <c r="Q52" s="2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65" s="37" customFormat="1" ht="12.75">
      <c r="A53" s="71" t="s">
        <v>5</v>
      </c>
      <c r="B53" s="11">
        <v>85</v>
      </c>
      <c r="C53" s="12">
        <v>60</v>
      </c>
      <c r="D53" s="13">
        <v>145</v>
      </c>
      <c r="E53" s="12">
        <v>837</v>
      </c>
      <c r="F53" s="12">
        <v>1114</v>
      </c>
      <c r="G53" s="12">
        <v>1951</v>
      </c>
      <c r="H53" s="11">
        <v>58</v>
      </c>
      <c r="I53" s="12">
        <v>98</v>
      </c>
      <c r="J53" s="13">
        <v>156</v>
      </c>
      <c r="K53" s="12">
        <v>980</v>
      </c>
      <c r="L53" s="12">
        <v>1272</v>
      </c>
      <c r="M53" s="12">
        <v>2252</v>
      </c>
      <c r="N53" s="55"/>
      <c r="O53" s="51">
        <f aca="true" t="shared" si="8" ref="O53:Q57">B53/(B53+E53)*100</f>
        <v>9.219088937093275</v>
      </c>
      <c r="P53" s="51">
        <f t="shared" si="8"/>
        <v>5.110732538330494</v>
      </c>
      <c r="Q53" s="51">
        <f t="shared" si="8"/>
        <v>6.9179389312977095</v>
      </c>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row>
    <row r="54" spans="1:65" s="37" customFormat="1" ht="12.75">
      <c r="A54" s="71" t="s">
        <v>7</v>
      </c>
      <c r="B54" s="11">
        <v>151</v>
      </c>
      <c r="C54" s="12">
        <v>89</v>
      </c>
      <c r="D54" s="13">
        <v>240</v>
      </c>
      <c r="E54" s="12">
        <v>913</v>
      </c>
      <c r="F54" s="12">
        <v>771</v>
      </c>
      <c r="G54" s="12">
        <v>1684</v>
      </c>
      <c r="H54" s="11">
        <v>109</v>
      </c>
      <c r="I54" s="12">
        <v>95</v>
      </c>
      <c r="J54" s="13">
        <v>204</v>
      </c>
      <c r="K54" s="12">
        <v>1173</v>
      </c>
      <c r="L54" s="12">
        <v>955</v>
      </c>
      <c r="M54" s="12">
        <v>2128</v>
      </c>
      <c r="N54" s="55"/>
      <c r="O54" s="51">
        <f t="shared" si="8"/>
        <v>14.191729323308271</v>
      </c>
      <c r="P54" s="51">
        <f t="shared" si="8"/>
        <v>10.348837209302324</v>
      </c>
      <c r="Q54" s="51">
        <f t="shared" si="8"/>
        <v>12.474012474012476</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s="37" customFormat="1" ht="12.75">
      <c r="A55" s="71" t="s">
        <v>6</v>
      </c>
      <c r="B55" s="11">
        <v>14</v>
      </c>
      <c r="C55" s="12">
        <v>16</v>
      </c>
      <c r="D55" s="13">
        <v>30</v>
      </c>
      <c r="E55" s="12">
        <v>36</v>
      </c>
      <c r="F55" s="12">
        <v>102</v>
      </c>
      <c r="G55" s="12">
        <v>138</v>
      </c>
      <c r="H55" s="11">
        <v>7</v>
      </c>
      <c r="I55" s="12">
        <v>11</v>
      </c>
      <c r="J55" s="13">
        <v>18</v>
      </c>
      <c r="K55" s="12">
        <v>57</v>
      </c>
      <c r="L55" s="12">
        <v>129</v>
      </c>
      <c r="M55" s="12">
        <v>186</v>
      </c>
      <c r="N55" s="55"/>
      <c r="O55" s="51">
        <f t="shared" si="8"/>
        <v>28.000000000000004</v>
      </c>
      <c r="P55" s="51">
        <f t="shared" si="8"/>
        <v>13.559322033898304</v>
      </c>
      <c r="Q55" s="51">
        <f t="shared" si="8"/>
        <v>17.857142857142858</v>
      </c>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row>
    <row r="56" spans="1:65" s="37" customFormat="1" ht="12.75">
      <c r="A56" s="71" t="s">
        <v>8</v>
      </c>
      <c r="B56" s="11">
        <v>217</v>
      </c>
      <c r="C56" s="12">
        <v>153</v>
      </c>
      <c r="D56" s="13">
        <v>370</v>
      </c>
      <c r="E56" s="12">
        <v>1486</v>
      </c>
      <c r="F56" s="12">
        <v>1172</v>
      </c>
      <c r="G56" s="12">
        <v>2658</v>
      </c>
      <c r="H56" s="11">
        <v>394</v>
      </c>
      <c r="I56" s="12">
        <v>287</v>
      </c>
      <c r="J56" s="13">
        <v>681</v>
      </c>
      <c r="K56" s="12">
        <v>2097</v>
      </c>
      <c r="L56" s="12">
        <v>1612</v>
      </c>
      <c r="M56" s="12">
        <v>3709</v>
      </c>
      <c r="N56" s="55"/>
      <c r="O56" s="51">
        <f t="shared" si="8"/>
        <v>12.742219612448622</v>
      </c>
      <c r="P56" s="51">
        <f t="shared" si="8"/>
        <v>11.547169811320755</v>
      </c>
      <c r="Q56" s="51">
        <f t="shared" si="8"/>
        <v>12.219286657859973</v>
      </c>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row>
    <row r="57" spans="1:65" s="64" customFormat="1" ht="12.75">
      <c r="A57" s="24" t="s">
        <v>1</v>
      </c>
      <c r="B57" s="18">
        <v>467</v>
      </c>
      <c r="C57" s="19">
        <v>318</v>
      </c>
      <c r="D57" s="20">
        <v>785</v>
      </c>
      <c r="E57" s="19">
        <v>3272</v>
      </c>
      <c r="F57" s="19">
        <v>3159</v>
      </c>
      <c r="G57" s="19">
        <v>6431</v>
      </c>
      <c r="H57" s="18">
        <v>568</v>
      </c>
      <c r="I57" s="19">
        <v>491</v>
      </c>
      <c r="J57" s="20">
        <v>1059</v>
      </c>
      <c r="K57" s="19">
        <v>4307</v>
      </c>
      <c r="L57" s="19">
        <v>3968</v>
      </c>
      <c r="M57" s="20">
        <v>8275</v>
      </c>
      <c r="N57" s="59"/>
      <c r="O57" s="63">
        <f t="shared" si="8"/>
        <v>12.489970580369082</v>
      </c>
      <c r="P57" s="57">
        <f t="shared" si="8"/>
        <v>9.1458153580673</v>
      </c>
      <c r="Q57" s="57">
        <f t="shared" si="8"/>
        <v>10.87860310421286</v>
      </c>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row>
    <row r="58" spans="1:65" s="17" customFormat="1" ht="8.25" customHeight="1">
      <c r="A58" s="24"/>
      <c r="B58" s="25"/>
      <c r="C58" s="26"/>
      <c r="D58" s="27"/>
      <c r="E58" s="26"/>
      <c r="F58" s="26"/>
      <c r="G58" s="26"/>
      <c r="H58" s="25"/>
      <c r="I58" s="26"/>
      <c r="J58" s="27"/>
      <c r="K58" s="26"/>
      <c r="L58" s="26"/>
      <c r="M58" s="26"/>
      <c r="N58" s="56"/>
      <c r="O58" s="53"/>
      <c r="P58" s="53"/>
      <c r="Q58" s="53"/>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row>
    <row r="59" spans="1:65" s="17" customFormat="1" ht="12.75">
      <c r="A59" s="28" t="s">
        <v>22</v>
      </c>
      <c r="B59" s="25"/>
      <c r="C59" s="26"/>
      <c r="D59" s="27"/>
      <c r="E59" s="26"/>
      <c r="F59" s="26"/>
      <c r="G59" s="26"/>
      <c r="H59" s="25"/>
      <c r="I59" s="26"/>
      <c r="J59" s="27"/>
      <c r="K59" s="26"/>
      <c r="L59" s="26"/>
      <c r="M59" s="26"/>
      <c r="N59" s="56"/>
      <c r="O59" s="26"/>
      <c r="P59" s="26"/>
      <c r="Q59" s="2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row>
    <row r="60" spans="1:65" ht="12.75">
      <c r="A60" s="71" t="s">
        <v>5</v>
      </c>
      <c r="B60" s="11">
        <v>64</v>
      </c>
      <c r="C60" s="12">
        <v>34</v>
      </c>
      <c r="D60" s="13">
        <v>98</v>
      </c>
      <c r="E60" s="12">
        <v>520</v>
      </c>
      <c r="F60" s="12">
        <v>725</v>
      </c>
      <c r="G60" s="12">
        <v>1245</v>
      </c>
      <c r="H60" s="11">
        <v>48</v>
      </c>
      <c r="I60" s="12">
        <v>65</v>
      </c>
      <c r="J60" s="13">
        <v>113</v>
      </c>
      <c r="K60" s="12">
        <v>632</v>
      </c>
      <c r="L60" s="12">
        <v>824</v>
      </c>
      <c r="M60" s="12">
        <v>1456</v>
      </c>
      <c r="N60" s="55"/>
      <c r="O60" s="51">
        <f aca="true" t="shared" si="9" ref="O60:Q64">B60/(B60+E60)*100</f>
        <v>10.95890410958904</v>
      </c>
      <c r="P60" s="51">
        <f t="shared" si="9"/>
        <v>4.479578392621871</v>
      </c>
      <c r="Q60" s="51">
        <f t="shared" si="9"/>
        <v>7.297096053611318</v>
      </c>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row>
    <row r="61" spans="1:17" ht="12.75">
      <c r="A61" s="71" t="s">
        <v>7</v>
      </c>
      <c r="B61" s="11">
        <v>105</v>
      </c>
      <c r="C61" s="12">
        <v>57</v>
      </c>
      <c r="D61" s="13">
        <v>162</v>
      </c>
      <c r="E61" s="12">
        <v>739</v>
      </c>
      <c r="F61" s="12">
        <v>664</v>
      </c>
      <c r="G61" s="12">
        <v>1403</v>
      </c>
      <c r="H61" s="11">
        <v>51</v>
      </c>
      <c r="I61" s="12">
        <v>56</v>
      </c>
      <c r="J61" s="13">
        <v>107</v>
      </c>
      <c r="K61" s="12">
        <v>895</v>
      </c>
      <c r="L61" s="12">
        <v>777</v>
      </c>
      <c r="M61" s="12">
        <v>1672</v>
      </c>
      <c r="N61" s="55"/>
      <c r="O61" s="51">
        <f t="shared" si="9"/>
        <v>12.440758293838861</v>
      </c>
      <c r="P61" s="51">
        <f t="shared" si="9"/>
        <v>7.905686546463246</v>
      </c>
      <c r="Q61" s="51">
        <f t="shared" si="9"/>
        <v>10.351437699680512</v>
      </c>
    </row>
    <row r="62" spans="1:17" ht="12.75">
      <c r="A62" s="71" t="s">
        <v>6</v>
      </c>
      <c r="B62" s="11">
        <v>7</v>
      </c>
      <c r="C62" s="12">
        <v>9</v>
      </c>
      <c r="D62" s="13">
        <v>16</v>
      </c>
      <c r="E62" s="12">
        <v>40</v>
      </c>
      <c r="F62" s="12">
        <v>87</v>
      </c>
      <c r="G62" s="12">
        <v>127</v>
      </c>
      <c r="H62" s="11">
        <v>5</v>
      </c>
      <c r="I62" s="12">
        <v>32</v>
      </c>
      <c r="J62" s="13">
        <v>37</v>
      </c>
      <c r="K62" s="12">
        <v>52</v>
      </c>
      <c r="L62" s="12">
        <v>128</v>
      </c>
      <c r="M62" s="12">
        <v>180</v>
      </c>
      <c r="N62" s="55"/>
      <c r="O62" s="51">
        <f t="shared" si="9"/>
        <v>14.893617021276595</v>
      </c>
      <c r="P62" s="51">
        <f t="shared" si="9"/>
        <v>9.375</v>
      </c>
      <c r="Q62" s="51">
        <f t="shared" si="9"/>
        <v>11.188811188811188</v>
      </c>
    </row>
    <row r="63" spans="1:17" ht="12.75">
      <c r="A63" s="71" t="s">
        <v>8</v>
      </c>
      <c r="B63" s="11">
        <v>113</v>
      </c>
      <c r="C63" s="12">
        <v>53</v>
      </c>
      <c r="D63" s="13">
        <v>166</v>
      </c>
      <c r="E63" s="12">
        <v>1228</v>
      </c>
      <c r="F63" s="12">
        <v>839</v>
      </c>
      <c r="G63" s="12">
        <v>2067</v>
      </c>
      <c r="H63" s="11">
        <v>57</v>
      </c>
      <c r="I63" s="12">
        <v>56</v>
      </c>
      <c r="J63" s="13">
        <v>113</v>
      </c>
      <c r="K63" s="12">
        <v>1398</v>
      </c>
      <c r="L63" s="12">
        <v>948</v>
      </c>
      <c r="M63" s="12">
        <v>2346</v>
      </c>
      <c r="N63" s="55"/>
      <c r="O63" s="51">
        <f t="shared" si="9"/>
        <v>8.42654735272185</v>
      </c>
      <c r="P63" s="51">
        <f t="shared" si="9"/>
        <v>5.941704035874439</v>
      </c>
      <c r="Q63" s="51">
        <f t="shared" si="9"/>
        <v>7.433945364979848</v>
      </c>
    </row>
    <row r="64" spans="1:65" s="24" customFormat="1" ht="12.75">
      <c r="A64" s="24" t="s">
        <v>1</v>
      </c>
      <c r="B64" s="18">
        <v>289</v>
      </c>
      <c r="C64" s="19">
        <v>153</v>
      </c>
      <c r="D64" s="20">
        <v>442</v>
      </c>
      <c r="E64" s="19">
        <v>2527</v>
      </c>
      <c r="F64" s="19">
        <v>2315</v>
      </c>
      <c r="G64" s="19">
        <v>4842</v>
      </c>
      <c r="H64" s="18">
        <v>161</v>
      </c>
      <c r="I64" s="19">
        <v>209</v>
      </c>
      <c r="J64" s="20">
        <v>370</v>
      </c>
      <c r="K64" s="19">
        <v>2977</v>
      </c>
      <c r="L64" s="19">
        <v>2677</v>
      </c>
      <c r="M64" s="20">
        <v>5654</v>
      </c>
      <c r="N64" s="59"/>
      <c r="O64" s="63">
        <f t="shared" si="9"/>
        <v>10.262784090909092</v>
      </c>
      <c r="P64" s="57">
        <f t="shared" si="9"/>
        <v>6.19935170178282</v>
      </c>
      <c r="Q64" s="57">
        <f t="shared" si="9"/>
        <v>8.364875094625283</v>
      </c>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row>
    <row r="65" spans="1:17" ht="12.75">
      <c r="A65" s="9" t="s">
        <v>33</v>
      </c>
      <c r="B65" s="201"/>
      <c r="C65" s="202"/>
      <c r="D65" s="203"/>
      <c r="E65" s="202"/>
      <c r="F65" s="202"/>
      <c r="G65" s="202"/>
      <c r="H65" s="201"/>
      <c r="I65" s="202"/>
      <c r="J65" s="203"/>
      <c r="K65" s="201"/>
      <c r="L65" s="202"/>
      <c r="M65" s="203"/>
      <c r="N65" s="55"/>
      <c r="O65" s="70"/>
      <c r="P65" s="70"/>
      <c r="Q65" s="70"/>
    </row>
    <row r="66" spans="1:65" ht="12.75">
      <c r="A66" s="71" t="s">
        <v>5</v>
      </c>
      <c r="B66" s="11">
        <f>SUM(B60,B53)</f>
        <v>149</v>
      </c>
      <c r="C66" s="12">
        <f aca="true" t="shared" si="10" ref="C66:M66">SUM(C60,C53)</f>
        <v>94</v>
      </c>
      <c r="D66" s="13">
        <f t="shared" si="10"/>
        <v>243</v>
      </c>
      <c r="E66" s="12">
        <f t="shared" si="10"/>
        <v>1357</v>
      </c>
      <c r="F66" s="12">
        <f t="shared" si="10"/>
        <v>1839</v>
      </c>
      <c r="G66" s="12">
        <f t="shared" si="10"/>
        <v>3196</v>
      </c>
      <c r="H66" s="11">
        <f t="shared" si="10"/>
        <v>106</v>
      </c>
      <c r="I66" s="12">
        <f t="shared" si="10"/>
        <v>163</v>
      </c>
      <c r="J66" s="13">
        <f t="shared" si="10"/>
        <v>269</v>
      </c>
      <c r="K66" s="12">
        <f t="shared" si="10"/>
        <v>1612</v>
      </c>
      <c r="L66" s="12">
        <f t="shared" si="10"/>
        <v>2096</v>
      </c>
      <c r="M66" s="12">
        <f t="shared" si="10"/>
        <v>3708</v>
      </c>
      <c r="N66" s="55"/>
      <c r="O66" s="51">
        <f aca="true" t="shared" si="11" ref="O66:Q70">B66/(B66+E66)*100</f>
        <v>9.893758300132802</v>
      </c>
      <c r="P66" s="51">
        <f t="shared" si="11"/>
        <v>4.862907397827212</v>
      </c>
      <c r="Q66" s="51">
        <f t="shared" si="11"/>
        <v>7.066007560337308</v>
      </c>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17" s="3" customFormat="1" ht="12.75">
      <c r="A67" s="71" t="s">
        <v>7</v>
      </c>
      <c r="B67" s="11">
        <f aca="true" t="shared" si="12" ref="B67:M67">SUM(B61,B54)</f>
        <v>256</v>
      </c>
      <c r="C67" s="12">
        <f t="shared" si="12"/>
        <v>146</v>
      </c>
      <c r="D67" s="13">
        <f t="shared" si="12"/>
        <v>402</v>
      </c>
      <c r="E67" s="12">
        <f t="shared" si="12"/>
        <v>1652</v>
      </c>
      <c r="F67" s="12">
        <f t="shared" si="12"/>
        <v>1435</v>
      </c>
      <c r="G67" s="12">
        <f t="shared" si="12"/>
        <v>3087</v>
      </c>
      <c r="H67" s="11">
        <f t="shared" si="12"/>
        <v>160</v>
      </c>
      <c r="I67" s="12">
        <f t="shared" si="12"/>
        <v>151</v>
      </c>
      <c r="J67" s="13">
        <f t="shared" si="12"/>
        <v>311</v>
      </c>
      <c r="K67" s="12">
        <f t="shared" si="12"/>
        <v>2068</v>
      </c>
      <c r="L67" s="12">
        <f t="shared" si="12"/>
        <v>1732</v>
      </c>
      <c r="M67" s="12">
        <f t="shared" si="12"/>
        <v>3800</v>
      </c>
      <c r="N67" s="55"/>
      <c r="O67" s="51">
        <f t="shared" si="11"/>
        <v>13.417190775681343</v>
      </c>
      <c r="P67" s="51">
        <f t="shared" si="11"/>
        <v>9.234661606578115</v>
      </c>
      <c r="Q67" s="51">
        <f t="shared" si="11"/>
        <v>11.521926053310404</v>
      </c>
    </row>
    <row r="68" spans="1:17" s="3" customFormat="1" ht="12.75">
      <c r="A68" s="71" t="s">
        <v>6</v>
      </c>
      <c r="B68" s="11">
        <f aca="true" t="shared" si="13" ref="B68:M68">SUM(B62,B55)</f>
        <v>21</v>
      </c>
      <c r="C68" s="12">
        <f t="shared" si="13"/>
        <v>25</v>
      </c>
      <c r="D68" s="13">
        <f t="shared" si="13"/>
        <v>46</v>
      </c>
      <c r="E68" s="12">
        <f t="shared" si="13"/>
        <v>76</v>
      </c>
      <c r="F68" s="12">
        <f t="shared" si="13"/>
        <v>189</v>
      </c>
      <c r="G68" s="12">
        <f t="shared" si="13"/>
        <v>265</v>
      </c>
      <c r="H68" s="11">
        <f t="shared" si="13"/>
        <v>12</v>
      </c>
      <c r="I68" s="12">
        <f t="shared" si="13"/>
        <v>43</v>
      </c>
      <c r="J68" s="13">
        <f t="shared" si="13"/>
        <v>55</v>
      </c>
      <c r="K68" s="12">
        <f t="shared" si="13"/>
        <v>109</v>
      </c>
      <c r="L68" s="12">
        <f t="shared" si="13"/>
        <v>257</v>
      </c>
      <c r="M68" s="12">
        <f t="shared" si="13"/>
        <v>366</v>
      </c>
      <c r="N68" s="55"/>
      <c r="O68" s="51">
        <f t="shared" si="11"/>
        <v>21.649484536082475</v>
      </c>
      <c r="P68" s="51">
        <f t="shared" si="11"/>
        <v>11.682242990654206</v>
      </c>
      <c r="Q68" s="51">
        <f t="shared" si="11"/>
        <v>14.790996784565916</v>
      </c>
    </row>
    <row r="69" spans="1:17" ht="12.75">
      <c r="A69" s="71" t="s">
        <v>8</v>
      </c>
      <c r="B69" s="11">
        <f aca="true" t="shared" si="14" ref="B69:M69">SUM(B63,B56)</f>
        <v>330</v>
      </c>
      <c r="C69" s="39">
        <f t="shared" si="14"/>
        <v>206</v>
      </c>
      <c r="D69" s="40">
        <f t="shared" si="14"/>
        <v>536</v>
      </c>
      <c r="E69" s="39">
        <f t="shared" si="14"/>
        <v>2714</v>
      </c>
      <c r="F69" s="39">
        <f t="shared" si="14"/>
        <v>2011</v>
      </c>
      <c r="G69" s="39">
        <f t="shared" si="14"/>
        <v>4725</v>
      </c>
      <c r="H69" s="38">
        <f t="shared" si="14"/>
        <v>451</v>
      </c>
      <c r="I69" s="39">
        <f t="shared" si="14"/>
        <v>343</v>
      </c>
      <c r="J69" s="40">
        <f t="shared" si="14"/>
        <v>794</v>
      </c>
      <c r="K69" s="39">
        <f t="shared" si="14"/>
        <v>3495</v>
      </c>
      <c r="L69" s="39">
        <f t="shared" si="14"/>
        <v>2560</v>
      </c>
      <c r="M69" s="39">
        <f t="shared" si="14"/>
        <v>6055</v>
      </c>
      <c r="N69" s="55"/>
      <c r="O69" s="52">
        <f t="shared" si="11"/>
        <v>10.840998685939553</v>
      </c>
      <c r="P69" s="52">
        <f t="shared" si="11"/>
        <v>9.291835814163283</v>
      </c>
      <c r="Q69" s="52">
        <f t="shared" si="11"/>
        <v>10.18817715263258</v>
      </c>
    </row>
    <row r="70" spans="1:17" s="1" customFormat="1" ht="12.75">
      <c r="A70" s="24" t="s">
        <v>1</v>
      </c>
      <c r="B70" s="18">
        <f aca="true" t="shared" si="15" ref="B70:M70">SUM(B64,B57)</f>
        <v>756</v>
      </c>
      <c r="C70" s="42">
        <f t="shared" si="15"/>
        <v>471</v>
      </c>
      <c r="D70" s="43">
        <f t="shared" si="15"/>
        <v>1227</v>
      </c>
      <c r="E70" s="42">
        <f t="shared" si="15"/>
        <v>5799</v>
      </c>
      <c r="F70" s="42">
        <f t="shared" si="15"/>
        <v>5474</v>
      </c>
      <c r="G70" s="42">
        <f t="shared" si="15"/>
        <v>11273</v>
      </c>
      <c r="H70" s="41">
        <f t="shared" si="15"/>
        <v>729</v>
      </c>
      <c r="I70" s="42">
        <f t="shared" si="15"/>
        <v>700</v>
      </c>
      <c r="J70" s="43">
        <f t="shared" si="15"/>
        <v>1429</v>
      </c>
      <c r="K70" s="42">
        <f t="shared" si="15"/>
        <v>7284</v>
      </c>
      <c r="L70" s="42">
        <f t="shared" si="15"/>
        <v>6645</v>
      </c>
      <c r="M70" s="42">
        <f t="shared" si="15"/>
        <v>13929</v>
      </c>
      <c r="N70" s="56"/>
      <c r="O70" s="57">
        <f t="shared" si="11"/>
        <v>11.533180778032037</v>
      </c>
      <c r="P70" s="57">
        <f t="shared" si="11"/>
        <v>7.922624053826745</v>
      </c>
      <c r="Q70" s="57">
        <f t="shared" si="11"/>
        <v>9.815999999999999</v>
      </c>
    </row>
    <row r="71" spans="1:17" s="1" customFormat="1" ht="12.75">
      <c r="A71" s="24"/>
      <c r="B71" s="26"/>
      <c r="C71" s="26"/>
      <c r="D71" s="26"/>
      <c r="E71" s="26"/>
      <c r="F71" s="26"/>
      <c r="G71" s="26"/>
      <c r="H71" s="26"/>
      <c r="I71" s="26"/>
      <c r="J71" s="26"/>
      <c r="K71" s="26"/>
      <c r="L71" s="26"/>
      <c r="M71" s="26"/>
      <c r="N71" s="30"/>
      <c r="O71" s="53"/>
      <c r="P71" s="53"/>
      <c r="Q71" s="53"/>
    </row>
    <row r="72" spans="1:17" s="1" customFormat="1" ht="12.75">
      <c r="A72" s="24"/>
      <c r="B72" s="26"/>
      <c r="C72" s="26"/>
      <c r="D72" s="26"/>
      <c r="E72" s="26"/>
      <c r="F72" s="26"/>
      <c r="G72" s="26"/>
      <c r="H72" s="26"/>
      <c r="I72" s="26"/>
      <c r="J72" s="26"/>
      <c r="K72" s="26"/>
      <c r="L72" s="26"/>
      <c r="M72" s="26"/>
      <c r="N72" s="30"/>
      <c r="O72" s="53"/>
      <c r="P72" s="53"/>
      <c r="Q72" s="53"/>
    </row>
    <row r="73" spans="1:17" s="1" customFormat="1" ht="12.75">
      <c r="A73" s="24"/>
      <c r="B73" s="26"/>
      <c r="C73" s="26"/>
      <c r="D73" s="26"/>
      <c r="E73" s="26"/>
      <c r="F73" s="26"/>
      <c r="G73" s="26"/>
      <c r="H73" s="26"/>
      <c r="I73" s="26"/>
      <c r="J73" s="26"/>
      <c r="K73" s="26"/>
      <c r="L73" s="26"/>
      <c r="M73" s="26"/>
      <c r="N73" s="30"/>
      <c r="O73" s="53"/>
      <c r="P73" s="53"/>
      <c r="Q73" s="53"/>
    </row>
    <row r="74" spans="1:17" s="1" customFormat="1" ht="12.75">
      <c r="A74" s="24"/>
      <c r="B74" s="26"/>
      <c r="C74" s="26"/>
      <c r="D74" s="26"/>
      <c r="E74" s="26"/>
      <c r="F74" s="26"/>
      <c r="G74" s="26"/>
      <c r="H74" s="26"/>
      <c r="I74" s="26"/>
      <c r="J74" s="26"/>
      <c r="K74" s="26"/>
      <c r="L74" s="26"/>
      <c r="M74" s="26"/>
      <c r="N74" s="30"/>
      <c r="O74" s="53"/>
      <c r="P74" s="53"/>
      <c r="Q74" s="53"/>
    </row>
    <row r="75" spans="1:17" s="1" customFormat="1" ht="12.75">
      <c r="A75" s="24"/>
      <c r="B75" s="26"/>
      <c r="C75" s="26"/>
      <c r="D75" s="26"/>
      <c r="E75" s="26"/>
      <c r="F75" s="26"/>
      <c r="G75" s="26"/>
      <c r="H75" s="26"/>
      <c r="I75" s="26"/>
      <c r="J75" s="26"/>
      <c r="K75" s="26"/>
      <c r="L75" s="26"/>
      <c r="M75" s="26"/>
      <c r="N75" s="30"/>
      <c r="O75" s="53"/>
      <c r="P75" s="53"/>
      <c r="Q75" s="53"/>
    </row>
    <row r="76" spans="1:17" s="1" customFormat="1" ht="12.75">
      <c r="A76" s="24"/>
      <c r="B76" s="26"/>
      <c r="C76" s="26"/>
      <c r="D76" s="26"/>
      <c r="E76" s="26"/>
      <c r="F76" s="26"/>
      <c r="G76" s="26"/>
      <c r="H76" s="26"/>
      <c r="I76" s="26"/>
      <c r="J76" s="26"/>
      <c r="K76" s="26"/>
      <c r="L76" s="26"/>
      <c r="M76" s="26"/>
      <c r="N76" s="30"/>
      <c r="O76" s="53"/>
      <c r="P76" s="53"/>
      <c r="Q76" s="53"/>
    </row>
    <row r="77" spans="1:17" s="1" customFormat="1" ht="12.75">
      <c r="A77" s="24"/>
      <c r="B77" s="26"/>
      <c r="C77" s="26"/>
      <c r="D77" s="26"/>
      <c r="E77" s="26"/>
      <c r="F77" s="26"/>
      <c r="G77" s="26"/>
      <c r="H77" s="26"/>
      <c r="I77" s="26"/>
      <c r="J77" s="26"/>
      <c r="K77" s="26"/>
      <c r="L77" s="26"/>
      <c r="M77" s="26"/>
      <c r="N77" s="30"/>
      <c r="O77" s="53"/>
      <c r="P77" s="53"/>
      <c r="Q77" s="53"/>
    </row>
    <row r="78" spans="1:17" s="1" customFormat="1" ht="12.75">
      <c r="A78" s="24"/>
      <c r="B78" s="26"/>
      <c r="C78" s="26"/>
      <c r="D78" s="26"/>
      <c r="E78" s="26"/>
      <c r="F78" s="26"/>
      <c r="G78" s="26"/>
      <c r="H78" s="26"/>
      <c r="I78" s="26"/>
      <c r="J78" s="26"/>
      <c r="K78" s="26"/>
      <c r="L78" s="26"/>
      <c r="M78" s="26"/>
      <c r="N78" s="30"/>
      <c r="O78" s="53"/>
      <c r="P78" s="53"/>
      <c r="Q78" s="53"/>
    </row>
    <row r="79" spans="1:17" s="1" customFormat="1" ht="12.75">
      <c r="A79" s="24"/>
      <c r="B79" s="26"/>
      <c r="C79" s="26"/>
      <c r="D79" s="26"/>
      <c r="E79" s="26"/>
      <c r="F79" s="26"/>
      <c r="G79" s="26"/>
      <c r="H79" s="26"/>
      <c r="I79" s="26"/>
      <c r="J79" s="26"/>
      <c r="K79" s="26"/>
      <c r="L79" s="26"/>
      <c r="M79" s="26"/>
      <c r="N79" s="30"/>
      <c r="O79" s="53"/>
      <c r="P79" s="53"/>
      <c r="Q79" s="53"/>
    </row>
    <row r="80" spans="1:17" s="1" customFormat="1" ht="12.75">
      <c r="A80" s="24"/>
      <c r="B80" s="26"/>
      <c r="C80" s="26"/>
      <c r="D80" s="26"/>
      <c r="E80" s="26"/>
      <c r="F80" s="26"/>
      <c r="G80" s="26"/>
      <c r="H80" s="26"/>
      <c r="I80" s="26"/>
      <c r="J80" s="26"/>
      <c r="K80" s="26"/>
      <c r="L80" s="26"/>
      <c r="M80" s="26"/>
      <c r="N80" s="30"/>
      <c r="O80" s="53"/>
      <c r="P80" s="53"/>
      <c r="Q80" s="53"/>
    </row>
    <row r="81" spans="1:17" s="1" customFormat="1" ht="12.75">
      <c r="A81" s="24"/>
      <c r="B81" s="26"/>
      <c r="C81" s="26"/>
      <c r="D81" s="26"/>
      <c r="E81" s="26"/>
      <c r="F81" s="26"/>
      <c r="G81" s="26"/>
      <c r="H81" s="26"/>
      <c r="I81" s="26"/>
      <c r="J81" s="26"/>
      <c r="K81" s="26"/>
      <c r="L81" s="26"/>
      <c r="M81" s="26"/>
      <c r="N81" s="30"/>
      <c r="O81" s="53"/>
      <c r="P81" s="53"/>
      <c r="Q81" s="53"/>
    </row>
    <row r="82" spans="1:17" s="1" customFormat="1" ht="12.75">
      <c r="A82" s="24"/>
      <c r="B82" s="26"/>
      <c r="C82" s="26"/>
      <c r="D82" s="26"/>
      <c r="E82" s="26"/>
      <c r="F82" s="26"/>
      <c r="G82" s="26"/>
      <c r="H82" s="26"/>
      <c r="I82" s="26"/>
      <c r="J82" s="26"/>
      <c r="K82" s="26"/>
      <c r="L82" s="26"/>
      <c r="M82" s="26"/>
      <c r="N82" s="30"/>
      <c r="O82" s="53"/>
      <c r="P82" s="53"/>
      <c r="Q82" s="53"/>
    </row>
    <row r="83" spans="1:17" s="1" customFormat="1" ht="12.75">
      <c r="A83" s="24"/>
      <c r="B83" s="26"/>
      <c r="C83" s="26"/>
      <c r="D83" s="26"/>
      <c r="E83" s="26"/>
      <c r="F83" s="26"/>
      <c r="G83" s="26"/>
      <c r="H83" s="26"/>
      <c r="I83" s="26"/>
      <c r="J83" s="26"/>
      <c r="K83" s="26"/>
      <c r="L83" s="26"/>
      <c r="M83" s="26"/>
      <c r="N83" s="30"/>
      <c r="O83" s="53"/>
      <c r="P83" s="53"/>
      <c r="Q83" s="53"/>
    </row>
    <row r="84" spans="1:13" s="30" customFormat="1" ht="12.75">
      <c r="A84" s="24"/>
      <c r="B84" s="26"/>
      <c r="C84" s="26"/>
      <c r="D84" s="26"/>
      <c r="E84" s="26"/>
      <c r="F84" s="26"/>
      <c r="G84" s="26"/>
      <c r="H84" s="26"/>
      <c r="I84" s="26"/>
      <c r="J84" s="26"/>
      <c r="K84" s="26"/>
      <c r="L84" s="26"/>
      <c r="M84" s="26"/>
    </row>
    <row r="85" ht="12.75">
      <c r="A85" s="30" t="s">
        <v>72</v>
      </c>
    </row>
    <row r="86" spans="1:17" ht="12.75">
      <c r="A86" s="213" t="s">
        <v>9</v>
      </c>
      <c r="B86" s="213"/>
      <c r="C86" s="213"/>
      <c r="D86" s="213"/>
      <c r="E86" s="213"/>
      <c r="F86" s="213"/>
      <c r="G86" s="213"/>
      <c r="H86" s="213"/>
      <c r="I86" s="213"/>
      <c r="J86" s="213"/>
      <c r="K86" s="213"/>
      <c r="L86" s="213"/>
      <c r="M86" s="213"/>
      <c r="N86" s="213"/>
      <c r="O86" s="213"/>
      <c r="P86" s="213"/>
      <c r="Q86" s="213"/>
    </row>
    <row r="87" spans="1:17" ht="12.75">
      <c r="A87" s="213" t="s">
        <v>32</v>
      </c>
      <c r="B87" s="213"/>
      <c r="C87" s="213"/>
      <c r="D87" s="213"/>
      <c r="E87" s="213"/>
      <c r="F87" s="213"/>
      <c r="G87" s="213"/>
      <c r="H87" s="213"/>
      <c r="I87" s="213"/>
      <c r="J87" s="213"/>
      <c r="K87" s="213"/>
      <c r="L87" s="213"/>
      <c r="M87" s="213"/>
      <c r="N87" s="213"/>
      <c r="O87" s="213"/>
      <c r="P87" s="213"/>
      <c r="Q87" s="213"/>
    </row>
    <row r="88" spans="1:17" ht="12.75">
      <c r="A88" s="235" t="s">
        <v>30</v>
      </c>
      <c r="B88" s="235"/>
      <c r="C88" s="235"/>
      <c r="D88" s="235"/>
      <c r="E88" s="235"/>
      <c r="F88" s="235"/>
      <c r="G88" s="235"/>
      <c r="H88" s="235"/>
      <c r="I88" s="235"/>
      <c r="J88" s="235"/>
      <c r="K88" s="235"/>
      <c r="L88" s="235"/>
      <c r="M88" s="235"/>
      <c r="N88" s="235"/>
      <c r="O88" s="235"/>
      <c r="P88" s="235"/>
      <c r="Q88" s="235"/>
    </row>
    <row r="89" ht="12.75">
      <c r="A89" s="1"/>
    </row>
    <row r="90" spans="1:17" ht="12.75">
      <c r="A90" s="213" t="s">
        <v>26</v>
      </c>
      <c r="B90" s="213"/>
      <c r="C90" s="213"/>
      <c r="D90" s="213"/>
      <c r="E90" s="213"/>
      <c r="F90" s="213"/>
      <c r="G90" s="213"/>
      <c r="H90" s="213"/>
      <c r="I90" s="213"/>
      <c r="J90" s="213"/>
      <c r="K90" s="213"/>
      <c r="L90" s="213"/>
      <c r="M90" s="213"/>
      <c r="N90" s="213"/>
      <c r="O90" s="213"/>
      <c r="P90" s="213"/>
      <c r="Q90" s="213"/>
    </row>
    <row r="91" ht="9" customHeight="1" thickBot="1"/>
    <row r="92" spans="1:17" ht="13.5" customHeight="1">
      <c r="A92" s="4"/>
      <c r="B92" s="237" t="s">
        <v>2</v>
      </c>
      <c r="C92" s="236"/>
      <c r="D92" s="238"/>
      <c r="E92" s="236" t="s">
        <v>3</v>
      </c>
      <c r="F92" s="236"/>
      <c r="G92" s="236"/>
      <c r="H92" s="239" t="s">
        <v>11</v>
      </c>
      <c r="I92" s="240"/>
      <c r="J92" s="241"/>
      <c r="K92" s="236" t="s">
        <v>1</v>
      </c>
      <c r="L92" s="236"/>
      <c r="M92" s="236"/>
      <c r="N92" s="54"/>
      <c r="O92" s="236" t="s">
        <v>57</v>
      </c>
      <c r="P92" s="236"/>
      <c r="Q92" s="236"/>
    </row>
    <row r="93" spans="1:17" ht="12.75">
      <c r="A93" s="5"/>
      <c r="B93" s="6" t="s">
        <v>12</v>
      </c>
      <c r="C93" s="7" t="s">
        <v>0</v>
      </c>
      <c r="D93" s="8" t="s">
        <v>13</v>
      </c>
      <c r="E93" s="7" t="s">
        <v>12</v>
      </c>
      <c r="F93" s="7" t="s">
        <v>0</v>
      </c>
      <c r="G93" s="7" t="s">
        <v>13</v>
      </c>
      <c r="H93" s="6" t="s">
        <v>12</v>
      </c>
      <c r="I93" s="7" t="s">
        <v>0</v>
      </c>
      <c r="J93" s="8" t="s">
        <v>13</v>
      </c>
      <c r="K93" s="7" t="s">
        <v>12</v>
      </c>
      <c r="L93" s="7" t="s">
        <v>0</v>
      </c>
      <c r="M93" s="7" t="s">
        <v>13</v>
      </c>
      <c r="N93" s="55"/>
      <c r="O93" s="7" t="s">
        <v>12</v>
      </c>
      <c r="P93" s="7" t="s">
        <v>0</v>
      </c>
      <c r="Q93" s="7" t="s">
        <v>13</v>
      </c>
    </row>
    <row r="94" spans="1:17" s="1" customFormat="1" ht="13.5" customHeight="1">
      <c r="A94" s="28" t="s">
        <v>4</v>
      </c>
      <c r="B94" s="25"/>
      <c r="C94" s="26"/>
      <c r="D94" s="27"/>
      <c r="E94" s="26"/>
      <c r="F94" s="26"/>
      <c r="G94" s="26"/>
      <c r="H94" s="25"/>
      <c r="I94" s="26"/>
      <c r="J94" s="27"/>
      <c r="K94" s="26"/>
      <c r="L94" s="26"/>
      <c r="M94" s="26"/>
      <c r="N94" s="56"/>
      <c r="O94" s="26"/>
      <c r="P94" s="26"/>
      <c r="Q94" s="26"/>
    </row>
    <row r="95" spans="1:17" ht="12.75">
      <c r="A95" s="71" t="s">
        <v>5</v>
      </c>
      <c r="B95" s="11">
        <f>SUM(B53,B11)</f>
        <v>1126</v>
      </c>
      <c r="C95" s="12">
        <f aca="true" t="shared" si="16" ref="C95:M95">SUM(C53,C11)</f>
        <v>740</v>
      </c>
      <c r="D95" s="13">
        <f t="shared" si="16"/>
        <v>1866</v>
      </c>
      <c r="E95" s="12">
        <f t="shared" si="16"/>
        <v>27503</v>
      </c>
      <c r="F95" s="12">
        <f t="shared" si="16"/>
        <v>32984</v>
      </c>
      <c r="G95" s="12">
        <f t="shared" si="16"/>
        <v>60487</v>
      </c>
      <c r="H95" s="11">
        <f t="shared" si="16"/>
        <v>102</v>
      </c>
      <c r="I95" s="12">
        <f t="shared" si="16"/>
        <v>170</v>
      </c>
      <c r="J95" s="13">
        <f t="shared" si="16"/>
        <v>272</v>
      </c>
      <c r="K95" s="12">
        <f t="shared" si="16"/>
        <v>28731</v>
      </c>
      <c r="L95" s="12">
        <f t="shared" si="16"/>
        <v>33894</v>
      </c>
      <c r="M95" s="12">
        <f t="shared" si="16"/>
        <v>62625</v>
      </c>
      <c r="N95" s="55"/>
      <c r="O95" s="51">
        <f aca="true" t="shared" si="17" ref="O95:Q99">B95/(B95+E95)*100</f>
        <v>3.93307485416885</v>
      </c>
      <c r="P95" s="51">
        <f t="shared" si="17"/>
        <v>2.194283003202467</v>
      </c>
      <c r="Q95" s="51">
        <f t="shared" si="17"/>
        <v>2.9926386861899186</v>
      </c>
    </row>
    <row r="96" spans="1:17" ht="12.75">
      <c r="A96" s="71" t="s">
        <v>7</v>
      </c>
      <c r="B96" s="11">
        <f aca="true" t="shared" si="18" ref="B96:M96">SUM(B54,B12)</f>
        <v>2523</v>
      </c>
      <c r="C96" s="12">
        <f t="shared" si="18"/>
        <v>1311</v>
      </c>
      <c r="D96" s="13">
        <f t="shared" si="18"/>
        <v>3834</v>
      </c>
      <c r="E96" s="12">
        <f t="shared" si="18"/>
        <v>20634</v>
      </c>
      <c r="F96" s="12">
        <f t="shared" si="18"/>
        <v>16677</v>
      </c>
      <c r="G96" s="12">
        <f t="shared" si="18"/>
        <v>37311</v>
      </c>
      <c r="H96" s="11">
        <f t="shared" si="18"/>
        <v>171</v>
      </c>
      <c r="I96" s="12">
        <f t="shared" si="18"/>
        <v>127</v>
      </c>
      <c r="J96" s="13">
        <f t="shared" si="18"/>
        <v>298</v>
      </c>
      <c r="K96" s="12">
        <f t="shared" si="18"/>
        <v>23328</v>
      </c>
      <c r="L96" s="12">
        <f t="shared" si="18"/>
        <v>18115</v>
      </c>
      <c r="M96" s="12">
        <f t="shared" si="18"/>
        <v>41443</v>
      </c>
      <c r="N96" s="55"/>
      <c r="O96" s="51">
        <f t="shared" si="17"/>
        <v>10.895193677937556</v>
      </c>
      <c r="P96" s="51">
        <f t="shared" si="17"/>
        <v>7.28819212808539</v>
      </c>
      <c r="Q96" s="51">
        <f t="shared" si="17"/>
        <v>9.31826467371491</v>
      </c>
    </row>
    <row r="97" spans="1:17" ht="12.75">
      <c r="A97" s="71" t="s">
        <v>6</v>
      </c>
      <c r="B97" s="11">
        <f aca="true" t="shared" si="19" ref="B97:M97">SUM(B55,B13)</f>
        <v>189</v>
      </c>
      <c r="C97" s="12">
        <f t="shared" si="19"/>
        <v>226</v>
      </c>
      <c r="D97" s="13">
        <f t="shared" si="19"/>
        <v>415</v>
      </c>
      <c r="E97" s="12">
        <f t="shared" si="19"/>
        <v>795</v>
      </c>
      <c r="F97" s="12">
        <f t="shared" si="19"/>
        <v>1694</v>
      </c>
      <c r="G97" s="12">
        <f t="shared" si="19"/>
        <v>2489</v>
      </c>
      <c r="H97" s="11">
        <f t="shared" si="19"/>
        <v>14</v>
      </c>
      <c r="I97" s="12">
        <f t="shared" si="19"/>
        <v>28</v>
      </c>
      <c r="J97" s="13">
        <f t="shared" si="19"/>
        <v>42</v>
      </c>
      <c r="K97" s="12">
        <f t="shared" si="19"/>
        <v>998</v>
      </c>
      <c r="L97" s="12">
        <f t="shared" si="19"/>
        <v>1948</v>
      </c>
      <c r="M97" s="12">
        <f t="shared" si="19"/>
        <v>2946</v>
      </c>
      <c r="N97" s="55"/>
      <c r="O97" s="51">
        <f t="shared" si="17"/>
        <v>19.20731707317073</v>
      </c>
      <c r="P97" s="51">
        <f t="shared" si="17"/>
        <v>11.770833333333334</v>
      </c>
      <c r="Q97" s="51">
        <f t="shared" si="17"/>
        <v>14.290633608815426</v>
      </c>
    </row>
    <row r="98" spans="1:17" ht="12.75">
      <c r="A98" s="71" t="s">
        <v>8</v>
      </c>
      <c r="B98" s="11">
        <f aca="true" t="shared" si="20" ref="B98:M98">SUM(B56,B14)</f>
        <v>1617</v>
      </c>
      <c r="C98" s="12">
        <f t="shared" si="20"/>
        <v>1050</v>
      </c>
      <c r="D98" s="13">
        <f t="shared" si="20"/>
        <v>2667</v>
      </c>
      <c r="E98" s="12">
        <f t="shared" si="20"/>
        <v>14714</v>
      </c>
      <c r="F98" s="12">
        <f t="shared" si="20"/>
        <v>12846</v>
      </c>
      <c r="G98" s="12">
        <f t="shared" si="20"/>
        <v>27560</v>
      </c>
      <c r="H98" s="11">
        <f t="shared" si="20"/>
        <v>630</v>
      </c>
      <c r="I98" s="12">
        <f t="shared" si="20"/>
        <v>473</v>
      </c>
      <c r="J98" s="13">
        <f t="shared" si="20"/>
        <v>1103</v>
      </c>
      <c r="K98" s="12">
        <f t="shared" si="20"/>
        <v>16961</v>
      </c>
      <c r="L98" s="12">
        <f t="shared" si="20"/>
        <v>14369</v>
      </c>
      <c r="M98" s="12">
        <f t="shared" si="20"/>
        <v>31330</v>
      </c>
      <c r="N98" s="55"/>
      <c r="O98" s="51">
        <f t="shared" si="17"/>
        <v>9.901414487783969</v>
      </c>
      <c r="P98" s="51">
        <f t="shared" si="17"/>
        <v>7.556131260794473</v>
      </c>
      <c r="Q98" s="51">
        <f t="shared" si="17"/>
        <v>8.823237502894763</v>
      </c>
    </row>
    <row r="99" spans="1:17" s="62" customFormat="1" ht="12.75">
      <c r="A99" s="24" t="s">
        <v>1</v>
      </c>
      <c r="B99" s="18">
        <f aca="true" t="shared" si="21" ref="B99:M99">SUM(B57,B15)</f>
        <v>5455</v>
      </c>
      <c r="C99" s="19">
        <f t="shared" si="21"/>
        <v>3327</v>
      </c>
      <c r="D99" s="20">
        <f t="shared" si="21"/>
        <v>8782</v>
      </c>
      <c r="E99" s="19">
        <f t="shared" si="21"/>
        <v>63646</v>
      </c>
      <c r="F99" s="19">
        <f t="shared" si="21"/>
        <v>64201</v>
      </c>
      <c r="G99" s="19">
        <f t="shared" si="21"/>
        <v>127847</v>
      </c>
      <c r="H99" s="18">
        <f t="shared" si="21"/>
        <v>917</v>
      </c>
      <c r="I99" s="19">
        <f t="shared" si="21"/>
        <v>798</v>
      </c>
      <c r="J99" s="20">
        <f t="shared" si="21"/>
        <v>1715</v>
      </c>
      <c r="K99" s="19">
        <f t="shared" si="21"/>
        <v>70018</v>
      </c>
      <c r="L99" s="19">
        <f t="shared" si="21"/>
        <v>68326</v>
      </c>
      <c r="M99" s="20">
        <f t="shared" si="21"/>
        <v>138344</v>
      </c>
      <c r="N99" s="61"/>
      <c r="O99" s="63">
        <f t="shared" si="17"/>
        <v>7.894241762058436</v>
      </c>
      <c r="P99" s="57">
        <f t="shared" si="17"/>
        <v>4.926845160526004</v>
      </c>
      <c r="Q99" s="57">
        <f t="shared" si="17"/>
        <v>6.427625174743283</v>
      </c>
    </row>
    <row r="100" spans="2:17" s="1" customFormat="1" ht="12.75">
      <c r="B100" s="25"/>
      <c r="C100" s="26"/>
      <c r="D100" s="27"/>
      <c r="E100" s="26"/>
      <c r="F100" s="26"/>
      <c r="G100" s="26"/>
      <c r="H100" s="25"/>
      <c r="I100" s="26"/>
      <c r="J100" s="27"/>
      <c r="K100" s="26"/>
      <c r="L100" s="26"/>
      <c r="M100" s="26"/>
      <c r="N100" s="56"/>
      <c r="O100" s="26"/>
      <c r="P100" s="26"/>
      <c r="Q100" s="26"/>
    </row>
    <row r="101" spans="1:17" s="1" customFormat="1" ht="12.75">
      <c r="A101" s="28" t="s">
        <v>22</v>
      </c>
      <c r="B101" s="25"/>
      <c r="C101" s="26"/>
      <c r="D101" s="27"/>
      <c r="E101" s="26"/>
      <c r="F101" s="26"/>
      <c r="G101" s="26"/>
      <c r="H101" s="25"/>
      <c r="I101" s="26"/>
      <c r="J101" s="27"/>
      <c r="K101" s="26"/>
      <c r="L101" s="26"/>
      <c r="M101" s="26"/>
      <c r="N101" s="56"/>
      <c r="O101" s="26"/>
      <c r="P101" s="26"/>
      <c r="Q101" s="26"/>
    </row>
    <row r="102" spans="1:17" ht="12.75">
      <c r="A102" s="71" t="s">
        <v>5</v>
      </c>
      <c r="B102" s="11">
        <f aca="true" t="shared" si="22" ref="B102:M102">SUM(B60,B18)</f>
        <v>1156</v>
      </c>
      <c r="C102" s="12">
        <f t="shared" si="22"/>
        <v>583</v>
      </c>
      <c r="D102" s="13">
        <f t="shared" si="22"/>
        <v>1739</v>
      </c>
      <c r="E102" s="12">
        <f t="shared" si="22"/>
        <v>21861</v>
      </c>
      <c r="F102" s="12">
        <f t="shared" si="22"/>
        <v>28017</v>
      </c>
      <c r="G102" s="12">
        <f t="shared" si="22"/>
        <v>49878</v>
      </c>
      <c r="H102" s="11">
        <f t="shared" si="22"/>
        <v>87</v>
      </c>
      <c r="I102" s="12">
        <f t="shared" si="22"/>
        <v>131</v>
      </c>
      <c r="J102" s="13">
        <f t="shared" si="22"/>
        <v>218</v>
      </c>
      <c r="K102" s="12">
        <f t="shared" si="22"/>
        <v>23104</v>
      </c>
      <c r="L102" s="12">
        <f t="shared" si="22"/>
        <v>28731</v>
      </c>
      <c r="M102" s="12">
        <f t="shared" si="22"/>
        <v>51835</v>
      </c>
      <c r="N102" s="55"/>
      <c r="O102" s="51">
        <f aca="true" t="shared" si="23" ref="O102:Q106">B102/(B102+E102)*100</f>
        <v>5.022374766476951</v>
      </c>
      <c r="P102" s="51">
        <f t="shared" si="23"/>
        <v>2.0384615384615383</v>
      </c>
      <c r="Q102" s="51">
        <f t="shared" si="23"/>
        <v>3.369045082046612</v>
      </c>
    </row>
    <row r="103" spans="1:17" ht="12.75">
      <c r="A103" s="71" t="s">
        <v>7</v>
      </c>
      <c r="B103" s="11">
        <f aca="true" t="shared" si="24" ref="B103:M103">SUM(B61,B19)</f>
        <v>2764</v>
      </c>
      <c r="C103" s="12">
        <f t="shared" si="24"/>
        <v>1252</v>
      </c>
      <c r="D103" s="13">
        <f t="shared" si="24"/>
        <v>4016</v>
      </c>
      <c r="E103" s="12">
        <f t="shared" si="24"/>
        <v>22253</v>
      </c>
      <c r="F103" s="12">
        <f t="shared" si="24"/>
        <v>18181</v>
      </c>
      <c r="G103" s="12">
        <f t="shared" si="24"/>
        <v>40434</v>
      </c>
      <c r="H103" s="11">
        <f t="shared" si="24"/>
        <v>113</v>
      </c>
      <c r="I103" s="12">
        <f t="shared" si="24"/>
        <v>119</v>
      </c>
      <c r="J103" s="13">
        <f t="shared" si="24"/>
        <v>232</v>
      </c>
      <c r="K103" s="12">
        <f t="shared" si="24"/>
        <v>25130</v>
      </c>
      <c r="L103" s="12">
        <f t="shared" si="24"/>
        <v>19552</v>
      </c>
      <c r="M103" s="12">
        <f t="shared" si="24"/>
        <v>44682</v>
      </c>
      <c r="N103" s="55"/>
      <c r="O103" s="51">
        <f t="shared" si="23"/>
        <v>11.048487028820402</v>
      </c>
      <c r="P103" s="51">
        <f t="shared" si="23"/>
        <v>6.442649102042916</v>
      </c>
      <c r="Q103" s="51">
        <f t="shared" si="23"/>
        <v>9.034870641169853</v>
      </c>
    </row>
    <row r="104" spans="1:17" ht="12.75">
      <c r="A104" s="71" t="s">
        <v>6</v>
      </c>
      <c r="B104" s="11">
        <f aca="true" t="shared" si="25" ref="B104:M104">SUM(B62,B20)</f>
        <v>168</v>
      </c>
      <c r="C104" s="12">
        <f t="shared" si="25"/>
        <v>151</v>
      </c>
      <c r="D104" s="13">
        <f t="shared" si="25"/>
        <v>319</v>
      </c>
      <c r="E104" s="12">
        <f t="shared" si="25"/>
        <v>929</v>
      </c>
      <c r="F104" s="12">
        <f t="shared" si="25"/>
        <v>1916</v>
      </c>
      <c r="G104" s="12">
        <f t="shared" si="25"/>
        <v>2845</v>
      </c>
      <c r="H104" s="11">
        <f t="shared" si="25"/>
        <v>18</v>
      </c>
      <c r="I104" s="12">
        <f t="shared" si="25"/>
        <v>45</v>
      </c>
      <c r="J104" s="13">
        <f t="shared" si="25"/>
        <v>63</v>
      </c>
      <c r="K104" s="12">
        <f t="shared" si="25"/>
        <v>1115</v>
      </c>
      <c r="L104" s="12">
        <f t="shared" si="25"/>
        <v>2112</v>
      </c>
      <c r="M104" s="12">
        <f t="shared" si="25"/>
        <v>3227</v>
      </c>
      <c r="N104" s="55"/>
      <c r="O104" s="51">
        <f t="shared" si="23"/>
        <v>15.314494074749316</v>
      </c>
      <c r="P104" s="51">
        <f t="shared" si="23"/>
        <v>7.305273343009191</v>
      </c>
      <c r="Q104" s="51">
        <f t="shared" si="23"/>
        <v>10.082174462705435</v>
      </c>
    </row>
    <row r="105" spans="1:17" ht="12.75">
      <c r="A105" s="71" t="s">
        <v>8</v>
      </c>
      <c r="B105" s="11">
        <f aca="true" t="shared" si="26" ref="B105:M105">SUM(B63,B21)</f>
        <v>1179</v>
      </c>
      <c r="C105" s="12">
        <f t="shared" si="26"/>
        <v>805</v>
      </c>
      <c r="D105" s="13">
        <f t="shared" si="26"/>
        <v>1984</v>
      </c>
      <c r="E105" s="12">
        <f t="shared" si="26"/>
        <v>14813</v>
      </c>
      <c r="F105" s="12">
        <f t="shared" si="26"/>
        <v>12723</v>
      </c>
      <c r="G105" s="12">
        <f t="shared" si="26"/>
        <v>27536</v>
      </c>
      <c r="H105" s="11">
        <f t="shared" si="26"/>
        <v>199</v>
      </c>
      <c r="I105" s="12">
        <f t="shared" si="26"/>
        <v>145</v>
      </c>
      <c r="J105" s="13">
        <f t="shared" si="26"/>
        <v>344</v>
      </c>
      <c r="K105" s="12">
        <f t="shared" si="26"/>
        <v>16191</v>
      </c>
      <c r="L105" s="12">
        <f t="shared" si="26"/>
        <v>13673</v>
      </c>
      <c r="M105" s="12">
        <f t="shared" si="26"/>
        <v>29864</v>
      </c>
      <c r="N105" s="55"/>
      <c r="O105" s="51">
        <f t="shared" si="23"/>
        <v>7.372436218109055</v>
      </c>
      <c r="P105" s="51">
        <f t="shared" si="23"/>
        <v>5.950620934358368</v>
      </c>
      <c r="Q105" s="51">
        <f t="shared" si="23"/>
        <v>6.720867208672086</v>
      </c>
    </row>
    <row r="106" spans="1:17" s="62" customFormat="1" ht="12.75">
      <c r="A106" s="24" t="s">
        <v>1</v>
      </c>
      <c r="B106" s="18">
        <f aca="true" t="shared" si="27" ref="B106:M106">SUM(B64,B22)</f>
        <v>5267</v>
      </c>
      <c r="C106" s="19">
        <f t="shared" si="27"/>
        <v>2791</v>
      </c>
      <c r="D106" s="20">
        <f t="shared" si="27"/>
        <v>8058</v>
      </c>
      <c r="E106" s="19">
        <f t="shared" si="27"/>
        <v>59856</v>
      </c>
      <c r="F106" s="19">
        <f t="shared" si="27"/>
        <v>60837</v>
      </c>
      <c r="G106" s="19">
        <f t="shared" si="27"/>
        <v>120693</v>
      </c>
      <c r="H106" s="18">
        <f t="shared" si="27"/>
        <v>417</v>
      </c>
      <c r="I106" s="19">
        <f t="shared" si="27"/>
        <v>440</v>
      </c>
      <c r="J106" s="20">
        <f t="shared" si="27"/>
        <v>857</v>
      </c>
      <c r="K106" s="19">
        <f t="shared" si="27"/>
        <v>65540</v>
      </c>
      <c r="L106" s="19">
        <f t="shared" si="27"/>
        <v>64068</v>
      </c>
      <c r="M106" s="20">
        <f t="shared" si="27"/>
        <v>129608</v>
      </c>
      <c r="N106" s="61"/>
      <c r="O106" s="63">
        <f t="shared" si="23"/>
        <v>8.087772369209036</v>
      </c>
      <c r="P106" s="57">
        <f t="shared" si="23"/>
        <v>4.386433645564845</v>
      </c>
      <c r="Q106" s="57">
        <f t="shared" si="23"/>
        <v>6.258592166274436</v>
      </c>
    </row>
    <row r="107" spans="1:17" ht="12.75">
      <c r="A107" s="9" t="s">
        <v>33</v>
      </c>
      <c r="B107" s="67"/>
      <c r="C107" s="68"/>
      <c r="D107" s="69"/>
      <c r="E107" s="68"/>
      <c r="F107" s="68"/>
      <c r="G107" s="68"/>
      <c r="H107" s="67"/>
      <c r="I107" s="68"/>
      <c r="J107" s="69"/>
      <c r="K107" s="68"/>
      <c r="L107" s="68"/>
      <c r="M107" s="68"/>
      <c r="N107" s="55"/>
      <c r="O107" s="70"/>
      <c r="P107" s="70"/>
      <c r="Q107" s="70"/>
    </row>
    <row r="108" spans="1:17" ht="12.75">
      <c r="A108" s="71" t="s">
        <v>5</v>
      </c>
      <c r="B108" s="11">
        <f aca="true" t="shared" si="28" ref="B108:M108">SUM(B66,B24)</f>
        <v>2282</v>
      </c>
      <c r="C108" s="12">
        <f t="shared" si="28"/>
        <v>1323</v>
      </c>
      <c r="D108" s="13">
        <f t="shared" si="28"/>
        <v>3605</v>
      </c>
      <c r="E108" s="12">
        <f t="shared" si="28"/>
        <v>49364</v>
      </c>
      <c r="F108" s="12">
        <f t="shared" si="28"/>
        <v>61001</v>
      </c>
      <c r="G108" s="12">
        <f t="shared" si="28"/>
        <v>110365</v>
      </c>
      <c r="H108" s="11">
        <f t="shared" si="28"/>
        <v>189</v>
      </c>
      <c r="I108" s="12">
        <f t="shared" si="28"/>
        <v>301</v>
      </c>
      <c r="J108" s="13">
        <f t="shared" si="28"/>
        <v>490</v>
      </c>
      <c r="K108" s="12">
        <f t="shared" si="28"/>
        <v>51835</v>
      </c>
      <c r="L108" s="12">
        <f t="shared" si="28"/>
        <v>62625</v>
      </c>
      <c r="M108" s="12">
        <f t="shared" si="28"/>
        <v>114460</v>
      </c>
      <c r="N108" s="55"/>
      <c r="O108" s="51">
        <f aca="true" t="shared" si="29" ref="O108:Q112">B108/(B108+E108)*100</f>
        <v>4.418541610192464</v>
      </c>
      <c r="P108" s="51">
        <f t="shared" si="29"/>
        <v>2.1227777421218152</v>
      </c>
      <c r="Q108" s="51">
        <f t="shared" si="29"/>
        <v>3.16311309993858</v>
      </c>
    </row>
    <row r="109" spans="1:17" s="3" customFormat="1" ht="12.75">
      <c r="A109" s="71" t="s">
        <v>7</v>
      </c>
      <c r="B109" s="11">
        <f aca="true" t="shared" si="30" ref="B109:M109">SUM(B67,B25)</f>
        <v>5287</v>
      </c>
      <c r="C109" s="12">
        <f t="shared" si="30"/>
        <v>2563</v>
      </c>
      <c r="D109" s="13">
        <f t="shared" si="30"/>
        <v>7850</v>
      </c>
      <c r="E109" s="12">
        <f t="shared" si="30"/>
        <v>42887</v>
      </c>
      <c r="F109" s="12">
        <f t="shared" si="30"/>
        <v>34858</v>
      </c>
      <c r="G109" s="12">
        <f t="shared" si="30"/>
        <v>77745</v>
      </c>
      <c r="H109" s="11">
        <f t="shared" si="30"/>
        <v>284</v>
      </c>
      <c r="I109" s="12">
        <f t="shared" si="30"/>
        <v>246</v>
      </c>
      <c r="J109" s="13">
        <f t="shared" si="30"/>
        <v>530</v>
      </c>
      <c r="K109" s="12">
        <f t="shared" si="30"/>
        <v>48458</v>
      </c>
      <c r="L109" s="12">
        <f t="shared" si="30"/>
        <v>37667</v>
      </c>
      <c r="M109" s="12">
        <f t="shared" si="30"/>
        <v>86125</v>
      </c>
      <c r="N109" s="55"/>
      <c r="O109" s="51">
        <f t="shared" si="29"/>
        <v>10.974799684477105</v>
      </c>
      <c r="P109" s="51">
        <f t="shared" si="29"/>
        <v>6.849095427701024</v>
      </c>
      <c r="Q109" s="51">
        <f t="shared" si="29"/>
        <v>9.171096442549215</v>
      </c>
    </row>
    <row r="110" spans="1:17" s="3" customFormat="1" ht="12.75">
      <c r="A110" s="71" t="s">
        <v>6</v>
      </c>
      <c r="B110" s="11">
        <f aca="true" t="shared" si="31" ref="B110:M110">SUM(B68,B26)</f>
        <v>357</v>
      </c>
      <c r="C110" s="12">
        <f t="shared" si="31"/>
        <v>377</v>
      </c>
      <c r="D110" s="13">
        <f t="shared" si="31"/>
        <v>734</v>
      </c>
      <c r="E110" s="12">
        <f t="shared" si="31"/>
        <v>1724</v>
      </c>
      <c r="F110" s="12">
        <f t="shared" si="31"/>
        <v>3610</v>
      </c>
      <c r="G110" s="12">
        <f t="shared" si="31"/>
        <v>5334</v>
      </c>
      <c r="H110" s="11">
        <f t="shared" si="31"/>
        <v>32</v>
      </c>
      <c r="I110" s="12">
        <f t="shared" si="31"/>
        <v>73</v>
      </c>
      <c r="J110" s="13">
        <f t="shared" si="31"/>
        <v>105</v>
      </c>
      <c r="K110" s="12">
        <f t="shared" si="31"/>
        <v>2113</v>
      </c>
      <c r="L110" s="12">
        <f t="shared" si="31"/>
        <v>4060</v>
      </c>
      <c r="M110" s="12">
        <f t="shared" si="31"/>
        <v>6173</v>
      </c>
      <c r="N110" s="55"/>
      <c r="O110" s="51">
        <f t="shared" si="29"/>
        <v>17.15521383950024</v>
      </c>
      <c r="P110" s="51">
        <f t="shared" si="29"/>
        <v>9.455731126160021</v>
      </c>
      <c r="Q110" s="51">
        <f t="shared" si="29"/>
        <v>12.096242584047461</v>
      </c>
    </row>
    <row r="111" spans="1:17" ht="12.75">
      <c r="A111" s="71" t="s">
        <v>8</v>
      </c>
      <c r="B111" s="11">
        <f aca="true" t="shared" si="32" ref="B111:M111">SUM(B69,B27)</f>
        <v>2796</v>
      </c>
      <c r="C111" s="39">
        <f t="shared" si="32"/>
        <v>1855</v>
      </c>
      <c r="D111" s="40">
        <f t="shared" si="32"/>
        <v>4651</v>
      </c>
      <c r="E111" s="39">
        <f t="shared" si="32"/>
        <v>29527</v>
      </c>
      <c r="F111" s="39">
        <f t="shared" si="32"/>
        <v>25569</v>
      </c>
      <c r="G111" s="39">
        <f t="shared" si="32"/>
        <v>55096</v>
      </c>
      <c r="H111" s="38">
        <f t="shared" si="32"/>
        <v>829</v>
      </c>
      <c r="I111" s="39">
        <f t="shared" si="32"/>
        <v>618</v>
      </c>
      <c r="J111" s="40">
        <f t="shared" si="32"/>
        <v>1447</v>
      </c>
      <c r="K111" s="39">
        <f t="shared" si="32"/>
        <v>33152</v>
      </c>
      <c r="L111" s="39">
        <f t="shared" si="32"/>
        <v>28042</v>
      </c>
      <c r="M111" s="39">
        <f t="shared" si="32"/>
        <v>61194</v>
      </c>
      <c r="N111" s="55"/>
      <c r="O111" s="52">
        <f t="shared" si="29"/>
        <v>8.650187173220306</v>
      </c>
      <c r="P111" s="52">
        <f t="shared" si="29"/>
        <v>6.764148191365228</v>
      </c>
      <c r="Q111" s="52">
        <f t="shared" si="29"/>
        <v>7.784491271528278</v>
      </c>
    </row>
    <row r="112" spans="1:17" s="1" customFormat="1" ht="12.75">
      <c r="A112" s="24" t="s">
        <v>1</v>
      </c>
      <c r="B112" s="18">
        <f aca="true" t="shared" si="33" ref="B112:M112">SUM(B70,B28)</f>
        <v>10722</v>
      </c>
      <c r="C112" s="42">
        <f t="shared" si="33"/>
        <v>6118</v>
      </c>
      <c r="D112" s="43">
        <f t="shared" si="33"/>
        <v>16840</v>
      </c>
      <c r="E112" s="42">
        <f t="shared" si="33"/>
        <v>123502</v>
      </c>
      <c r="F112" s="42">
        <f t="shared" si="33"/>
        <v>125038</v>
      </c>
      <c r="G112" s="42">
        <f t="shared" si="33"/>
        <v>248540</v>
      </c>
      <c r="H112" s="41">
        <f t="shared" si="33"/>
        <v>1334</v>
      </c>
      <c r="I112" s="42">
        <f t="shared" si="33"/>
        <v>1238</v>
      </c>
      <c r="J112" s="43">
        <f t="shared" si="33"/>
        <v>2572</v>
      </c>
      <c r="K112" s="42">
        <f t="shared" si="33"/>
        <v>135558</v>
      </c>
      <c r="L112" s="42">
        <f t="shared" si="33"/>
        <v>132394</v>
      </c>
      <c r="M112" s="42">
        <f t="shared" si="33"/>
        <v>267952</v>
      </c>
      <c r="N112" s="56"/>
      <c r="O112" s="57">
        <f t="shared" si="29"/>
        <v>7.988139229943974</v>
      </c>
      <c r="P112" s="57">
        <f t="shared" si="29"/>
        <v>4.664674128518711</v>
      </c>
      <c r="Q112" s="57">
        <f t="shared" si="29"/>
        <v>6.345617604943854</v>
      </c>
    </row>
    <row r="114" spans="1:71" ht="12.75">
      <c r="A114" s="3"/>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row>
    <row r="115" spans="1:71" ht="12.75">
      <c r="A115" s="3"/>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row>
    <row r="116" spans="1:71" ht="12.75">
      <c r="A116" s="3"/>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row>
    <row r="117" spans="1:71" ht="12.75">
      <c r="A117" s="3"/>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row>
    <row r="118" spans="1:71" ht="12.75">
      <c r="A118" s="3"/>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0"/>
    </row>
    <row r="119" spans="1:71" ht="12.75">
      <c r="A119" s="3"/>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row>
    <row r="120" spans="1:71" ht="12.75">
      <c r="A120" s="3"/>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0"/>
      <c r="BS120" s="200"/>
    </row>
    <row r="121" spans="1:71" ht="12.75">
      <c r="A121" s="3"/>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row>
    <row r="122" spans="1:71" ht="12.75">
      <c r="A122" s="3"/>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row>
    <row r="123" spans="1:71" ht="12.75">
      <c r="A123" s="3"/>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row>
    <row r="124" spans="1:71" ht="12.75">
      <c r="A124" s="3"/>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row>
    <row r="125" spans="18:71" ht="12.75">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row>
    <row r="126" spans="18:71" ht="12.75">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row>
    <row r="127" spans="18:71" ht="12.75">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0"/>
      <c r="BR127" s="200"/>
      <c r="BS127" s="200"/>
    </row>
    <row r="128" spans="2:71" ht="12.75">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row>
    <row r="129" spans="2:71" s="1" customFormat="1" ht="12.75">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row>
    <row r="130" spans="2:71" s="1" customFormat="1" ht="12.75">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row>
    <row r="131" spans="2:71" ht="12.75">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0"/>
      <c r="BP131" s="200"/>
      <c r="BQ131" s="200"/>
      <c r="BR131" s="200"/>
      <c r="BS131" s="200"/>
    </row>
    <row r="132" spans="2:71" ht="12.75">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row>
    <row r="133" spans="2:71" ht="12.75">
      <c r="B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0"/>
      <c r="BR133" s="200"/>
      <c r="BS133" s="200"/>
    </row>
    <row r="134" spans="2:71" ht="13.5" customHeight="1">
      <c r="B134" s="200"/>
      <c r="C134" s="200"/>
      <c r="D134" s="200"/>
      <c r="E134" s="200"/>
      <c r="F134" s="200"/>
      <c r="G134" s="200"/>
      <c r="H134" s="200"/>
      <c r="I134" s="200"/>
      <c r="J134" s="200"/>
      <c r="K134" s="200"/>
      <c r="L134" s="200"/>
      <c r="M134" s="200"/>
      <c r="N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row>
    <row r="135" spans="2:71" ht="12.75">
      <c r="B135" s="200"/>
      <c r="C135" s="200"/>
      <c r="D135" s="200"/>
      <c r="E135" s="200"/>
      <c r="F135" s="200"/>
      <c r="G135" s="200"/>
      <c r="H135" s="200"/>
      <c r="I135" s="200"/>
      <c r="J135" s="200"/>
      <c r="K135" s="200"/>
      <c r="L135" s="200"/>
      <c r="M135" s="200"/>
      <c r="N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row>
    <row r="136" spans="2:71" ht="12.75">
      <c r="B136" s="200"/>
      <c r="C136" s="200"/>
      <c r="D136" s="200"/>
      <c r="E136" s="200"/>
      <c r="F136" s="200"/>
      <c r="G136" s="200"/>
      <c r="H136" s="200"/>
      <c r="I136" s="200"/>
      <c r="J136" s="200"/>
      <c r="K136" s="200"/>
      <c r="L136" s="200"/>
      <c r="M136" s="200"/>
      <c r="N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200"/>
      <c r="BL136" s="200"/>
      <c r="BM136" s="200"/>
      <c r="BN136" s="200"/>
      <c r="BO136" s="200"/>
      <c r="BP136" s="200"/>
      <c r="BQ136" s="200"/>
      <c r="BR136" s="200"/>
      <c r="BS136" s="200"/>
    </row>
    <row r="137" spans="2:71" ht="12.75">
      <c r="B137" s="200"/>
      <c r="C137" s="200"/>
      <c r="D137" s="200"/>
      <c r="E137" s="200"/>
      <c r="F137" s="200"/>
      <c r="G137" s="200"/>
      <c r="H137" s="200"/>
      <c r="I137" s="200"/>
      <c r="J137" s="200"/>
      <c r="K137" s="200"/>
      <c r="L137" s="200"/>
      <c r="M137" s="200"/>
      <c r="N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row>
    <row r="138" spans="2:71" ht="12.75">
      <c r="B138" s="200"/>
      <c r="C138" s="200"/>
      <c r="D138" s="200"/>
      <c r="E138" s="200"/>
      <c r="F138" s="200"/>
      <c r="G138" s="200"/>
      <c r="H138" s="200"/>
      <c r="I138" s="200"/>
      <c r="J138" s="200"/>
      <c r="K138" s="200"/>
      <c r="L138" s="200"/>
      <c r="M138" s="200"/>
      <c r="N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c r="AZ138" s="200"/>
      <c r="BA138" s="200"/>
      <c r="BB138" s="200"/>
      <c r="BC138" s="200"/>
      <c r="BD138" s="200"/>
      <c r="BE138" s="200"/>
      <c r="BF138" s="200"/>
      <c r="BG138" s="200"/>
      <c r="BH138" s="200"/>
      <c r="BI138" s="200"/>
      <c r="BJ138" s="200"/>
      <c r="BK138" s="200"/>
      <c r="BL138" s="200"/>
      <c r="BM138" s="200"/>
      <c r="BN138" s="200"/>
      <c r="BO138" s="200"/>
      <c r="BP138" s="200"/>
      <c r="BQ138" s="200"/>
      <c r="BR138" s="200"/>
      <c r="BS138" s="200"/>
    </row>
    <row r="139" spans="18:71" ht="12.75">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200"/>
      <c r="BR139" s="200"/>
      <c r="BS139" s="200"/>
    </row>
    <row r="140" spans="18:71" ht="12.75">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c r="AZ140" s="200"/>
      <c r="BA140" s="200"/>
      <c r="BB140" s="200"/>
      <c r="BC140" s="200"/>
      <c r="BD140" s="200"/>
      <c r="BE140" s="200"/>
      <c r="BF140" s="200"/>
      <c r="BG140" s="200"/>
      <c r="BH140" s="200"/>
      <c r="BI140" s="200"/>
      <c r="BJ140" s="200"/>
      <c r="BK140" s="200"/>
      <c r="BL140" s="200"/>
      <c r="BM140" s="200"/>
      <c r="BN140" s="200"/>
      <c r="BO140" s="200"/>
      <c r="BP140" s="200"/>
      <c r="BQ140" s="200"/>
      <c r="BR140" s="200"/>
      <c r="BS140" s="200"/>
    </row>
    <row r="141" spans="18:71" ht="12.75">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row>
    <row r="142" spans="18:71" ht="12.75">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row>
    <row r="143" spans="18:71" ht="12.75">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row>
    <row r="144" spans="18:71" ht="12.75">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c r="BP144" s="200"/>
      <c r="BQ144" s="200"/>
      <c r="BR144" s="200"/>
      <c r="BS144" s="200"/>
    </row>
    <row r="145" spans="18:71" ht="12.75">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row>
    <row r="146" spans="18:71" ht="12.75">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row>
    <row r="147" ht="12.75">
      <c r="R147" s="200"/>
    </row>
    <row r="148" ht="12.75">
      <c r="R148" s="200"/>
    </row>
    <row r="149" ht="12.75">
      <c r="R149" s="200"/>
    </row>
    <row r="150" ht="12.75">
      <c r="R150" s="200"/>
    </row>
    <row r="151" ht="12.75">
      <c r="R151" s="200"/>
    </row>
  </sheetData>
  <sheetProtection/>
  <mergeCells count="27">
    <mergeCell ref="A44:Q44"/>
    <mergeCell ref="A45:Q45"/>
    <mergeCell ref="B50:D50"/>
    <mergeCell ref="E50:G50"/>
    <mergeCell ref="H50:J50"/>
    <mergeCell ref="K50:M50"/>
    <mergeCell ref="O50:Q50"/>
    <mergeCell ref="A46:Q46"/>
    <mergeCell ref="A48:Q48"/>
    <mergeCell ref="A3:Q3"/>
    <mergeCell ref="A2:Q2"/>
    <mergeCell ref="O8:Q8"/>
    <mergeCell ref="B8:D8"/>
    <mergeCell ref="E8:G8"/>
    <mergeCell ref="H8:J8"/>
    <mergeCell ref="K8:M8"/>
    <mergeCell ref="A6:Q6"/>
    <mergeCell ref="A4:Q4"/>
    <mergeCell ref="A88:Q88"/>
    <mergeCell ref="A86:Q86"/>
    <mergeCell ref="A87:Q87"/>
    <mergeCell ref="A90:Q90"/>
    <mergeCell ref="O92:Q92"/>
    <mergeCell ref="B92:D92"/>
    <mergeCell ref="E92:G92"/>
    <mergeCell ref="H92:J92"/>
    <mergeCell ref="K92:M92"/>
  </mergeCells>
  <printOptions horizontalCentered="1"/>
  <pageMargins left="0.1968503937007874" right="0.1968503937007874" top="0.5905511811023623" bottom="0.5905511811023623" header="0.5118110236220472" footer="0.5118110236220472"/>
  <pageSetup horizontalDpi="600" verticalDpi="600" orientation="landscape" paperSize="9" scale="85" r:id="rId2"/>
  <headerFooter alignWithMargins="0">
    <oddFooter>&amp;R&amp;A</oddFooter>
  </headerFooter>
  <rowBreaks count="2" manualBreakCount="2">
    <brk id="42"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2011-07-25T08:05:14Z</cp:lastPrinted>
  <dcterms:created xsi:type="dcterms:W3CDTF">2010-08-09T14:07:59Z</dcterms:created>
  <dcterms:modified xsi:type="dcterms:W3CDTF">2012-08-22T09:32:29Z</dcterms:modified>
  <cp:category/>
  <cp:version/>
  <cp:contentType/>
  <cp:contentStatus/>
</cp:coreProperties>
</file>