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6" yWindow="65524" windowWidth="7608" windowHeight="9036" tabRatio="786" activeTab="0"/>
  </bookViews>
  <sheets>
    <sheet name="INHOUD" sheetId="1" r:id="rId1"/>
    <sheet name="TOELICHTING" sheetId="2" r:id="rId2"/>
    <sheet name="1_SES_SEC" sheetId="3" r:id="rId3"/>
    <sheet name="2_SES_DBSO" sheetId="4" r:id="rId4"/>
    <sheet name="3_Evolutie SES" sheetId="5" r:id="rId5"/>
    <sheet name="4_SO_SES_DETAIL" sheetId="6" r:id="rId6"/>
    <sheet name="5_DBSO_SES_DETAIL" sheetId="7" r:id="rId7"/>
    <sheet name="6_SES_SV_SO_geslacht" sheetId="8" r:id="rId8"/>
    <sheet name="7_SES_ZBL_SO_geslacht" sheetId="9" r:id="rId9"/>
    <sheet name="8_SES_SV_SO_Belg_NBelg" sheetId="10" r:id="rId10"/>
    <sheet name="9_SES_ZBL_SO_Belg_NBelg" sheetId="11" r:id="rId11"/>
  </sheets>
  <definedNames>
    <definedName name="_xlnm.Print_Area" localSheetId="6">'5_DBSO_SES_DETAIL'!$A$1:$U$53</definedName>
  </definedNames>
  <calcPr fullCalcOnLoad="1"/>
</workbook>
</file>

<file path=xl/sharedStrings.xml><?xml version="1.0" encoding="utf-8"?>
<sst xmlns="http://schemas.openxmlformats.org/spreadsheetml/2006/main" count="790" uniqueCount="95">
  <si>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</si>
  <si>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</si>
  <si>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</si>
  <si>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</si>
  <si>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</si>
  <si>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</si>
  <si>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</si>
  <si>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</si>
  <si>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</si>
  <si>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</si>
  <si>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 xml:space="preserve">   Vl. Gemeenschapscomm.</t>
  </si>
  <si>
    <t>West-Vlaanderen</t>
  </si>
  <si>
    <t>Oost-Vlaanderen</t>
  </si>
  <si>
    <t>Limburg</t>
  </si>
  <si>
    <t>ALGEMEEN TOTAAL</t>
  </si>
  <si>
    <t>Algemeen totaal</t>
  </si>
  <si>
    <t>Schooljaar 2011-2012</t>
  </si>
  <si>
    <t>Opleidingsniveau moeder</t>
  </si>
  <si>
    <t>Schooltoelage</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</si>
  <si>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</si>
  <si>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</si>
  <si>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</si>
  <si>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</si>
  <si>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</si>
  <si>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</si>
  <si>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</si>
  <si>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</si>
  <si>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</si>
  <si>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</si>
  <si>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</si>
  <si>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</si>
  <si>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</si>
  <si>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</si>
  <si>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</si>
  <si>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</si>
  <si>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</si>
  <si>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DEELTIJDS BEROEPSSECUNDAIR ONDERWIJS - schooljaar 2010-2011</t>
  </si>
  <si>
    <t>VOLTIJDS GEWOON SECUNDAIR ONDERWIJS - schooljaar 2010-2011</t>
  </si>
  <si>
    <t>Tikt aan</t>
  </si>
  <si>
    <t>Tikt niet aan</t>
  </si>
  <si>
    <t>Hoger secundair onderwijs</t>
  </si>
  <si>
    <t>Totaal Tikt aan</t>
  </si>
  <si>
    <t>Totaal Tikt niet aan</t>
  </si>
  <si>
    <t>Aantikken Schooltoelage</t>
  </si>
  <si>
    <t>Aantikken Gezinstaal</t>
  </si>
  <si>
    <t>Zittenblijver NVT of Onbekend</t>
  </si>
  <si>
    <t>Niet-Belg</t>
  </si>
  <si>
    <t>Belg</t>
  </si>
  <si>
    <t>Schoolse achterstand</t>
  </si>
  <si>
    <t>Op leeftijd</t>
  </si>
  <si>
    <t>Schoolse voorsprong</t>
  </si>
  <si>
    <t>Totale leerlingen                      populatie 2010-2011</t>
  </si>
  <si>
    <t>Totale leerlingen-                populatie 2010-2011</t>
  </si>
  <si>
    <t>Nederlands met niemand</t>
  </si>
  <si>
    <t>Nederlands met allen</t>
  </si>
  <si>
    <t>combinatie van leerlingenkenmerken</t>
  </si>
  <si>
    <t>aantal jaren --&gt;</t>
  </si>
  <si>
    <t>&lt;1</t>
  </si>
  <si>
    <t>voltijds gewoon secundair onderwijs</t>
  </si>
  <si>
    <t>deeltijds beroepssecundair onderwijs</t>
  </si>
  <si>
    <t>Aantal leerlingen dat aantikt op de leerlingenkenmerken, per provincie, soort inrichtende macht, kenmerk en geslacht</t>
  </si>
  <si>
    <t>1_SES_SO</t>
  </si>
  <si>
    <t>2_SES_DBSO</t>
  </si>
  <si>
    <t>3_SES_evolutie</t>
  </si>
  <si>
    <t>4_SO_SES_detail</t>
  </si>
  <si>
    <t>5_DBSO_SES_detail</t>
  </si>
  <si>
    <t>6_SES_SV_SO_geslacht</t>
  </si>
  <si>
    <t>7_SES_ZBL_SO_geslacht</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</si>
  <si>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</si>
  <si>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</si>
  <si>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</si>
  <si>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</si>
  <si>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</si>
  <si>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</si>
  <si>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8_SES_SV_SO_Belg_NBelg</t>
  </si>
  <si>
    <t>9_SES_ZBL_SO_Belg_NBelg</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</si>
  <si>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</si>
  <si>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</si>
  <si>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</si>
  <si>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</si>
  <si>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</si>
  <si>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AANTAL LEERLINGEN DAT AANTIKT OP DE LEERLINGENKENMERKEN - schooljaar 2010-2011</t>
  </si>
  <si>
    <t>Aantikken Opleidingsniveau moeder</t>
  </si>
  <si>
    <t>Nee</t>
  </si>
  <si>
    <t>Ja</t>
  </si>
  <si>
    <t>Zittenblijven van leerlingen in het voltijds gewoon secundair onderwijs voor alle combinaties van aantikken op drie leerlingenkenmerken, naar Belg/niet-Belg - aantallen - schooljaar 2010-2011</t>
  </si>
  <si>
    <t>Zittenblijven van leerlingen in het voltijds gewoon secundair onderwijs voor alle combinaties van aantikken op drie leerlingenkenmerken, naar Belg/niet-Belg - procentueel - schooljaar 2010-2011</t>
  </si>
  <si>
    <t>Schoolse vorderingen van leerlingen in het voltijds gewoon secundair onderwijs voor alle combinaties van aantikken op drie leerlingenkenmerken, naar Belg/niet-Belg - aantallen - schooljaar 2010-2011</t>
  </si>
  <si>
    <t>Schoolse vorderingen van leerlingen in het voltijds gewoon secundair onderwijs voor alle combinaties van aantikken op drie leerlingenkenmerken, naar Belg/niet-Belg - procentueel - schooljaar 2010-2011</t>
  </si>
  <si>
    <t>Schoolse vorderingen van leerlingen in het voltijds gewoon secundair onderwijs voor alle combinaties van aantikken op drie leerlingenkenmerken, naar geslacht - aantallen - schooljaar 2010-2011</t>
  </si>
  <si>
    <t>Schoolse vorderingen van leerlingen in het voltijds gewoon secundair onderwijs voor alle combinaties van aantikken op drie leerlingenkenmerken, naar geslacht - procentueel - schooljaar 2010-2011</t>
  </si>
  <si>
    <t>Zittenblijven van leerlingen in het voltijds gewoon secundair onderwijs voor alle combinaties van aantikken op drie leerlingenkenmerken, naar geslacht- aantallen - schooljaar 2010-2011</t>
  </si>
  <si>
    <t>Zittenblijven van leerlingen in het voltijds gewoon secundair onderwijs voor alle combinaties van aantikken op drie leerlingenkenmerken, naar geslacht - procentueel - schooljaar 2010-2011</t>
  </si>
  <si>
    <t>Totale leerlingen-                populatie</t>
  </si>
  <si>
    <t>LEERLINGENKENMERKEN SECUNDAIR ONDERWIJS 2010-2011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</si>
</sst>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s>
  <fonts count="48">
    <font>
      <sz val="11"/>
      <color theme="1"/>
      <name val="Calibri"/>
      <family val="2"/>
    </font>
    <font>
      <sz val="11"/>
      <color indexed="8"/>
      <name val="Calibri"/>
      <family val="2"/>
    </font>
    <font>
      <b/>
      <sz val="10"/>
      <name val="Arial"/>
      <family val="2"/>
    </font>
    <font>
      <sz val="8"/>
      <name val="Arial"/>
      <family val="2"/>
    </font>
    <font>
      <b/>
      <sz val="11"/>
      <color indexed="8"/>
      <name val="Calibri"/>
      <family val="2"/>
    </font>
    <font>
      <b/>
      <sz val="11"/>
      <color indexed="10"/>
      <name val="Calibri"/>
      <family val="2"/>
    </font>
    <font>
      <sz val="10"/>
      <name val="Arial"/>
      <family val="2"/>
    </font>
    <font>
      <b/>
      <sz val="10"/>
      <color indexed="8"/>
      <name val="Arial"/>
      <family val="2"/>
    </font>
    <font>
      <sz val="10"/>
      <color indexed="8"/>
      <name val="Arial"/>
      <family val="2"/>
    </font>
    <font>
      <sz val="9"/>
      <name val="Arial"/>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0"/>
      <color indexed="8"/>
      <name val="Calibri"/>
      <family val="0"/>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n"/>
      <right style="thick"/>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ck"/>
      <right style="thin"/>
      <top style="thin"/>
      <bottom/>
    </border>
    <border>
      <left style="thin"/>
      <right style="thin"/>
      <top style="thin"/>
      <bottom/>
    </border>
    <border>
      <left style="thin"/>
      <right style="thick"/>
      <top style="thin"/>
      <bottom/>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style="thin"/>
      <right/>
      <top style="thin"/>
      <bottom/>
    </border>
    <border>
      <left/>
      <right/>
      <top style="thin"/>
      <bottom style="thin"/>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n"/>
      <right/>
      <top style="medium"/>
      <bottom style="thin">
        <color indexed="8"/>
      </bottom>
    </border>
    <border>
      <left/>
      <right style="thin"/>
      <top style="medium"/>
      <bottom style="thin">
        <color indexed="8"/>
      </bottom>
    </border>
    <border>
      <left/>
      <right/>
      <top style="medium"/>
      <bottom style="thin"/>
    </border>
    <border>
      <left/>
      <right style="thin"/>
      <top style="medium"/>
      <bottom style="thin"/>
    </border>
    <border>
      <left style="thin"/>
      <right/>
      <top style="medium"/>
      <bottom style="thin"/>
    </border>
    <border>
      <left style="medium"/>
      <right/>
      <top style="thick"/>
      <bottom style="thin"/>
    </border>
    <border>
      <left/>
      <right/>
      <top style="thick"/>
      <bottom style="thin"/>
    </border>
    <border>
      <left/>
      <right style="medium"/>
      <top style="thick"/>
      <bottom style="thin"/>
    </border>
    <border>
      <left/>
      <right style="thick"/>
      <top style="thick"/>
      <bottom style="thin"/>
    </border>
    <border>
      <left style="thick"/>
      <right/>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24">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Alignment="1">
      <alignment/>
    </xf>
    <xf numFmtId="164" fontId="0" fillId="0" borderId="0" xfId="0" applyNumberFormat="1" applyFill="1"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Border="1" applyAlignment="1">
      <alignment/>
    </xf>
    <xf numFmtId="164" fontId="0" fillId="0" borderId="14" xfId="0" applyNumberFormat="1" applyFill="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2" fillId="0" borderId="0" xfId="0" applyFont="1" applyBorder="1" applyAlignment="1">
      <alignment horizontal="center"/>
    </xf>
    <xf numFmtId="0" fontId="0" fillId="0" borderId="18" xfId="0" applyBorder="1" applyAlignment="1">
      <alignment/>
    </xf>
    <xf numFmtId="0" fontId="40" fillId="0" borderId="0" xfId="0" applyFont="1" applyAlignment="1">
      <alignment/>
    </xf>
    <xf numFmtId="0" fontId="40" fillId="0" borderId="0" xfId="0" applyFont="1" applyBorder="1" applyAlignment="1">
      <alignment/>
    </xf>
    <xf numFmtId="0" fontId="40" fillId="0" borderId="0" xfId="0" applyFont="1" applyBorder="1" applyAlignment="1">
      <alignment horizontal="right"/>
    </xf>
    <xf numFmtId="0" fontId="40" fillId="0" borderId="0" xfId="0" applyFont="1" applyFill="1" applyBorder="1" applyAlignment="1">
      <alignment/>
    </xf>
    <xf numFmtId="0" fontId="0" fillId="0" borderId="0" xfId="0" applyAlignment="1">
      <alignment horizontal="righ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3" fontId="0" fillId="0" borderId="21" xfId="0" applyNumberFormat="1"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3" fontId="0" fillId="0" borderId="22" xfId="0" applyNumberFormat="1" applyBorder="1" applyAlignment="1">
      <alignment/>
    </xf>
    <xf numFmtId="3" fontId="0" fillId="0" borderId="23" xfId="0" applyNumberFormat="1" applyBorder="1" applyAlignment="1">
      <alignment/>
    </xf>
    <xf numFmtId="0" fontId="0" fillId="0" borderId="23" xfId="0" applyBorder="1" applyAlignment="1">
      <alignment horizontal="center" wrapText="1"/>
    </xf>
    <xf numFmtId="0" fontId="44" fillId="0" borderId="0" xfId="0" applyFont="1" applyFill="1" applyBorder="1" applyAlignment="1">
      <alignment/>
    </xf>
    <xf numFmtId="0" fontId="0" fillId="0" borderId="24" xfId="0" applyBorder="1" applyAlignment="1">
      <alignment horizontal="center"/>
    </xf>
    <xf numFmtId="0" fontId="2" fillId="0" borderId="0" xfId="0" applyFont="1" applyBorder="1" applyAlignment="1">
      <alignment horizontal="center"/>
    </xf>
    <xf numFmtId="164" fontId="40" fillId="0" borderId="16" xfId="0" applyNumberFormat="1" applyFont="1" applyFill="1" applyBorder="1" applyAlignment="1">
      <alignment/>
    </xf>
    <xf numFmtId="164" fontId="40" fillId="0" borderId="15" xfId="0" applyNumberFormat="1" applyFont="1" applyFill="1" applyBorder="1" applyAlignment="1">
      <alignment/>
    </xf>
    <xf numFmtId="0" fontId="40" fillId="0" borderId="0" xfId="0" applyFont="1" applyFill="1" applyAlignment="1">
      <alignment/>
    </xf>
    <xf numFmtId="164" fontId="0" fillId="0" borderId="18" xfId="0" applyNumberFormat="1" applyBorder="1" applyAlignment="1">
      <alignment horizontal="right"/>
    </xf>
    <xf numFmtId="164" fontId="0" fillId="0" borderId="18" xfId="0" applyNumberFormat="1" applyFill="1" applyBorder="1" applyAlignment="1">
      <alignment horizontal="right"/>
    </xf>
    <xf numFmtId="164" fontId="2" fillId="0" borderId="25" xfId="0" applyNumberFormat="1" applyFont="1" applyFill="1" applyBorder="1" applyAlignment="1">
      <alignment horizontal="right"/>
    </xf>
    <xf numFmtId="164" fontId="0" fillId="0" borderId="25" xfId="0" applyNumberFormat="1" applyFill="1" applyBorder="1" applyAlignment="1">
      <alignment horizontal="right"/>
    </xf>
    <xf numFmtId="164" fontId="0" fillId="0" borderId="18" xfId="0" applyNumberFormat="1" applyBorder="1" applyAlignment="1">
      <alignment/>
    </xf>
    <xf numFmtId="164" fontId="0" fillId="0" borderId="18" xfId="0" applyNumberFormat="1" applyFill="1" applyBorder="1" applyAlignment="1">
      <alignment/>
    </xf>
    <xf numFmtId="164" fontId="0" fillId="0" borderId="25" xfId="0" applyNumberFormat="1" applyFill="1" applyBorder="1" applyAlignment="1">
      <alignment/>
    </xf>
    <xf numFmtId="0" fontId="0" fillId="0" borderId="26" xfId="0" applyBorder="1" applyAlignment="1">
      <alignment horizontal="center"/>
    </xf>
    <xf numFmtId="3" fontId="0" fillId="0" borderId="19" xfId="0" applyNumberFormat="1" applyFill="1" applyBorder="1" applyAlignment="1">
      <alignment/>
    </xf>
    <xf numFmtId="0" fontId="0" fillId="0" borderId="27"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64" fontId="40" fillId="0" borderId="0" xfId="0" applyNumberFormat="1" applyFont="1" applyFill="1" applyBorder="1" applyAlignment="1">
      <alignment/>
    </xf>
    <xf numFmtId="164" fontId="2" fillId="0" borderId="0" xfId="0" applyNumberFormat="1" applyFont="1" applyFill="1" applyBorder="1" applyAlignment="1">
      <alignment horizontal="right"/>
    </xf>
    <xf numFmtId="0" fontId="40" fillId="0" borderId="0" xfId="0" applyFont="1" applyFill="1" applyBorder="1" applyAlignment="1">
      <alignment horizontal="center" wrapText="1"/>
    </xf>
    <xf numFmtId="0" fontId="0" fillId="0" borderId="28" xfId="0" applyFill="1" applyBorder="1" applyAlignment="1">
      <alignment horizontal="center" wrapText="1"/>
    </xf>
    <xf numFmtId="0" fontId="40" fillId="0" borderId="28" xfId="0" applyFont="1" applyFill="1" applyBorder="1" applyAlignment="1">
      <alignment horizontal="center" wrapText="1"/>
    </xf>
    <xf numFmtId="0" fontId="40" fillId="0" borderId="29" xfId="0" applyFont="1" applyFill="1" applyBorder="1" applyAlignment="1">
      <alignment horizontal="center" wrapText="1"/>
    </xf>
    <xf numFmtId="0" fontId="2" fillId="0" borderId="30" xfId="0" applyFont="1" applyFill="1" applyBorder="1" applyAlignment="1">
      <alignment/>
    </xf>
    <xf numFmtId="0" fontId="0" fillId="0" borderId="31" xfId="0" applyFill="1" applyBorder="1" applyAlignment="1">
      <alignment horizontal="center" wrapText="1"/>
    </xf>
    <xf numFmtId="0" fontId="0" fillId="0" borderId="32" xfId="0" applyFill="1" applyBorder="1" applyAlignment="1">
      <alignment horizontal="center" wrapText="1"/>
    </xf>
    <xf numFmtId="0" fontId="40" fillId="0" borderId="32" xfId="0" applyFont="1" applyFill="1" applyBorder="1" applyAlignment="1">
      <alignment horizontal="center" wrapText="1"/>
    </xf>
    <xf numFmtId="0" fontId="0" fillId="0" borderId="33" xfId="0" applyFill="1" applyBorder="1" applyAlignment="1">
      <alignment horizontal="center" wrapText="1"/>
    </xf>
    <xf numFmtId="0" fontId="0" fillId="0" borderId="27" xfId="0" applyBorder="1" applyAlignment="1">
      <alignment horizontal="center"/>
    </xf>
    <xf numFmtId="0" fontId="0" fillId="0" borderId="21" xfId="0" applyBorder="1" applyAlignment="1">
      <alignment horizontal="center"/>
    </xf>
    <xf numFmtId="0" fontId="9" fillId="0" borderId="0" xfId="0" applyFont="1" applyFill="1" applyBorder="1" applyAlignment="1">
      <alignment/>
    </xf>
    <xf numFmtId="0" fontId="0" fillId="0" borderId="23"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1" xfId="0" applyBorder="1" applyAlignment="1">
      <alignment horizontal="right" indent="2"/>
    </xf>
    <xf numFmtId="0" fontId="0" fillId="0" borderId="22" xfId="0" applyBorder="1" applyAlignment="1">
      <alignment horizontal="right" indent="2"/>
    </xf>
    <xf numFmtId="0" fontId="0" fillId="0" borderId="21" xfId="0" applyBorder="1" applyAlignment="1">
      <alignment horizontal="right" indent="2"/>
    </xf>
    <xf numFmtId="3" fontId="40" fillId="0" borderId="34" xfId="0" applyNumberFormat="1" applyFont="1" applyBorder="1" applyAlignment="1">
      <alignment/>
    </xf>
    <xf numFmtId="3" fontId="40" fillId="0" borderId="35" xfId="0" applyNumberFormat="1" applyFont="1" applyBorder="1" applyAlignment="1">
      <alignment/>
    </xf>
    <xf numFmtId="3" fontId="40" fillId="0" borderId="36" xfId="0" applyNumberFormat="1" applyFont="1" applyBorder="1" applyAlignment="1">
      <alignment/>
    </xf>
    <xf numFmtId="0" fontId="40" fillId="0" borderId="37" xfId="0" applyFont="1" applyBorder="1" applyAlignment="1">
      <alignment/>
    </xf>
    <xf numFmtId="0" fontId="40" fillId="0" borderId="38" xfId="0" applyFont="1" applyBorder="1" applyAlignment="1">
      <alignment horizontal="right"/>
    </xf>
    <xf numFmtId="0" fontId="0" fillId="0" borderId="39" xfId="0" applyBorder="1" applyAlignment="1">
      <alignment horizontal="center" wrapText="1"/>
    </xf>
    <xf numFmtId="0" fontId="0" fillId="0" borderId="39" xfId="0" applyBorder="1" applyAlignment="1">
      <alignment horizontal="right" indent="2"/>
    </xf>
    <xf numFmtId="0" fontId="0" fillId="0" borderId="27" xfId="0" applyBorder="1" applyAlignment="1">
      <alignment horizontal="right" indent="2"/>
    </xf>
    <xf numFmtId="0" fontId="40" fillId="0" borderId="37" xfId="0" applyFont="1" applyBorder="1" applyAlignment="1">
      <alignment horizontal="right"/>
    </xf>
    <xf numFmtId="0" fontId="0" fillId="0" borderId="27"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3" fontId="0" fillId="0" borderId="23" xfId="0" applyNumberFormat="1" applyBorder="1" applyAlignment="1">
      <alignment/>
    </xf>
    <xf numFmtId="3" fontId="0" fillId="0" borderId="27" xfId="0" applyNumberFormat="1" applyBorder="1" applyAlignment="1">
      <alignment/>
    </xf>
    <xf numFmtId="3" fontId="40" fillId="0" borderId="42" xfId="0" applyNumberFormat="1" applyFont="1" applyBorder="1" applyAlignment="1">
      <alignment/>
    </xf>
    <xf numFmtId="0" fontId="0" fillId="0" borderId="41" xfId="0" applyBorder="1" applyAlignment="1">
      <alignment horizontal="right" wrapText="1"/>
    </xf>
    <xf numFmtId="0" fontId="0" fillId="0" borderId="22" xfId="0" applyBorder="1" applyAlignment="1">
      <alignment horizontal="right" wrapText="1"/>
    </xf>
    <xf numFmtId="0" fontId="40" fillId="0" borderId="0" xfId="0" applyFont="1" applyBorder="1" applyAlignment="1">
      <alignment/>
    </xf>
    <xf numFmtId="3" fontId="40" fillId="0" borderId="0" xfId="0" applyNumberFormat="1" applyFont="1" applyBorder="1" applyAlignment="1">
      <alignment/>
    </xf>
    <xf numFmtId="0" fontId="0" fillId="0" borderId="43" xfId="0" applyBorder="1" applyAlignment="1">
      <alignment horizontal="right" wrapText="1"/>
    </xf>
    <xf numFmtId="0" fontId="0" fillId="0" borderId="39" xfId="0" applyBorder="1" applyAlignment="1">
      <alignment/>
    </xf>
    <xf numFmtId="0" fontId="0" fillId="0" borderId="39" xfId="0" applyBorder="1" applyAlignment="1">
      <alignment horizontal="right" wrapText="1"/>
    </xf>
    <xf numFmtId="0" fontId="0" fillId="0" borderId="39" xfId="0" applyBorder="1" applyAlignment="1">
      <alignment horizontal="right"/>
    </xf>
    <xf numFmtId="164" fontId="0" fillId="0" borderId="21" xfId="0" applyNumberFormat="1" applyBorder="1" applyAlignment="1">
      <alignment/>
    </xf>
    <xf numFmtId="164" fontId="40" fillId="0" borderId="35" xfId="0" applyNumberFormat="1" applyFont="1" applyBorder="1" applyAlignment="1">
      <alignment/>
    </xf>
    <xf numFmtId="0" fontId="0" fillId="0" borderId="27" xfId="0" applyBorder="1" applyAlignment="1">
      <alignment horizontal="right"/>
    </xf>
    <xf numFmtId="164" fontId="0" fillId="0" borderId="27" xfId="0" applyNumberFormat="1" applyBorder="1" applyAlignment="1">
      <alignment/>
    </xf>
    <xf numFmtId="164" fontId="40" fillId="0" borderId="42" xfId="0" applyNumberFormat="1" applyFont="1" applyBorder="1" applyAlignment="1">
      <alignment/>
    </xf>
    <xf numFmtId="164" fontId="0" fillId="0" borderId="39" xfId="0" applyNumberFormat="1" applyBorder="1" applyAlignment="1">
      <alignment/>
    </xf>
    <xf numFmtId="164" fontId="40" fillId="0" borderId="44" xfId="0" applyNumberFormat="1" applyFont="1" applyBorder="1" applyAlignment="1">
      <alignment/>
    </xf>
    <xf numFmtId="0" fontId="0" fillId="0" borderId="40" xfId="0" applyBorder="1" applyAlignment="1">
      <alignment horizontal="right"/>
    </xf>
    <xf numFmtId="0" fontId="0" fillId="0" borderId="41" xfId="0" applyBorder="1" applyAlignment="1">
      <alignment horizontal="right"/>
    </xf>
    <xf numFmtId="164" fontId="0" fillId="0" borderId="40" xfId="0" applyNumberFormat="1" applyBorder="1" applyAlignment="1">
      <alignment/>
    </xf>
    <xf numFmtId="164" fontId="0" fillId="0" borderId="41" xfId="0" applyNumberFormat="1" applyBorder="1" applyAlignment="1">
      <alignment/>
    </xf>
    <xf numFmtId="164" fontId="40" fillId="0" borderId="45" xfId="0" applyNumberFormat="1" applyFont="1" applyBorder="1" applyAlignment="1">
      <alignment/>
    </xf>
    <xf numFmtId="164" fontId="40" fillId="0" borderId="46" xfId="0" applyNumberFormat="1" applyFont="1" applyBorder="1" applyAlignment="1">
      <alignment/>
    </xf>
    <xf numFmtId="0" fontId="0" fillId="0" borderId="47" xfId="0" applyBorder="1" applyAlignment="1">
      <alignment horizontal="right" wrapText="1"/>
    </xf>
    <xf numFmtId="0" fontId="0" fillId="0" borderId="41" xfId="0" applyBorder="1" applyAlignment="1">
      <alignment horizontal="right" indent="2"/>
    </xf>
    <xf numFmtId="0" fontId="40" fillId="0" borderId="48" xfId="0" applyFont="1" applyBorder="1" applyAlignment="1">
      <alignment horizontal="right"/>
    </xf>
    <xf numFmtId="164" fontId="0" fillId="0" borderId="21" xfId="0" applyNumberFormat="1" applyBorder="1" applyAlignment="1">
      <alignment horizontal="right"/>
    </xf>
    <xf numFmtId="0" fontId="0" fillId="0" borderId="41" xfId="0" applyBorder="1" applyAlignment="1">
      <alignment horizontal="center"/>
    </xf>
    <xf numFmtId="164" fontId="0" fillId="0" borderId="39" xfId="0" applyNumberFormat="1" applyBorder="1" applyAlignment="1">
      <alignment horizontal="right"/>
    </xf>
    <xf numFmtId="164" fontId="0" fillId="0" borderId="40" xfId="0" applyNumberFormat="1" applyBorder="1" applyAlignment="1">
      <alignment horizontal="right"/>
    </xf>
    <xf numFmtId="164" fontId="0" fillId="0" borderId="41" xfId="0" applyNumberFormat="1" applyBorder="1" applyAlignment="1">
      <alignment horizontal="right"/>
    </xf>
    <xf numFmtId="3" fontId="0" fillId="0" borderId="39" xfId="0" applyNumberFormat="1" applyBorder="1" applyAlignment="1">
      <alignment/>
    </xf>
    <xf numFmtId="3" fontId="40" fillId="0" borderId="44" xfId="0" applyNumberFormat="1" applyFont="1" applyBorder="1" applyAlignment="1">
      <alignment/>
    </xf>
    <xf numFmtId="0" fontId="0" fillId="0" borderId="40" xfId="0" applyBorder="1" applyAlignment="1">
      <alignment/>
    </xf>
    <xf numFmtId="3" fontId="0" fillId="0" borderId="41" xfId="0" applyNumberFormat="1" applyBorder="1" applyAlignment="1">
      <alignment/>
    </xf>
    <xf numFmtId="3" fontId="0" fillId="0" borderId="40" xfId="0" applyNumberFormat="1" applyBorder="1" applyAlignment="1">
      <alignment/>
    </xf>
    <xf numFmtId="3" fontId="40" fillId="0" borderId="45" xfId="0" applyNumberFormat="1" applyFont="1" applyBorder="1" applyAlignment="1">
      <alignment/>
    </xf>
    <xf numFmtId="3" fontId="40" fillId="0" borderId="46" xfId="0" applyNumberFormat="1" applyFont="1" applyBorder="1" applyAlignment="1">
      <alignment/>
    </xf>
    <xf numFmtId="2" fontId="0" fillId="0" borderId="40" xfId="0" applyNumberFormat="1" applyBorder="1" applyAlignment="1">
      <alignment/>
    </xf>
    <xf numFmtId="2" fontId="0" fillId="0" borderId="21" xfId="0" applyNumberFormat="1" applyBorder="1" applyAlignment="1">
      <alignment/>
    </xf>
    <xf numFmtId="2" fontId="0" fillId="0" borderId="41" xfId="0" applyNumberFormat="1" applyBorder="1" applyAlignment="1">
      <alignment/>
    </xf>
    <xf numFmtId="2" fontId="0" fillId="0" borderId="39" xfId="0" applyNumberFormat="1" applyBorder="1" applyAlignment="1">
      <alignment/>
    </xf>
    <xf numFmtId="2" fontId="0" fillId="0" borderId="27" xfId="0" applyNumberFormat="1" applyBorder="1" applyAlignment="1">
      <alignment/>
    </xf>
    <xf numFmtId="2" fontId="40" fillId="0" borderId="45" xfId="0" applyNumberFormat="1" applyFont="1" applyBorder="1" applyAlignment="1">
      <alignment/>
    </xf>
    <xf numFmtId="2" fontId="40" fillId="0" borderId="35" xfId="0" applyNumberFormat="1" applyFont="1" applyBorder="1" applyAlignment="1">
      <alignment/>
    </xf>
    <xf numFmtId="2" fontId="40" fillId="0" borderId="46" xfId="0" applyNumberFormat="1" applyFont="1" applyBorder="1" applyAlignment="1">
      <alignment/>
    </xf>
    <xf numFmtId="2" fontId="40" fillId="0" borderId="44" xfId="0" applyNumberFormat="1" applyFont="1" applyBorder="1" applyAlignment="1">
      <alignment/>
    </xf>
    <xf numFmtId="2" fontId="40" fillId="0" borderId="42" xfId="0" applyNumberFormat="1" applyFont="1" applyBorder="1" applyAlignment="1">
      <alignment/>
    </xf>
    <xf numFmtId="2" fontId="0" fillId="0" borderId="49" xfId="0" applyNumberFormat="1" applyBorder="1" applyAlignment="1">
      <alignment/>
    </xf>
    <xf numFmtId="2" fontId="0" fillId="0" borderId="43" xfId="0" applyNumberFormat="1" applyBorder="1" applyAlignment="1">
      <alignment/>
    </xf>
    <xf numFmtId="2" fontId="40" fillId="0" borderId="50" xfId="0" applyNumberFormat="1" applyFont="1" applyBorder="1" applyAlignment="1">
      <alignment/>
    </xf>
    <xf numFmtId="2" fontId="40" fillId="0" borderId="37"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Alignment="1">
      <alignment/>
    </xf>
    <xf numFmtId="0" fontId="2" fillId="0" borderId="51" xfId="0" applyFont="1" applyFill="1" applyBorder="1" applyAlignment="1">
      <alignment/>
    </xf>
    <xf numFmtId="0" fontId="2" fillId="0" borderId="52" xfId="0" applyFont="1" applyFill="1" applyBorder="1" applyAlignment="1">
      <alignment/>
    </xf>
    <xf numFmtId="0" fontId="2" fillId="0" borderId="10" xfId="0" applyFont="1" applyFill="1" applyBorder="1" applyAlignment="1">
      <alignment/>
    </xf>
    <xf numFmtId="0" fontId="40" fillId="0" borderId="53" xfId="0" applyFont="1" applyFill="1" applyBorder="1" applyAlignment="1">
      <alignment horizontal="center" wrapText="1"/>
    </xf>
    <xf numFmtId="0" fontId="0" fillId="0" borderId="28"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0" fillId="0" borderId="15" xfId="0" applyFont="1" applyFill="1" applyBorder="1" applyAlignment="1">
      <alignment/>
    </xf>
    <xf numFmtId="0" fontId="0" fillId="0" borderId="15" xfId="0" applyFill="1" applyBorder="1" applyAlignment="1">
      <alignment/>
    </xf>
    <xf numFmtId="0" fontId="40" fillId="0" borderId="16" xfId="0" applyFont="1" applyFill="1" applyBorder="1" applyAlignment="1">
      <alignment/>
    </xf>
    <xf numFmtId="0" fontId="2" fillId="0" borderId="25" xfId="0" applyFont="1" applyFill="1" applyBorder="1" applyAlignment="1">
      <alignment/>
    </xf>
    <xf numFmtId="0" fontId="0" fillId="0" borderId="14" xfId="0" applyFill="1" applyBorder="1" applyAlignment="1">
      <alignment horizontal="right"/>
    </xf>
    <xf numFmtId="0" fontId="40"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6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164" fontId="6" fillId="0" borderId="15" xfId="0" applyNumberFormat="1"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5" xfId="0" applyNumberFormat="1" applyFont="1" applyFill="1" applyBorder="1" applyAlignment="1">
      <alignment/>
    </xf>
    <xf numFmtId="0" fontId="47" fillId="0" borderId="0" xfId="0" applyFont="1" applyAlignment="1">
      <alignment/>
    </xf>
    <xf numFmtId="0" fontId="0" fillId="0" borderId="54" xfId="0" applyBorder="1" applyAlignment="1">
      <alignment horizontal="center" wrapText="1"/>
    </xf>
    <xf numFmtId="0" fontId="0" fillId="0" borderId="24"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55" xfId="0" applyBorder="1" applyAlignment="1">
      <alignment horizontal="center"/>
    </xf>
    <xf numFmtId="0" fontId="2" fillId="0" borderId="0"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45" fillId="0" borderId="0" xfId="0" applyFont="1" applyFill="1" applyBorder="1" applyAlignment="1">
      <alignment horizontal="center"/>
    </xf>
    <xf numFmtId="0" fontId="40" fillId="0" borderId="59" xfId="0" applyFont="1" applyBorder="1" applyAlignment="1">
      <alignment horizontal="center"/>
    </xf>
    <xf numFmtId="0" fontId="40" fillId="0" borderId="60" xfId="0" applyFont="1" applyBorder="1" applyAlignment="1">
      <alignment horizontal="center"/>
    </xf>
    <xf numFmtId="0" fontId="40" fillId="0" borderId="61" xfId="0" applyFont="1" applyBorder="1" applyAlignment="1">
      <alignment horizontal="center"/>
    </xf>
    <xf numFmtId="0" fontId="0" fillId="0" borderId="49"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43" xfId="0" applyBorder="1" applyAlignment="1">
      <alignment horizontal="center"/>
    </xf>
    <xf numFmtId="0" fontId="40" fillId="0" borderId="0" xfId="0" applyFont="1" applyBorder="1" applyAlignment="1">
      <alignment horizontal="center"/>
    </xf>
    <xf numFmtId="0" fontId="0" fillId="0" borderId="60" xfId="0" applyFont="1" applyBorder="1" applyAlignment="1">
      <alignment horizontal="center"/>
    </xf>
    <xf numFmtId="0" fontId="0" fillId="0" borderId="59" xfId="0" applyFont="1" applyBorder="1" applyAlignment="1">
      <alignment horizontal="center"/>
    </xf>
    <xf numFmtId="0" fontId="0" fillId="0" borderId="61" xfId="0" applyFont="1" applyBorder="1" applyAlignment="1">
      <alignment horizontal="center"/>
    </xf>
    <xf numFmtId="0" fontId="40" fillId="0" borderId="62" xfId="0" applyFont="1" applyBorder="1" applyAlignment="1">
      <alignment horizontal="center"/>
    </xf>
    <xf numFmtId="0" fontId="0" fillId="0" borderId="63" xfId="0" applyFont="1" applyBorder="1" applyAlignment="1">
      <alignment horizontal="center"/>
    </xf>
    <xf numFmtId="0" fontId="0" fillId="0" borderId="6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36</xdr:row>
      <xdr:rowOff>104775</xdr:rowOff>
    </xdr:to>
    <xdr:sp>
      <xdr:nvSpPr>
        <xdr:cNvPr id="1" name="Tekstvak 1"/>
        <xdr:cNvSpPr txBox="1">
          <a:spLocks noChangeArrowheads="1"/>
        </xdr:cNvSpPr>
      </xdr:nvSpPr>
      <xdr:spPr>
        <a:xfrm>
          <a:off x="85725" y="9525"/>
          <a:ext cx="7439025" cy="6953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Toelichting</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wordt voor het eerst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 gevolg van koppelingen tussen twee databanken</a:t>
          </a:r>
          <a:r>
            <a:rPr lang="en-US" cap="none" sz="1100" b="0" i="0" u="none" baseline="0">
              <a:solidFill>
                <a:srgbClr val="000000"/>
              </a:solidFill>
              <a:latin typeface="Calibri"/>
              <a:ea typeface="Calibri"/>
              <a:cs typeface="Calibri"/>
            </a:rPr>
            <a:t> is er in de tabellen betreffende schoolse vorderingen en zittenblijven een miniem dataverschil (1 leerling) ten opzichte van de tabellen die in het statistisch jaarboek van het schooljaar 2010-2011 gepubliceerd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4.1.3. Schoolse vorderingen en zittenblijven in het gewoon secundair onderwijs.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85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A13" sqref="A13"/>
    </sheetView>
  </sheetViews>
  <sheetFormatPr defaultColWidth="9.140625" defaultRowHeight="15"/>
  <cols>
    <col min="1" max="1" width="27.28125" style="0" customWidth="1"/>
  </cols>
  <sheetData>
    <row r="1" ht="18">
      <c r="A1" s="198" t="s">
        <v>94</v>
      </c>
    </row>
    <row r="3" ht="14.25">
      <c r="A3" s="34" t="s">
        <v>60</v>
      </c>
    </row>
    <row r="4" spans="1:2" ht="15">
      <c r="A4" s="29" t="s">
        <v>61</v>
      </c>
      <c r="B4" t="s">
        <v>58</v>
      </c>
    </row>
    <row r="5" spans="1:2" ht="15">
      <c r="A5" s="29" t="s">
        <v>62</v>
      </c>
      <c r="B5" t="s">
        <v>59</v>
      </c>
    </row>
    <row r="6" ht="15">
      <c r="A6" s="29"/>
    </row>
    <row r="7" spans="1:2" ht="15">
      <c r="A7" s="29" t="s">
        <v>63</v>
      </c>
      <c r="B7" t="s">
        <v>72</v>
      </c>
    </row>
    <row r="8" ht="15">
      <c r="A8" s="29"/>
    </row>
    <row r="9" ht="14.25">
      <c r="A9" s="73" t="s">
        <v>73</v>
      </c>
    </row>
    <row r="10" spans="1:2" ht="15">
      <c r="A10" s="29" t="s">
        <v>64</v>
      </c>
      <c r="B10" t="s">
        <v>58</v>
      </c>
    </row>
    <row r="11" spans="1:2" ht="15">
      <c r="A11" s="29" t="s">
        <v>65</v>
      </c>
      <c r="B11" t="s">
        <v>59</v>
      </c>
    </row>
    <row r="12" ht="15">
      <c r="A12" s="29"/>
    </row>
    <row r="13" ht="15">
      <c r="A13" s="29"/>
    </row>
    <row r="14" ht="15">
      <c r="A14" s="73" t="s">
        <v>34</v>
      </c>
    </row>
    <row r="15" spans="1:2" ht="14.25">
      <c r="A15" s="29" t="s">
        <v>66</v>
      </c>
      <c r="B15" t="s">
        <v>71</v>
      </c>
    </row>
    <row r="16" spans="1:2" ht="14.25">
      <c r="A16" s="29" t="s">
        <v>67</v>
      </c>
      <c r="B16" t="s">
        <v>68</v>
      </c>
    </row>
    <row r="17" spans="1:2" ht="15">
      <c r="A17" s="29" t="s">
        <v>74</v>
      </c>
      <c r="B17" t="s">
        <v>69</v>
      </c>
    </row>
    <row r="18" spans="1:2" ht="15">
      <c r="A18" s="29" t="s">
        <v>75</v>
      </c>
      <c r="B18" t="s">
        <v>70</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X58"/>
  <sheetViews>
    <sheetView zoomScalePageLayoutView="0" workbookViewId="0" topLeftCell="A1">
      <selection activeCell="V11" sqref="V11"/>
    </sheetView>
  </sheetViews>
  <sheetFormatPr defaultColWidth="9.140625" defaultRowHeight="15"/>
  <cols>
    <col min="1" max="1" width="16.140625" style="2" customWidth="1"/>
    <col min="2" max="2" width="16.140625" style="0" customWidth="1"/>
    <col min="3" max="3" width="16.851562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5">
      <c r="A1" s="1" t="s">
        <v>16</v>
      </c>
      <c r="J1" s="2"/>
    </row>
    <row r="2" spans="1:24" ht="15">
      <c r="A2" s="201" t="s">
        <v>27</v>
      </c>
      <c r="B2" s="201"/>
      <c r="C2" s="201"/>
      <c r="D2" s="201"/>
      <c r="E2" s="201"/>
      <c r="F2" s="201"/>
      <c r="G2" s="201"/>
      <c r="H2" s="201"/>
      <c r="I2" s="201"/>
      <c r="J2" s="201"/>
      <c r="K2" s="201"/>
      <c r="L2" s="201"/>
      <c r="M2" s="201"/>
      <c r="N2" s="201"/>
      <c r="O2" s="201"/>
      <c r="P2" s="201"/>
      <c r="Q2" s="201"/>
      <c r="R2" s="201"/>
      <c r="S2" s="201"/>
      <c r="T2" s="201"/>
      <c r="U2" s="201"/>
      <c r="V2" s="201"/>
      <c r="W2" s="201"/>
      <c r="X2" s="201"/>
    </row>
    <row r="3" spans="1:24" ht="15">
      <c r="A3" s="217" t="s">
        <v>87</v>
      </c>
      <c r="B3" s="217"/>
      <c r="C3" s="217"/>
      <c r="D3" s="217"/>
      <c r="E3" s="217"/>
      <c r="F3" s="217"/>
      <c r="G3" s="217"/>
      <c r="H3" s="217"/>
      <c r="I3" s="217"/>
      <c r="J3" s="217"/>
      <c r="K3" s="217"/>
      <c r="L3" s="217"/>
      <c r="M3" s="217"/>
      <c r="N3" s="217"/>
      <c r="O3" s="217"/>
      <c r="P3" s="217"/>
      <c r="Q3" s="217"/>
      <c r="R3" s="217"/>
      <c r="S3" s="217"/>
      <c r="T3" s="217"/>
      <c r="U3" s="217"/>
      <c r="V3" s="217"/>
      <c r="W3" s="217"/>
      <c r="X3" s="217"/>
    </row>
    <row r="4" ht="15.75" thickBot="1"/>
    <row r="5" spans="1:24" s="34" customFormat="1" ht="15.75" thickTop="1">
      <c r="A5" s="211" t="s">
        <v>55</v>
      </c>
      <c r="B5" s="211"/>
      <c r="C5" s="212"/>
      <c r="D5" s="219" t="s">
        <v>47</v>
      </c>
      <c r="E5" s="218"/>
      <c r="F5" s="218"/>
      <c r="G5" s="218"/>
      <c r="H5" s="218"/>
      <c r="I5" s="218"/>
      <c r="J5" s="220"/>
      <c r="K5" s="219" t="s">
        <v>46</v>
      </c>
      <c r="L5" s="218"/>
      <c r="M5" s="218"/>
      <c r="N5" s="218"/>
      <c r="O5" s="218"/>
      <c r="P5" s="218"/>
      <c r="Q5" s="220"/>
      <c r="R5" s="218" t="s">
        <v>0</v>
      </c>
      <c r="S5" s="218"/>
      <c r="T5" s="218"/>
      <c r="U5" s="218"/>
      <c r="V5" s="218"/>
      <c r="W5" s="218"/>
      <c r="X5" s="218"/>
    </row>
    <row r="6" spans="1:24" ht="42" customHeight="1">
      <c r="A6" s="111" t="s">
        <v>44</v>
      </c>
      <c r="B6" s="62" t="s">
        <v>82</v>
      </c>
      <c r="C6" s="117" t="s">
        <v>43</v>
      </c>
      <c r="D6" s="213" t="s">
        <v>50</v>
      </c>
      <c r="E6" s="214"/>
      <c r="F6" s="98" t="s">
        <v>49</v>
      </c>
      <c r="G6" s="215" t="s">
        <v>48</v>
      </c>
      <c r="H6" s="216"/>
      <c r="I6" s="214"/>
      <c r="J6" s="137" t="s">
        <v>0</v>
      </c>
      <c r="K6" s="213" t="s">
        <v>50</v>
      </c>
      <c r="L6" s="214"/>
      <c r="M6" s="98" t="s">
        <v>49</v>
      </c>
      <c r="N6" s="215" t="s">
        <v>48</v>
      </c>
      <c r="O6" s="216"/>
      <c r="P6" s="214"/>
      <c r="Q6" s="137" t="s">
        <v>0</v>
      </c>
      <c r="R6" s="216" t="s">
        <v>50</v>
      </c>
      <c r="S6" s="214"/>
      <c r="T6" s="64" t="s">
        <v>49</v>
      </c>
      <c r="U6" s="215" t="s">
        <v>48</v>
      </c>
      <c r="V6" s="216"/>
      <c r="W6" s="214"/>
      <c r="X6" s="131" t="s">
        <v>0</v>
      </c>
    </row>
    <row r="7" spans="1:24" s="38" customFormat="1" ht="15">
      <c r="A7" s="125"/>
      <c r="B7" s="84"/>
      <c r="C7" s="142" t="s">
        <v>56</v>
      </c>
      <c r="D7" s="136" t="s">
        <v>57</v>
      </c>
      <c r="E7" s="63">
        <v>1</v>
      </c>
      <c r="F7" s="63">
        <v>0</v>
      </c>
      <c r="G7" s="63">
        <v>1</v>
      </c>
      <c r="H7" s="63">
        <v>2</v>
      </c>
      <c r="I7" s="63" t="s">
        <v>19</v>
      </c>
      <c r="J7" s="137"/>
      <c r="K7" s="136" t="s">
        <v>57</v>
      </c>
      <c r="L7" s="63">
        <v>1</v>
      </c>
      <c r="M7" s="63">
        <v>0</v>
      </c>
      <c r="N7" s="63">
        <v>1</v>
      </c>
      <c r="O7" s="63">
        <v>2</v>
      </c>
      <c r="P7" s="63" t="s">
        <v>19</v>
      </c>
      <c r="Q7" s="137"/>
      <c r="R7" s="128" t="s">
        <v>57</v>
      </c>
      <c r="S7" s="63">
        <v>1</v>
      </c>
      <c r="T7" s="63">
        <v>0</v>
      </c>
      <c r="U7" s="63">
        <v>1</v>
      </c>
      <c r="V7" s="63">
        <v>2</v>
      </c>
      <c r="W7" s="63" t="s">
        <v>19</v>
      </c>
      <c r="X7" s="131"/>
    </row>
    <row r="8" spans="1:24" ht="14.25">
      <c r="A8" s="112" t="s">
        <v>84</v>
      </c>
      <c r="B8" s="105" t="s">
        <v>84</v>
      </c>
      <c r="C8" s="143" t="s">
        <v>84</v>
      </c>
      <c r="D8" s="138">
        <v>0</v>
      </c>
      <c r="E8" s="129">
        <v>15</v>
      </c>
      <c r="F8" s="129">
        <v>3866</v>
      </c>
      <c r="G8" s="129">
        <v>4544</v>
      </c>
      <c r="H8" s="129">
        <v>1935</v>
      </c>
      <c r="I8" s="129">
        <v>534</v>
      </c>
      <c r="J8" s="139">
        <v>10894</v>
      </c>
      <c r="K8" s="138">
        <v>0</v>
      </c>
      <c r="L8" s="129">
        <v>2</v>
      </c>
      <c r="M8" s="129">
        <v>717</v>
      </c>
      <c r="N8" s="129">
        <v>1261</v>
      </c>
      <c r="O8" s="129">
        <v>829</v>
      </c>
      <c r="P8" s="129">
        <v>361</v>
      </c>
      <c r="Q8" s="139">
        <v>3170</v>
      </c>
      <c r="R8" s="134">
        <v>0</v>
      </c>
      <c r="S8" s="129">
        <v>17</v>
      </c>
      <c r="T8" s="129">
        <v>4583</v>
      </c>
      <c r="U8" s="129">
        <v>5805</v>
      </c>
      <c r="V8" s="129">
        <v>2764</v>
      </c>
      <c r="W8" s="129">
        <v>895</v>
      </c>
      <c r="X8" s="132">
        <v>14064</v>
      </c>
    </row>
    <row r="9" spans="1:24" ht="14.25">
      <c r="A9" s="112" t="s">
        <v>84</v>
      </c>
      <c r="B9" s="105" t="s">
        <v>84</v>
      </c>
      <c r="C9" s="143" t="s">
        <v>83</v>
      </c>
      <c r="D9" s="138">
        <v>0</v>
      </c>
      <c r="E9" s="129">
        <v>12</v>
      </c>
      <c r="F9" s="129">
        <v>1946</v>
      </c>
      <c r="G9" s="129">
        <v>2016</v>
      </c>
      <c r="H9" s="129">
        <v>872</v>
      </c>
      <c r="I9" s="129">
        <v>337</v>
      </c>
      <c r="J9" s="139">
        <v>5183</v>
      </c>
      <c r="K9" s="138">
        <v>1</v>
      </c>
      <c r="L9" s="129">
        <v>3</v>
      </c>
      <c r="M9" s="129">
        <v>446</v>
      </c>
      <c r="N9" s="129">
        <v>959</v>
      </c>
      <c r="O9" s="129">
        <v>670</v>
      </c>
      <c r="P9" s="129">
        <v>318</v>
      </c>
      <c r="Q9" s="139">
        <v>2397</v>
      </c>
      <c r="R9" s="134">
        <v>1</v>
      </c>
      <c r="S9" s="129">
        <v>15</v>
      </c>
      <c r="T9" s="129">
        <v>2392</v>
      </c>
      <c r="U9" s="129">
        <v>2975</v>
      </c>
      <c r="V9" s="129">
        <v>1542</v>
      </c>
      <c r="W9" s="129">
        <v>655</v>
      </c>
      <c r="X9" s="132">
        <v>7580</v>
      </c>
    </row>
    <row r="10" spans="1:24" ht="14.25">
      <c r="A10" s="112" t="s">
        <v>84</v>
      </c>
      <c r="B10" s="105" t="s">
        <v>83</v>
      </c>
      <c r="C10" s="143" t="s">
        <v>84</v>
      </c>
      <c r="D10" s="138">
        <v>0</v>
      </c>
      <c r="E10" s="129">
        <v>38</v>
      </c>
      <c r="F10" s="129">
        <v>2317</v>
      </c>
      <c r="G10" s="129">
        <v>1813</v>
      </c>
      <c r="H10" s="129">
        <v>706</v>
      </c>
      <c r="I10" s="129">
        <v>189</v>
      </c>
      <c r="J10" s="139">
        <v>5063</v>
      </c>
      <c r="K10" s="138">
        <v>0</v>
      </c>
      <c r="L10" s="129">
        <v>4</v>
      </c>
      <c r="M10" s="129">
        <v>486</v>
      </c>
      <c r="N10" s="129">
        <v>711</v>
      </c>
      <c r="O10" s="129">
        <v>540</v>
      </c>
      <c r="P10" s="129">
        <v>208</v>
      </c>
      <c r="Q10" s="139">
        <v>1949</v>
      </c>
      <c r="R10" s="134">
        <v>0</v>
      </c>
      <c r="S10" s="129">
        <v>42</v>
      </c>
      <c r="T10" s="129">
        <v>2803</v>
      </c>
      <c r="U10" s="129">
        <v>2524</v>
      </c>
      <c r="V10" s="129">
        <v>1246</v>
      </c>
      <c r="W10" s="129">
        <v>397</v>
      </c>
      <c r="X10" s="132">
        <v>7012</v>
      </c>
    </row>
    <row r="11" spans="1:24" ht="14.25">
      <c r="A11" s="112" t="s">
        <v>83</v>
      </c>
      <c r="B11" s="105" t="s">
        <v>84</v>
      </c>
      <c r="C11" s="143" t="s">
        <v>84</v>
      </c>
      <c r="D11" s="138">
        <v>1</v>
      </c>
      <c r="E11" s="129">
        <v>67</v>
      </c>
      <c r="F11" s="129">
        <v>15338</v>
      </c>
      <c r="G11" s="129">
        <v>10422</v>
      </c>
      <c r="H11" s="129">
        <v>2490</v>
      </c>
      <c r="I11" s="129">
        <v>463</v>
      </c>
      <c r="J11" s="139">
        <v>28781</v>
      </c>
      <c r="K11" s="138">
        <v>0</v>
      </c>
      <c r="L11" s="129">
        <v>5</v>
      </c>
      <c r="M11" s="129">
        <v>394</v>
      </c>
      <c r="N11" s="129">
        <v>558</v>
      </c>
      <c r="O11" s="129">
        <v>256</v>
      </c>
      <c r="P11" s="129">
        <v>78</v>
      </c>
      <c r="Q11" s="139">
        <v>1291</v>
      </c>
      <c r="R11" s="134">
        <v>1</v>
      </c>
      <c r="S11" s="129">
        <v>72</v>
      </c>
      <c r="T11" s="129">
        <v>15732</v>
      </c>
      <c r="U11" s="129">
        <v>10980</v>
      </c>
      <c r="V11" s="129">
        <v>2746</v>
      </c>
      <c r="W11" s="129">
        <v>541</v>
      </c>
      <c r="X11" s="132">
        <v>30072</v>
      </c>
    </row>
    <row r="12" spans="1:24" ht="14.25">
      <c r="A12" s="112" t="s">
        <v>84</v>
      </c>
      <c r="B12" s="105" t="s">
        <v>83</v>
      </c>
      <c r="C12" s="143" t="s">
        <v>83</v>
      </c>
      <c r="D12" s="138">
        <v>1</v>
      </c>
      <c r="E12" s="129">
        <v>162</v>
      </c>
      <c r="F12" s="129">
        <v>5611</v>
      </c>
      <c r="G12" s="129">
        <v>2063</v>
      </c>
      <c r="H12" s="129">
        <v>697</v>
      </c>
      <c r="I12" s="129">
        <v>185</v>
      </c>
      <c r="J12" s="139">
        <v>8719</v>
      </c>
      <c r="K12" s="138">
        <v>0</v>
      </c>
      <c r="L12" s="129">
        <v>14</v>
      </c>
      <c r="M12" s="129">
        <v>647</v>
      </c>
      <c r="N12" s="129">
        <v>795</v>
      </c>
      <c r="O12" s="129">
        <v>537</v>
      </c>
      <c r="P12" s="129">
        <v>242</v>
      </c>
      <c r="Q12" s="139">
        <v>2235</v>
      </c>
      <c r="R12" s="134">
        <v>1</v>
      </c>
      <c r="S12" s="129">
        <v>176</v>
      </c>
      <c r="T12" s="129">
        <v>6258</v>
      </c>
      <c r="U12" s="129">
        <v>2858</v>
      </c>
      <c r="V12" s="129">
        <v>1234</v>
      </c>
      <c r="W12" s="129">
        <v>427</v>
      </c>
      <c r="X12" s="132">
        <v>10954</v>
      </c>
    </row>
    <row r="13" spans="1:24" ht="14.25">
      <c r="A13" s="112" t="s">
        <v>83</v>
      </c>
      <c r="B13" s="105" t="s">
        <v>84</v>
      </c>
      <c r="C13" s="143" t="s">
        <v>83</v>
      </c>
      <c r="D13" s="138">
        <v>2</v>
      </c>
      <c r="E13" s="129">
        <v>110</v>
      </c>
      <c r="F13" s="129">
        <v>23359</v>
      </c>
      <c r="G13" s="129">
        <v>12684</v>
      </c>
      <c r="H13" s="129">
        <v>2773</v>
      </c>
      <c r="I13" s="129">
        <v>570</v>
      </c>
      <c r="J13" s="139">
        <v>39498</v>
      </c>
      <c r="K13" s="138">
        <v>0</v>
      </c>
      <c r="L13" s="129">
        <v>7</v>
      </c>
      <c r="M13" s="129">
        <v>888</v>
      </c>
      <c r="N13" s="129">
        <v>1149</v>
      </c>
      <c r="O13" s="129">
        <v>387</v>
      </c>
      <c r="P13" s="129">
        <v>100</v>
      </c>
      <c r="Q13" s="139">
        <v>2531</v>
      </c>
      <c r="R13" s="134">
        <v>2</v>
      </c>
      <c r="S13" s="129">
        <v>117</v>
      </c>
      <c r="T13" s="129">
        <v>24247</v>
      </c>
      <c r="U13" s="129">
        <v>13833</v>
      </c>
      <c r="V13" s="129">
        <v>3160</v>
      </c>
      <c r="W13" s="129">
        <v>670</v>
      </c>
      <c r="X13" s="132">
        <v>42029</v>
      </c>
    </row>
    <row r="14" spans="1:24" ht="14.25">
      <c r="A14" s="112" t="s">
        <v>83</v>
      </c>
      <c r="B14" s="105" t="s">
        <v>83</v>
      </c>
      <c r="C14" s="143" t="s">
        <v>84</v>
      </c>
      <c r="D14" s="138">
        <v>7</v>
      </c>
      <c r="E14" s="129">
        <v>440</v>
      </c>
      <c r="F14" s="129">
        <v>37222</v>
      </c>
      <c r="G14" s="129">
        <v>13059</v>
      </c>
      <c r="H14" s="129">
        <v>2318</v>
      </c>
      <c r="I14" s="129">
        <v>416</v>
      </c>
      <c r="J14" s="139">
        <v>53462</v>
      </c>
      <c r="K14" s="138">
        <v>2</v>
      </c>
      <c r="L14" s="129">
        <v>11</v>
      </c>
      <c r="M14" s="129">
        <v>688</v>
      </c>
      <c r="N14" s="129">
        <v>586</v>
      </c>
      <c r="O14" s="129">
        <v>248</v>
      </c>
      <c r="P14" s="129">
        <v>60</v>
      </c>
      <c r="Q14" s="139">
        <v>1595</v>
      </c>
      <c r="R14" s="134">
        <v>9</v>
      </c>
      <c r="S14" s="129">
        <v>451</v>
      </c>
      <c r="T14" s="129">
        <v>37910</v>
      </c>
      <c r="U14" s="129">
        <v>13645</v>
      </c>
      <c r="V14" s="129">
        <v>2566</v>
      </c>
      <c r="W14" s="129">
        <v>476</v>
      </c>
      <c r="X14" s="132">
        <v>55057</v>
      </c>
    </row>
    <row r="15" spans="1:24" ht="14.25">
      <c r="A15" s="112" t="s">
        <v>83</v>
      </c>
      <c r="B15" s="105" t="s">
        <v>83</v>
      </c>
      <c r="C15" s="143" t="s">
        <v>83</v>
      </c>
      <c r="D15" s="138">
        <v>52</v>
      </c>
      <c r="E15" s="129">
        <v>3397</v>
      </c>
      <c r="F15" s="129">
        <v>185254</v>
      </c>
      <c r="G15" s="129">
        <v>37660</v>
      </c>
      <c r="H15" s="129">
        <v>5727</v>
      </c>
      <c r="I15" s="129">
        <v>911</v>
      </c>
      <c r="J15" s="139">
        <v>233001</v>
      </c>
      <c r="K15" s="138">
        <v>4</v>
      </c>
      <c r="L15" s="129">
        <v>69</v>
      </c>
      <c r="M15" s="129">
        <v>2913</v>
      </c>
      <c r="N15" s="129">
        <v>2125</v>
      </c>
      <c r="O15" s="129">
        <v>668</v>
      </c>
      <c r="P15" s="129">
        <v>201</v>
      </c>
      <c r="Q15" s="139">
        <v>5980</v>
      </c>
      <c r="R15" s="134">
        <v>56</v>
      </c>
      <c r="S15" s="129">
        <v>3466</v>
      </c>
      <c r="T15" s="129">
        <v>188167</v>
      </c>
      <c r="U15" s="129">
        <v>39785</v>
      </c>
      <c r="V15" s="129">
        <v>6395</v>
      </c>
      <c r="W15" s="129">
        <v>1112</v>
      </c>
      <c r="X15" s="132">
        <v>238981</v>
      </c>
    </row>
    <row r="16" spans="1:24" s="35" customFormat="1" ht="14.25">
      <c r="A16" s="109"/>
      <c r="B16" s="109"/>
      <c r="C16" s="144" t="s">
        <v>0</v>
      </c>
      <c r="D16" s="140">
        <v>63</v>
      </c>
      <c r="E16" s="130">
        <v>4241</v>
      </c>
      <c r="F16" s="130">
        <v>274913</v>
      </c>
      <c r="G16" s="130">
        <v>84261</v>
      </c>
      <c r="H16" s="130">
        <v>17518</v>
      </c>
      <c r="I16" s="130">
        <v>3605</v>
      </c>
      <c r="J16" s="141">
        <v>384601</v>
      </c>
      <c r="K16" s="140">
        <v>7</v>
      </c>
      <c r="L16" s="130">
        <v>115</v>
      </c>
      <c r="M16" s="130">
        <v>7179</v>
      </c>
      <c r="N16" s="130">
        <v>8144</v>
      </c>
      <c r="O16" s="130">
        <v>4135</v>
      </c>
      <c r="P16" s="130">
        <v>1568</v>
      </c>
      <c r="Q16" s="141">
        <v>21148</v>
      </c>
      <c r="R16" s="135">
        <v>70</v>
      </c>
      <c r="S16" s="130">
        <v>4356</v>
      </c>
      <c r="T16" s="130">
        <v>282092</v>
      </c>
      <c r="U16" s="130">
        <v>92405</v>
      </c>
      <c r="V16" s="130">
        <v>21653</v>
      </c>
      <c r="W16" s="130">
        <v>5173</v>
      </c>
      <c r="X16" s="133">
        <v>405749</v>
      </c>
    </row>
    <row r="17" spans="2:24" ht="15">
      <c r="B17" s="2"/>
      <c r="C17" s="2"/>
      <c r="D17" s="52"/>
      <c r="E17" s="52"/>
      <c r="F17" s="52"/>
      <c r="G17" s="2"/>
      <c r="H17" s="52"/>
      <c r="I17" s="52"/>
      <c r="J17" s="2"/>
      <c r="L17" s="2"/>
      <c r="M17" s="52"/>
      <c r="N17" s="52"/>
      <c r="O17" s="2"/>
      <c r="P17" s="52"/>
      <c r="Q17" s="52"/>
      <c r="R17" s="2"/>
      <c r="S17" s="2"/>
      <c r="T17" s="2"/>
      <c r="U17" s="52"/>
      <c r="V17" s="52"/>
      <c r="W17" s="52"/>
      <c r="X17" s="52"/>
    </row>
    <row r="18" spans="2:23" ht="15">
      <c r="B18" s="2"/>
      <c r="C18" s="52"/>
      <c r="D18" s="52"/>
      <c r="E18" s="52"/>
      <c r="F18" s="52"/>
      <c r="G18" s="52"/>
      <c r="H18" s="52"/>
      <c r="I18" s="2"/>
      <c r="J18" s="2"/>
      <c r="K18" s="2"/>
      <c r="L18" s="52"/>
      <c r="M18" s="52"/>
      <c r="N18" s="2"/>
      <c r="O18" s="52"/>
      <c r="P18" s="52"/>
      <c r="Q18" s="2"/>
      <c r="R18" s="2"/>
      <c r="S18" s="2"/>
      <c r="T18" s="52"/>
      <c r="U18" s="52"/>
      <c r="V18" s="52"/>
      <c r="W18" s="52"/>
    </row>
    <row r="19" spans="2:23" ht="15">
      <c r="B19" s="2"/>
      <c r="C19" s="52"/>
      <c r="D19" s="52"/>
      <c r="E19" s="52"/>
      <c r="F19" s="52"/>
      <c r="G19" s="52"/>
      <c r="H19" s="52"/>
      <c r="I19" s="2"/>
      <c r="J19" s="2"/>
      <c r="K19" s="2"/>
      <c r="L19" s="52"/>
      <c r="M19" s="52"/>
      <c r="N19" s="2"/>
      <c r="O19" s="52"/>
      <c r="P19" s="52"/>
      <c r="Q19" s="2"/>
      <c r="R19" s="2"/>
      <c r="S19" s="2"/>
      <c r="T19" s="52"/>
      <c r="U19" s="52"/>
      <c r="V19" s="52"/>
      <c r="W19" s="52"/>
    </row>
    <row r="20" spans="1:24" ht="15">
      <c r="A20" s="201" t="s">
        <v>27</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row>
    <row r="21" spans="1:24" ht="15">
      <c r="A21" s="217" t="s">
        <v>88</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row>
    <row r="22" ht="15.75" thickBot="1"/>
    <row r="23" spans="1:24" ht="15.75" thickTop="1">
      <c r="A23" s="211" t="s">
        <v>55</v>
      </c>
      <c r="B23" s="211"/>
      <c r="C23" s="212"/>
      <c r="D23" s="219" t="s">
        <v>47</v>
      </c>
      <c r="E23" s="218"/>
      <c r="F23" s="218"/>
      <c r="G23" s="218"/>
      <c r="H23" s="218"/>
      <c r="I23" s="218"/>
      <c r="J23" s="220"/>
      <c r="K23" s="219" t="s">
        <v>46</v>
      </c>
      <c r="L23" s="218"/>
      <c r="M23" s="218"/>
      <c r="N23" s="218"/>
      <c r="O23" s="218"/>
      <c r="P23" s="218"/>
      <c r="Q23" s="220"/>
      <c r="R23" s="218" t="s">
        <v>0</v>
      </c>
      <c r="S23" s="218"/>
      <c r="T23" s="218"/>
      <c r="U23" s="218"/>
      <c r="V23" s="218"/>
      <c r="W23" s="218"/>
      <c r="X23" s="218"/>
    </row>
    <row r="24" spans="1:24" ht="45">
      <c r="A24" s="111" t="s">
        <v>44</v>
      </c>
      <c r="B24" s="62" t="s">
        <v>82</v>
      </c>
      <c r="C24" s="117" t="s">
        <v>43</v>
      </c>
      <c r="D24" s="213" t="s">
        <v>50</v>
      </c>
      <c r="E24" s="214"/>
      <c r="F24" s="98" t="s">
        <v>49</v>
      </c>
      <c r="G24" s="215" t="s">
        <v>48</v>
      </c>
      <c r="H24" s="216"/>
      <c r="I24" s="214"/>
      <c r="J24" s="137" t="s">
        <v>0</v>
      </c>
      <c r="K24" s="213" t="s">
        <v>50</v>
      </c>
      <c r="L24" s="214"/>
      <c r="M24" s="98" t="s">
        <v>49</v>
      </c>
      <c r="N24" s="215" t="s">
        <v>48</v>
      </c>
      <c r="O24" s="216"/>
      <c r="P24" s="214"/>
      <c r="Q24" s="137" t="s">
        <v>0</v>
      </c>
      <c r="R24" s="216" t="s">
        <v>50</v>
      </c>
      <c r="S24" s="214"/>
      <c r="T24" s="64" t="s">
        <v>49</v>
      </c>
      <c r="U24" s="215" t="s">
        <v>48</v>
      </c>
      <c r="V24" s="216"/>
      <c r="W24" s="214"/>
      <c r="X24" s="131" t="s">
        <v>0</v>
      </c>
    </row>
    <row r="25" spans="1:24" ht="14.25">
      <c r="A25" s="127"/>
      <c r="B25" s="84"/>
      <c r="C25" s="142" t="s">
        <v>56</v>
      </c>
      <c r="D25" s="136">
        <v>1</v>
      </c>
      <c r="E25" s="63">
        <v>2</v>
      </c>
      <c r="F25" s="63">
        <v>3</v>
      </c>
      <c r="G25" s="63">
        <v>4</v>
      </c>
      <c r="H25" s="63">
        <v>5</v>
      </c>
      <c r="I25" s="63">
        <v>6</v>
      </c>
      <c r="J25" s="137"/>
      <c r="K25" s="136">
        <v>1</v>
      </c>
      <c r="L25" s="63">
        <v>2</v>
      </c>
      <c r="M25" s="63">
        <v>3</v>
      </c>
      <c r="N25" s="63">
        <v>4</v>
      </c>
      <c r="O25" s="63">
        <v>5</v>
      </c>
      <c r="P25" s="63">
        <v>6</v>
      </c>
      <c r="Q25" s="137"/>
      <c r="R25" s="128">
        <v>1</v>
      </c>
      <c r="S25" s="63">
        <v>2</v>
      </c>
      <c r="T25" s="63">
        <v>3</v>
      </c>
      <c r="U25" s="63">
        <v>4</v>
      </c>
      <c r="V25" s="63">
        <v>5</v>
      </c>
      <c r="W25" s="63">
        <v>6</v>
      </c>
      <c r="X25" s="131"/>
    </row>
    <row r="26" spans="1:24" ht="14.25">
      <c r="A26" s="112" t="s">
        <v>84</v>
      </c>
      <c r="B26" s="105" t="s">
        <v>84</v>
      </c>
      <c r="C26" s="143" t="s">
        <v>84</v>
      </c>
      <c r="D26" s="157">
        <f aca="true" t="shared" si="0" ref="D26:J26">D8/$J8*100</f>
        <v>0</v>
      </c>
      <c r="E26" s="158">
        <f t="shared" si="0"/>
        <v>0.1376904718193501</v>
      </c>
      <c r="F26" s="158">
        <f t="shared" si="0"/>
        <v>35.487424270240496</v>
      </c>
      <c r="G26" s="158">
        <f t="shared" si="0"/>
        <v>41.71103359647512</v>
      </c>
      <c r="H26" s="158">
        <f t="shared" si="0"/>
        <v>17.762070864696163</v>
      </c>
      <c r="I26" s="158">
        <f t="shared" si="0"/>
        <v>4.901780796768864</v>
      </c>
      <c r="J26" s="159">
        <f t="shared" si="0"/>
        <v>100</v>
      </c>
      <c r="K26" s="157">
        <f aca="true" t="shared" si="1" ref="K26:Q26">K8/$Q8*100</f>
        <v>0</v>
      </c>
      <c r="L26" s="158">
        <f t="shared" si="1"/>
        <v>0.06309148264984228</v>
      </c>
      <c r="M26" s="158">
        <f t="shared" si="1"/>
        <v>22.618296529968454</v>
      </c>
      <c r="N26" s="158">
        <f t="shared" si="1"/>
        <v>39.77917981072555</v>
      </c>
      <c r="O26" s="158">
        <f t="shared" si="1"/>
        <v>26.151419558359624</v>
      </c>
      <c r="P26" s="158">
        <f t="shared" si="1"/>
        <v>11.38801261829653</v>
      </c>
      <c r="Q26" s="159">
        <f t="shared" si="1"/>
        <v>100</v>
      </c>
      <c r="R26" s="160">
        <f aca="true" t="shared" si="2" ref="R26:X26">R8/$X8*100</f>
        <v>0</v>
      </c>
      <c r="S26" s="158">
        <f t="shared" si="2"/>
        <v>0.1208759954493743</v>
      </c>
      <c r="T26" s="158">
        <f t="shared" si="2"/>
        <v>32.58674630261661</v>
      </c>
      <c r="U26" s="158">
        <f t="shared" si="2"/>
        <v>41.275597269624576</v>
      </c>
      <c r="V26" s="158">
        <f t="shared" si="2"/>
        <v>19.65301478953356</v>
      </c>
      <c r="W26" s="158">
        <f t="shared" si="2"/>
        <v>6.363765642775881</v>
      </c>
      <c r="X26" s="161">
        <f t="shared" si="2"/>
        <v>100</v>
      </c>
    </row>
    <row r="27" spans="1:24" ht="14.25">
      <c r="A27" s="112" t="s">
        <v>84</v>
      </c>
      <c r="B27" s="105" t="s">
        <v>84</v>
      </c>
      <c r="C27" s="143" t="s">
        <v>83</v>
      </c>
      <c r="D27" s="157">
        <f aca="true" t="shared" si="3" ref="D27:J27">D9/$J9*100</f>
        <v>0</v>
      </c>
      <c r="E27" s="158">
        <f t="shared" si="3"/>
        <v>0.23152614316033185</v>
      </c>
      <c r="F27" s="158">
        <f t="shared" si="3"/>
        <v>37.54582288250049</v>
      </c>
      <c r="G27" s="158">
        <f t="shared" si="3"/>
        <v>38.89639205093575</v>
      </c>
      <c r="H27" s="158">
        <f t="shared" si="3"/>
        <v>16.82423306965078</v>
      </c>
      <c r="I27" s="158">
        <f t="shared" si="3"/>
        <v>6.502025853752653</v>
      </c>
      <c r="J27" s="159">
        <f t="shared" si="3"/>
        <v>100</v>
      </c>
      <c r="K27" s="157">
        <f aca="true" t="shared" si="4" ref="K27:Q27">K9/$Q9*100</f>
        <v>0.041718815185648725</v>
      </c>
      <c r="L27" s="158">
        <f t="shared" si="4"/>
        <v>0.1251564455569462</v>
      </c>
      <c r="M27" s="158">
        <f t="shared" si="4"/>
        <v>18.60659157279933</v>
      </c>
      <c r="N27" s="158">
        <f t="shared" si="4"/>
        <v>40.00834376303713</v>
      </c>
      <c r="O27" s="158">
        <f t="shared" si="4"/>
        <v>27.951606174384647</v>
      </c>
      <c r="P27" s="158">
        <f t="shared" si="4"/>
        <v>13.266583229036296</v>
      </c>
      <c r="Q27" s="159">
        <f t="shared" si="4"/>
        <v>100</v>
      </c>
      <c r="R27" s="160">
        <f aca="true" t="shared" si="5" ref="R27:X27">R9/$X9*100</f>
        <v>0.013192612137203165</v>
      </c>
      <c r="S27" s="158">
        <f t="shared" si="5"/>
        <v>0.1978891820580475</v>
      </c>
      <c r="T27" s="158">
        <f t="shared" si="5"/>
        <v>31.556728232189972</v>
      </c>
      <c r="U27" s="158">
        <f t="shared" si="5"/>
        <v>39.24802110817942</v>
      </c>
      <c r="V27" s="158">
        <f t="shared" si="5"/>
        <v>20.34300791556728</v>
      </c>
      <c r="W27" s="158">
        <f t="shared" si="5"/>
        <v>8.641160949868073</v>
      </c>
      <c r="X27" s="161">
        <f t="shared" si="5"/>
        <v>100</v>
      </c>
    </row>
    <row r="28" spans="1:24" ht="14.25">
      <c r="A28" s="112" t="s">
        <v>84</v>
      </c>
      <c r="B28" s="105" t="s">
        <v>83</v>
      </c>
      <c r="C28" s="143" t="s">
        <v>84</v>
      </c>
      <c r="D28" s="157">
        <f aca="true" t="shared" si="6" ref="D28:J28">D10/$J10*100</f>
        <v>0</v>
      </c>
      <c r="E28" s="158">
        <f t="shared" si="6"/>
        <v>0.7505431562314834</v>
      </c>
      <c r="F28" s="158">
        <f t="shared" si="6"/>
        <v>45.76338139443018</v>
      </c>
      <c r="G28" s="158">
        <f t="shared" si="6"/>
        <v>35.80880900651787</v>
      </c>
      <c r="H28" s="158">
        <f t="shared" si="6"/>
        <v>13.944301797353347</v>
      </c>
      <c r="I28" s="158">
        <f t="shared" si="6"/>
        <v>3.7329646454671144</v>
      </c>
      <c r="J28" s="159">
        <f t="shared" si="6"/>
        <v>100</v>
      </c>
      <c r="K28" s="157">
        <f aca="true" t="shared" si="7" ref="K28:Q28">K10/$Q10*100</f>
        <v>0</v>
      </c>
      <c r="L28" s="158">
        <f t="shared" si="7"/>
        <v>0.2052334530528476</v>
      </c>
      <c r="M28" s="158">
        <f t="shared" si="7"/>
        <v>24.935864545920985</v>
      </c>
      <c r="N28" s="158">
        <f t="shared" si="7"/>
        <v>36.48024628014366</v>
      </c>
      <c r="O28" s="158">
        <f t="shared" si="7"/>
        <v>27.706516162134427</v>
      </c>
      <c r="P28" s="158">
        <f t="shared" si="7"/>
        <v>10.672139558748075</v>
      </c>
      <c r="Q28" s="159">
        <f t="shared" si="7"/>
        <v>100</v>
      </c>
      <c r="R28" s="160">
        <f aca="true" t="shared" si="8" ref="R28:X28">R10/$X10*100</f>
        <v>0</v>
      </c>
      <c r="S28" s="158">
        <f t="shared" si="8"/>
        <v>0.5989731888191672</v>
      </c>
      <c r="T28" s="158">
        <f t="shared" si="8"/>
        <v>39.974329720479176</v>
      </c>
      <c r="U28" s="158">
        <f t="shared" si="8"/>
        <v>35.995436394751856</v>
      </c>
      <c r="V28" s="158">
        <f t="shared" si="8"/>
        <v>17.769537934968625</v>
      </c>
      <c r="W28" s="158">
        <f t="shared" si="8"/>
        <v>5.661722760981175</v>
      </c>
      <c r="X28" s="161">
        <f t="shared" si="8"/>
        <v>100</v>
      </c>
    </row>
    <row r="29" spans="1:24" ht="14.25">
      <c r="A29" s="112" t="s">
        <v>83</v>
      </c>
      <c r="B29" s="105" t="s">
        <v>84</v>
      </c>
      <c r="C29" s="143" t="s">
        <v>84</v>
      </c>
      <c r="D29" s="157">
        <f aca="true" t="shared" si="9" ref="D29:J29">D11/$J11*100</f>
        <v>0.003474514436607484</v>
      </c>
      <c r="E29" s="158">
        <f t="shared" si="9"/>
        <v>0.23279246725270145</v>
      </c>
      <c r="F29" s="158">
        <f t="shared" si="9"/>
        <v>53.292102428685595</v>
      </c>
      <c r="G29" s="158">
        <f t="shared" si="9"/>
        <v>36.211389458323204</v>
      </c>
      <c r="H29" s="158">
        <f t="shared" si="9"/>
        <v>8.651540947152636</v>
      </c>
      <c r="I29" s="158">
        <f t="shared" si="9"/>
        <v>1.608700184149265</v>
      </c>
      <c r="J29" s="159">
        <f t="shared" si="9"/>
        <v>100</v>
      </c>
      <c r="K29" s="157">
        <f aca="true" t="shared" si="10" ref="K29:Q29">K11/$Q11*100</f>
        <v>0</v>
      </c>
      <c r="L29" s="158">
        <f t="shared" si="10"/>
        <v>0.3872966692486445</v>
      </c>
      <c r="M29" s="158">
        <f t="shared" si="10"/>
        <v>30.518977536793184</v>
      </c>
      <c r="N29" s="158">
        <f t="shared" si="10"/>
        <v>43.22230828814872</v>
      </c>
      <c r="O29" s="158">
        <f t="shared" si="10"/>
        <v>19.8295894655306</v>
      </c>
      <c r="P29" s="158">
        <f t="shared" si="10"/>
        <v>6.041828040278854</v>
      </c>
      <c r="Q29" s="159">
        <f t="shared" si="10"/>
        <v>100</v>
      </c>
      <c r="R29" s="160">
        <f aca="true" t="shared" si="11" ref="R29:X29">R11/$X11*100</f>
        <v>0.003325352487363661</v>
      </c>
      <c r="S29" s="158">
        <f t="shared" si="11"/>
        <v>0.23942537909018355</v>
      </c>
      <c r="T29" s="158">
        <f t="shared" si="11"/>
        <v>52.31444533120511</v>
      </c>
      <c r="U29" s="158">
        <f t="shared" si="11"/>
        <v>36.512370311252994</v>
      </c>
      <c r="V29" s="158">
        <f t="shared" si="11"/>
        <v>9.13141793030061</v>
      </c>
      <c r="W29" s="158">
        <f t="shared" si="11"/>
        <v>1.7990156956637404</v>
      </c>
      <c r="X29" s="161">
        <f t="shared" si="11"/>
        <v>100</v>
      </c>
    </row>
    <row r="30" spans="1:24" ht="14.25">
      <c r="A30" s="112" t="s">
        <v>84</v>
      </c>
      <c r="B30" s="105" t="s">
        <v>83</v>
      </c>
      <c r="C30" s="143" t="s">
        <v>83</v>
      </c>
      <c r="D30" s="157">
        <f aca="true" t="shared" si="12" ref="D30:J30">D12/$J12*100</f>
        <v>0.011469205184080743</v>
      </c>
      <c r="E30" s="158">
        <f t="shared" si="12"/>
        <v>1.8580112398210804</v>
      </c>
      <c r="F30" s="158">
        <f t="shared" si="12"/>
        <v>64.35371028787705</v>
      </c>
      <c r="G30" s="158">
        <f t="shared" si="12"/>
        <v>23.660970294758574</v>
      </c>
      <c r="H30" s="158">
        <f t="shared" si="12"/>
        <v>7.994036013304277</v>
      </c>
      <c r="I30" s="158">
        <f t="shared" si="12"/>
        <v>2.1218029590549374</v>
      </c>
      <c r="J30" s="159">
        <f t="shared" si="12"/>
        <v>100</v>
      </c>
      <c r="K30" s="157">
        <f aca="true" t="shared" si="13" ref="K30:Q30">K12/$Q12*100</f>
        <v>0</v>
      </c>
      <c r="L30" s="158">
        <f t="shared" si="13"/>
        <v>0.6263982102908278</v>
      </c>
      <c r="M30" s="158">
        <f t="shared" si="13"/>
        <v>28.948545861297536</v>
      </c>
      <c r="N30" s="158">
        <f t="shared" si="13"/>
        <v>35.57046979865772</v>
      </c>
      <c r="O30" s="158">
        <f t="shared" si="13"/>
        <v>24.026845637583893</v>
      </c>
      <c r="P30" s="158">
        <f t="shared" si="13"/>
        <v>10.827740492170022</v>
      </c>
      <c r="Q30" s="159">
        <f t="shared" si="13"/>
        <v>100</v>
      </c>
      <c r="R30" s="160">
        <f aca="true" t="shared" si="14" ref="R30:X30">R12/$X12*100</f>
        <v>0.009129085265656383</v>
      </c>
      <c r="S30" s="158">
        <f t="shared" si="14"/>
        <v>1.606719006755523</v>
      </c>
      <c r="T30" s="158">
        <f t="shared" si="14"/>
        <v>57.12981559247763</v>
      </c>
      <c r="U30" s="158">
        <f t="shared" si="14"/>
        <v>26.090925689245935</v>
      </c>
      <c r="V30" s="158">
        <f t="shared" si="14"/>
        <v>11.265291217819975</v>
      </c>
      <c r="W30" s="158">
        <f t="shared" si="14"/>
        <v>3.8981194084352753</v>
      </c>
      <c r="X30" s="161">
        <f t="shared" si="14"/>
        <v>100</v>
      </c>
    </row>
    <row r="31" spans="1:24" ht="14.25">
      <c r="A31" s="112" t="s">
        <v>83</v>
      </c>
      <c r="B31" s="105" t="s">
        <v>84</v>
      </c>
      <c r="C31" s="143" t="s">
        <v>83</v>
      </c>
      <c r="D31" s="157">
        <f aca="true" t="shared" si="15" ref="D31:J31">D13/$J13*100</f>
        <v>0.005063547521393489</v>
      </c>
      <c r="E31" s="158">
        <f t="shared" si="15"/>
        <v>0.2784951136766418</v>
      </c>
      <c r="F31" s="158">
        <f t="shared" si="15"/>
        <v>59.13970327611524</v>
      </c>
      <c r="G31" s="158">
        <f t="shared" si="15"/>
        <v>32.1130183806775</v>
      </c>
      <c r="H31" s="158">
        <f t="shared" si="15"/>
        <v>7.020608638412071</v>
      </c>
      <c r="I31" s="158">
        <f t="shared" si="15"/>
        <v>1.4431110435971441</v>
      </c>
      <c r="J31" s="159">
        <f t="shared" si="15"/>
        <v>100</v>
      </c>
      <c r="K31" s="157">
        <f aca="true" t="shared" si="16" ref="K31:Q31">K13/$Q13*100</f>
        <v>0</v>
      </c>
      <c r="L31" s="158">
        <f t="shared" si="16"/>
        <v>0.2765705254839984</v>
      </c>
      <c r="M31" s="158">
        <f t="shared" si="16"/>
        <v>35.08494666139866</v>
      </c>
      <c r="N31" s="158">
        <f t="shared" si="16"/>
        <v>45.39707625444488</v>
      </c>
      <c r="O31" s="158">
        <f t="shared" si="16"/>
        <v>15.2903990517582</v>
      </c>
      <c r="P31" s="158">
        <f t="shared" si="16"/>
        <v>3.9510075069142636</v>
      </c>
      <c r="Q31" s="159">
        <f t="shared" si="16"/>
        <v>100</v>
      </c>
      <c r="R31" s="160">
        <f aca="true" t="shared" si="17" ref="R31:X31">R13/$X13*100</f>
        <v>0.004758619048752052</v>
      </c>
      <c r="S31" s="158">
        <f t="shared" si="17"/>
        <v>0.27837921435199503</v>
      </c>
      <c r="T31" s="158">
        <f t="shared" si="17"/>
        <v>57.69111803754551</v>
      </c>
      <c r="U31" s="158">
        <f t="shared" si="17"/>
        <v>32.91298865069357</v>
      </c>
      <c r="V31" s="158">
        <f t="shared" si="17"/>
        <v>7.518618097028243</v>
      </c>
      <c r="W31" s="158">
        <f t="shared" si="17"/>
        <v>1.5941373813319375</v>
      </c>
      <c r="X31" s="161">
        <f t="shared" si="17"/>
        <v>100</v>
      </c>
    </row>
    <row r="32" spans="1:24" ht="14.25">
      <c r="A32" s="112" t="s">
        <v>83</v>
      </c>
      <c r="B32" s="105" t="s">
        <v>83</v>
      </c>
      <c r="C32" s="143" t="s">
        <v>84</v>
      </c>
      <c r="D32" s="157">
        <f aca="true" t="shared" si="18" ref="D32:J32">D14/$J14*100</f>
        <v>0.01309341214320452</v>
      </c>
      <c r="E32" s="158">
        <f t="shared" si="18"/>
        <v>0.8230144775728554</v>
      </c>
      <c r="F32" s="158">
        <f t="shared" si="18"/>
        <v>69.62328382776552</v>
      </c>
      <c r="G32" s="158">
        <f t="shared" si="18"/>
        <v>24.426695596872545</v>
      </c>
      <c r="H32" s="158">
        <f t="shared" si="18"/>
        <v>4.335789906849725</v>
      </c>
      <c r="I32" s="158">
        <f t="shared" si="18"/>
        <v>0.7781227787961543</v>
      </c>
      <c r="J32" s="159">
        <f t="shared" si="18"/>
        <v>100</v>
      </c>
      <c r="K32" s="157">
        <f aca="true" t="shared" si="19" ref="K32:Q32">K14/$Q14*100</f>
        <v>0.12539184952978058</v>
      </c>
      <c r="L32" s="158">
        <f t="shared" si="19"/>
        <v>0.6896551724137931</v>
      </c>
      <c r="M32" s="158">
        <f t="shared" si="19"/>
        <v>43.13479623824452</v>
      </c>
      <c r="N32" s="158">
        <f t="shared" si="19"/>
        <v>36.739811912225704</v>
      </c>
      <c r="O32" s="158">
        <f t="shared" si="19"/>
        <v>15.54858934169279</v>
      </c>
      <c r="P32" s="158">
        <f t="shared" si="19"/>
        <v>3.761755485893417</v>
      </c>
      <c r="Q32" s="159">
        <f t="shared" si="19"/>
        <v>100</v>
      </c>
      <c r="R32" s="160">
        <f aca="true" t="shared" si="20" ref="R32:X32">R14/$X14*100</f>
        <v>0.016346695243111685</v>
      </c>
      <c r="S32" s="158">
        <f t="shared" si="20"/>
        <v>0.8191510616270411</v>
      </c>
      <c r="T32" s="158">
        <f t="shared" si="20"/>
        <v>68.85591296292934</v>
      </c>
      <c r="U32" s="158">
        <f t="shared" si="20"/>
        <v>24.783406288028768</v>
      </c>
      <c r="V32" s="158">
        <f t="shared" si="20"/>
        <v>4.660624443758287</v>
      </c>
      <c r="W32" s="158">
        <f t="shared" si="20"/>
        <v>0.8645585484134624</v>
      </c>
      <c r="X32" s="161">
        <f t="shared" si="20"/>
        <v>100</v>
      </c>
    </row>
    <row r="33" spans="1:24" ht="14.25">
      <c r="A33" s="112" t="s">
        <v>83</v>
      </c>
      <c r="B33" s="105" t="s">
        <v>83</v>
      </c>
      <c r="C33" s="143" t="s">
        <v>83</v>
      </c>
      <c r="D33" s="157">
        <f aca="true" t="shared" si="21" ref="D33:J33">D15/$J15*100</f>
        <v>0.02231750078325844</v>
      </c>
      <c r="E33" s="158">
        <f t="shared" si="21"/>
        <v>1.4579336569370946</v>
      </c>
      <c r="F33" s="158">
        <f t="shared" si="21"/>
        <v>79.50781327118767</v>
      </c>
      <c r="G33" s="158">
        <f t="shared" si="21"/>
        <v>16.163020759567555</v>
      </c>
      <c r="H33" s="158">
        <f t="shared" si="21"/>
        <v>2.457929365110021</v>
      </c>
      <c r="I33" s="158">
        <f t="shared" si="21"/>
        <v>0.3909854464143931</v>
      </c>
      <c r="J33" s="159">
        <f t="shared" si="21"/>
        <v>100</v>
      </c>
      <c r="K33" s="157">
        <f aca="true" t="shared" si="22" ref="K33:Q33">K15/$Q15*100</f>
        <v>0.06688963210702341</v>
      </c>
      <c r="L33" s="158">
        <f t="shared" si="22"/>
        <v>1.153846153846154</v>
      </c>
      <c r="M33" s="158">
        <f t="shared" si="22"/>
        <v>48.7123745819398</v>
      </c>
      <c r="N33" s="158">
        <f t="shared" si="22"/>
        <v>35.53511705685619</v>
      </c>
      <c r="O33" s="158">
        <f t="shared" si="22"/>
        <v>11.17056856187291</v>
      </c>
      <c r="P33" s="158">
        <f t="shared" si="22"/>
        <v>3.361204013377926</v>
      </c>
      <c r="Q33" s="159">
        <f t="shared" si="22"/>
        <v>100</v>
      </c>
      <c r="R33" s="160">
        <f aca="true" t="shared" si="23" ref="R33:X33">R15/$X15*100</f>
        <v>0.02343282520367728</v>
      </c>
      <c r="S33" s="158">
        <f t="shared" si="23"/>
        <v>1.4503245027847402</v>
      </c>
      <c r="T33" s="158">
        <f t="shared" si="23"/>
        <v>78.73722178750612</v>
      </c>
      <c r="U33" s="158">
        <f t="shared" si="23"/>
        <v>16.64776697729108</v>
      </c>
      <c r="V33" s="158">
        <f t="shared" si="23"/>
        <v>2.6759449495985037</v>
      </c>
      <c r="W33" s="158">
        <f t="shared" si="23"/>
        <v>0.4653089576158774</v>
      </c>
      <c r="X33" s="161">
        <f t="shared" si="23"/>
        <v>100</v>
      </c>
    </row>
    <row r="34" spans="1:24" s="2" customFormat="1" ht="14.25">
      <c r="A34" s="109"/>
      <c r="B34" s="109"/>
      <c r="C34" s="144" t="s">
        <v>0</v>
      </c>
      <c r="D34" s="162">
        <f aca="true" t="shared" si="24" ref="D34:J34">D16/$J16*100</f>
        <v>0.016380612634912545</v>
      </c>
      <c r="E34" s="163">
        <f t="shared" si="24"/>
        <v>1.1027012410264143</v>
      </c>
      <c r="F34" s="163">
        <f t="shared" si="24"/>
        <v>71.48005335399544</v>
      </c>
      <c r="G34" s="163">
        <f t="shared" si="24"/>
        <v>21.908679384608984</v>
      </c>
      <c r="H34" s="163">
        <f t="shared" si="24"/>
        <v>4.554850351403142</v>
      </c>
      <c r="I34" s="163">
        <f t="shared" si="24"/>
        <v>0.9373350563311067</v>
      </c>
      <c r="J34" s="164">
        <f t="shared" si="24"/>
        <v>100</v>
      </c>
      <c r="K34" s="162">
        <f aca="true" t="shared" si="25" ref="K34:Q34">K16/$Q16*100</f>
        <v>0.033100056742954416</v>
      </c>
      <c r="L34" s="163">
        <f t="shared" si="25"/>
        <v>0.5437866464913941</v>
      </c>
      <c r="M34" s="163">
        <f t="shared" si="25"/>
        <v>33.94647247966711</v>
      </c>
      <c r="N34" s="163">
        <f t="shared" si="25"/>
        <v>38.50955173066011</v>
      </c>
      <c r="O34" s="163">
        <f t="shared" si="25"/>
        <v>19.552676376016645</v>
      </c>
      <c r="P34" s="163">
        <f t="shared" si="25"/>
        <v>7.4144127104217885</v>
      </c>
      <c r="Q34" s="164">
        <f t="shared" si="25"/>
        <v>100</v>
      </c>
      <c r="R34" s="165">
        <f aca="true" t="shared" si="26" ref="R34:X34">R16/$X16*100</f>
        <v>0.017252044983475004</v>
      </c>
      <c r="S34" s="163">
        <f t="shared" si="26"/>
        <v>1.0735701135431017</v>
      </c>
      <c r="T34" s="163">
        <f t="shared" si="26"/>
        <v>69.52376962112045</v>
      </c>
      <c r="U34" s="163">
        <f t="shared" si="26"/>
        <v>22.773931667114397</v>
      </c>
      <c r="V34" s="163">
        <f t="shared" si="26"/>
        <v>5.336550428959776</v>
      </c>
      <c r="W34" s="163">
        <f t="shared" si="26"/>
        <v>1.2749261242788028</v>
      </c>
      <c r="X34" s="166">
        <f t="shared" si="26"/>
        <v>100</v>
      </c>
    </row>
    <row r="37" ht="14.25">
      <c r="X37"/>
    </row>
    <row r="38" ht="14.25">
      <c r="X38"/>
    </row>
    <row r="39" ht="14.25">
      <c r="X39"/>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row r="55" ht="14.25">
      <c r="X55"/>
    </row>
    <row r="56" ht="14.25">
      <c r="X56"/>
    </row>
    <row r="57" ht="14.25">
      <c r="X57"/>
    </row>
    <row r="58" ht="14.25">
      <c r="X58"/>
    </row>
  </sheetData>
  <sheetProtection/>
  <mergeCells count="24">
    <mergeCell ref="K23:Q23"/>
    <mergeCell ref="R23:X23"/>
    <mergeCell ref="D24:E24"/>
    <mergeCell ref="G24:I24"/>
    <mergeCell ref="K24:L24"/>
    <mergeCell ref="N24:P24"/>
    <mergeCell ref="R24:S24"/>
    <mergeCell ref="U24:W24"/>
    <mergeCell ref="A3:X3"/>
    <mergeCell ref="A2:X2"/>
    <mergeCell ref="A23:C23"/>
    <mergeCell ref="A20:X20"/>
    <mergeCell ref="A21:X21"/>
    <mergeCell ref="A5:C5"/>
    <mergeCell ref="D5:J5"/>
    <mergeCell ref="N6:P6"/>
    <mergeCell ref="K6:L6"/>
    <mergeCell ref="K5:Q5"/>
    <mergeCell ref="R5:X5"/>
    <mergeCell ref="R6:S6"/>
    <mergeCell ref="U6:W6"/>
    <mergeCell ref="D6:E6"/>
    <mergeCell ref="G6:I6"/>
    <mergeCell ref="D23:J23"/>
  </mergeCells>
  <printOptions/>
  <pageMargins left="0.31496062992125984" right="0.31496062992125984" top="0.5511811023622047" bottom="0.5511811023622047"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Q32"/>
  <sheetViews>
    <sheetView zoomScalePageLayoutView="0" workbookViewId="0" topLeftCell="A1">
      <selection activeCell="F23" sqref="F23"/>
    </sheetView>
  </sheetViews>
  <sheetFormatPr defaultColWidth="9.140625" defaultRowHeight="15"/>
  <cols>
    <col min="1" max="1" width="15.00390625" style="2" customWidth="1"/>
    <col min="2" max="3" width="17.140625" style="0" customWidth="1"/>
    <col min="4" max="15" width="14.7109375" style="0" customWidth="1"/>
  </cols>
  <sheetData>
    <row r="1" ht="15">
      <c r="A1" s="35" t="s">
        <v>16</v>
      </c>
    </row>
    <row r="2" spans="1:17" ht="15">
      <c r="A2" s="201" t="s">
        <v>27</v>
      </c>
      <c r="B2" s="201"/>
      <c r="C2" s="201"/>
      <c r="D2" s="201"/>
      <c r="E2" s="201"/>
      <c r="F2" s="201"/>
      <c r="G2" s="201"/>
      <c r="H2" s="201"/>
      <c r="I2" s="201"/>
      <c r="J2" s="201"/>
      <c r="K2" s="201"/>
      <c r="L2" s="201"/>
      <c r="M2" s="201"/>
      <c r="N2" s="201"/>
      <c r="O2" s="201"/>
      <c r="P2" s="85"/>
      <c r="Q2" s="85"/>
    </row>
    <row r="3" spans="1:17" ht="15">
      <c r="A3" s="217" t="s">
        <v>85</v>
      </c>
      <c r="B3" s="217"/>
      <c r="C3" s="217"/>
      <c r="D3" s="217"/>
      <c r="E3" s="217"/>
      <c r="F3" s="217"/>
      <c r="G3" s="217"/>
      <c r="H3" s="217"/>
      <c r="I3" s="217"/>
      <c r="J3" s="217"/>
      <c r="K3" s="217"/>
      <c r="L3" s="217"/>
      <c r="M3" s="217"/>
      <c r="N3" s="217"/>
      <c r="O3" s="217"/>
      <c r="P3" s="123"/>
      <c r="Q3" s="123"/>
    </row>
    <row r="4" ht="15.75" thickBot="1"/>
    <row r="5" spans="1:15" s="34" customFormat="1" ht="15.75" thickTop="1">
      <c r="A5" s="211" t="s">
        <v>55</v>
      </c>
      <c r="B5" s="211"/>
      <c r="C5" s="221"/>
      <c r="D5" s="222" t="s">
        <v>47</v>
      </c>
      <c r="E5" s="218"/>
      <c r="F5" s="218"/>
      <c r="G5" s="223"/>
      <c r="H5" s="222" t="s">
        <v>46</v>
      </c>
      <c r="I5" s="218"/>
      <c r="J5" s="218"/>
      <c r="K5" s="223"/>
      <c r="L5" s="222" t="s">
        <v>0</v>
      </c>
      <c r="M5" s="218"/>
      <c r="N5" s="218"/>
      <c r="O5" s="218"/>
    </row>
    <row r="6" spans="1:15" ht="51.75" customHeight="1">
      <c r="A6" s="111" t="s">
        <v>44</v>
      </c>
      <c r="B6" s="101" t="s">
        <v>82</v>
      </c>
      <c r="C6" s="102" t="s">
        <v>43</v>
      </c>
      <c r="D6" s="67" t="s">
        <v>20</v>
      </c>
      <c r="E6" s="62" t="s">
        <v>21</v>
      </c>
      <c r="F6" s="62" t="s">
        <v>45</v>
      </c>
      <c r="G6" s="122" t="s">
        <v>0</v>
      </c>
      <c r="H6" s="67" t="s">
        <v>20</v>
      </c>
      <c r="I6" s="62" t="s">
        <v>21</v>
      </c>
      <c r="J6" s="62" t="s">
        <v>45</v>
      </c>
      <c r="K6" s="122" t="s">
        <v>0</v>
      </c>
      <c r="L6" s="100" t="s">
        <v>20</v>
      </c>
      <c r="M6" s="62" t="s">
        <v>21</v>
      </c>
      <c r="N6" s="62" t="s">
        <v>45</v>
      </c>
      <c r="O6" s="83" t="s">
        <v>0</v>
      </c>
    </row>
    <row r="7" spans="1:15" ht="14.25">
      <c r="A7" s="112" t="s">
        <v>84</v>
      </c>
      <c r="B7" s="103" t="s">
        <v>84</v>
      </c>
      <c r="C7" s="104" t="s">
        <v>84</v>
      </c>
      <c r="D7" s="66">
        <v>1121</v>
      </c>
      <c r="E7" s="61">
        <v>9661</v>
      </c>
      <c r="F7" s="61">
        <v>112</v>
      </c>
      <c r="G7" s="65">
        <v>10894</v>
      </c>
      <c r="H7" s="66">
        <v>245</v>
      </c>
      <c r="I7" s="61">
        <v>2609</v>
      </c>
      <c r="J7" s="61">
        <v>316</v>
      </c>
      <c r="K7" s="65">
        <v>3170</v>
      </c>
      <c r="L7" s="118">
        <v>1366</v>
      </c>
      <c r="M7" s="61">
        <v>12270</v>
      </c>
      <c r="N7" s="61">
        <v>428</v>
      </c>
      <c r="O7" s="119">
        <v>14064</v>
      </c>
    </row>
    <row r="8" spans="1:15" ht="14.25">
      <c r="A8" s="112" t="s">
        <v>84</v>
      </c>
      <c r="B8" s="103" t="s">
        <v>84</v>
      </c>
      <c r="C8" s="104" t="s">
        <v>83</v>
      </c>
      <c r="D8" s="66">
        <v>657</v>
      </c>
      <c r="E8" s="61">
        <v>4389</v>
      </c>
      <c r="F8" s="61">
        <v>137</v>
      </c>
      <c r="G8" s="65">
        <v>5183</v>
      </c>
      <c r="H8" s="66">
        <v>219</v>
      </c>
      <c r="I8" s="61">
        <v>1640</v>
      </c>
      <c r="J8" s="61">
        <v>538</v>
      </c>
      <c r="K8" s="65">
        <v>2397</v>
      </c>
      <c r="L8" s="118">
        <v>876</v>
      </c>
      <c r="M8" s="61">
        <v>6029</v>
      </c>
      <c r="N8" s="61">
        <v>675</v>
      </c>
      <c r="O8" s="119">
        <v>7580</v>
      </c>
    </row>
    <row r="9" spans="1:15" ht="14.25">
      <c r="A9" s="112" t="s">
        <v>84</v>
      </c>
      <c r="B9" s="103" t="s">
        <v>83</v>
      </c>
      <c r="C9" s="104" t="s">
        <v>84</v>
      </c>
      <c r="D9" s="66">
        <v>462</v>
      </c>
      <c r="E9" s="61">
        <v>4547</v>
      </c>
      <c r="F9" s="61">
        <v>54</v>
      </c>
      <c r="G9" s="65">
        <v>5063</v>
      </c>
      <c r="H9" s="66">
        <v>197</v>
      </c>
      <c r="I9" s="61">
        <v>1620</v>
      </c>
      <c r="J9" s="61">
        <v>132</v>
      </c>
      <c r="K9" s="65">
        <v>1949</v>
      </c>
      <c r="L9" s="118">
        <v>659</v>
      </c>
      <c r="M9" s="61">
        <v>6167</v>
      </c>
      <c r="N9" s="61">
        <v>186</v>
      </c>
      <c r="O9" s="119">
        <v>7012</v>
      </c>
    </row>
    <row r="10" spans="1:15" ht="14.25">
      <c r="A10" s="112" t="s">
        <v>83</v>
      </c>
      <c r="B10" s="103" t="s">
        <v>84</v>
      </c>
      <c r="C10" s="104" t="s">
        <v>84</v>
      </c>
      <c r="D10" s="66">
        <v>2112</v>
      </c>
      <c r="E10" s="61">
        <v>26519</v>
      </c>
      <c r="F10" s="61">
        <v>150</v>
      </c>
      <c r="G10" s="65">
        <v>28781</v>
      </c>
      <c r="H10" s="66">
        <v>136</v>
      </c>
      <c r="I10" s="61">
        <v>1121</v>
      </c>
      <c r="J10" s="61">
        <v>34</v>
      </c>
      <c r="K10" s="65">
        <v>1291</v>
      </c>
      <c r="L10" s="118">
        <v>2248</v>
      </c>
      <c r="M10" s="61">
        <v>27640</v>
      </c>
      <c r="N10" s="61">
        <v>184</v>
      </c>
      <c r="O10" s="119">
        <v>30072</v>
      </c>
    </row>
    <row r="11" spans="1:15" ht="14.25">
      <c r="A11" s="112" t="s">
        <v>84</v>
      </c>
      <c r="B11" s="103" t="s">
        <v>83</v>
      </c>
      <c r="C11" s="104" t="s">
        <v>83</v>
      </c>
      <c r="D11" s="66">
        <v>638</v>
      </c>
      <c r="E11" s="61">
        <v>7895</v>
      </c>
      <c r="F11" s="61">
        <v>186</v>
      </c>
      <c r="G11" s="65">
        <v>8719</v>
      </c>
      <c r="H11" s="66">
        <v>219</v>
      </c>
      <c r="I11" s="61">
        <v>1692</v>
      </c>
      <c r="J11" s="61">
        <v>324</v>
      </c>
      <c r="K11" s="65">
        <v>2235</v>
      </c>
      <c r="L11" s="118">
        <v>857</v>
      </c>
      <c r="M11" s="61">
        <v>9587</v>
      </c>
      <c r="N11" s="61">
        <v>510</v>
      </c>
      <c r="O11" s="119">
        <v>10954</v>
      </c>
    </row>
    <row r="12" spans="1:15" ht="14.25">
      <c r="A12" s="112" t="s">
        <v>83</v>
      </c>
      <c r="B12" s="103" t="s">
        <v>84</v>
      </c>
      <c r="C12" s="104" t="s">
        <v>83</v>
      </c>
      <c r="D12" s="66">
        <v>2893</v>
      </c>
      <c r="E12" s="61">
        <v>36355</v>
      </c>
      <c r="F12" s="61">
        <v>250</v>
      </c>
      <c r="G12" s="65">
        <v>39498</v>
      </c>
      <c r="H12" s="66">
        <v>154</v>
      </c>
      <c r="I12" s="61">
        <v>2072</v>
      </c>
      <c r="J12" s="61">
        <v>305</v>
      </c>
      <c r="K12" s="65">
        <v>2531</v>
      </c>
      <c r="L12" s="118">
        <v>3047</v>
      </c>
      <c r="M12" s="61">
        <v>38427</v>
      </c>
      <c r="N12" s="61">
        <v>555</v>
      </c>
      <c r="O12" s="119">
        <v>42029</v>
      </c>
    </row>
    <row r="13" spans="1:15" ht="14.25">
      <c r="A13" s="112" t="s">
        <v>83</v>
      </c>
      <c r="B13" s="103" t="s">
        <v>83</v>
      </c>
      <c r="C13" s="104" t="s">
        <v>84</v>
      </c>
      <c r="D13" s="66">
        <v>2953</v>
      </c>
      <c r="E13" s="61">
        <v>50325</v>
      </c>
      <c r="F13" s="61">
        <v>184</v>
      </c>
      <c r="G13" s="65">
        <v>53462</v>
      </c>
      <c r="H13" s="66">
        <v>119</v>
      </c>
      <c r="I13" s="61">
        <v>1433</v>
      </c>
      <c r="J13" s="61">
        <v>43</v>
      </c>
      <c r="K13" s="65">
        <v>1595</v>
      </c>
      <c r="L13" s="118">
        <v>3072</v>
      </c>
      <c r="M13" s="61">
        <v>51758</v>
      </c>
      <c r="N13" s="61">
        <v>227</v>
      </c>
      <c r="O13" s="119">
        <v>55057</v>
      </c>
    </row>
    <row r="14" spans="1:15" ht="14.25">
      <c r="A14" s="112" t="s">
        <v>83</v>
      </c>
      <c r="B14" s="103" t="s">
        <v>83</v>
      </c>
      <c r="C14" s="104" t="s">
        <v>83</v>
      </c>
      <c r="D14" s="66">
        <v>9615</v>
      </c>
      <c r="E14" s="61">
        <v>222778</v>
      </c>
      <c r="F14" s="61">
        <v>608</v>
      </c>
      <c r="G14" s="65">
        <v>233001</v>
      </c>
      <c r="H14" s="66">
        <v>394</v>
      </c>
      <c r="I14" s="61">
        <v>4843</v>
      </c>
      <c r="J14" s="61">
        <v>743</v>
      </c>
      <c r="K14" s="65">
        <v>5980</v>
      </c>
      <c r="L14" s="118">
        <v>10009</v>
      </c>
      <c r="M14" s="61">
        <v>227621</v>
      </c>
      <c r="N14" s="61">
        <v>1351</v>
      </c>
      <c r="O14" s="119">
        <v>238981</v>
      </c>
    </row>
    <row r="15" spans="1:15" s="35" customFormat="1" ht="14.25">
      <c r="A15" s="109"/>
      <c r="B15" s="109"/>
      <c r="C15" s="110" t="s">
        <v>0</v>
      </c>
      <c r="D15" s="106">
        <v>20451</v>
      </c>
      <c r="E15" s="107">
        <v>362469</v>
      </c>
      <c r="F15" s="107">
        <v>1681</v>
      </c>
      <c r="G15" s="108">
        <v>384601</v>
      </c>
      <c r="H15" s="106">
        <v>1683</v>
      </c>
      <c r="I15" s="107">
        <v>17030</v>
      </c>
      <c r="J15" s="107">
        <v>2435</v>
      </c>
      <c r="K15" s="108">
        <v>21148</v>
      </c>
      <c r="L15" s="106">
        <v>22134</v>
      </c>
      <c r="M15" s="107">
        <v>379499</v>
      </c>
      <c r="N15" s="107">
        <v>4116</v>
      </c>
      <c r="O15" s="120">
        <v>405749</v>
      </c>
    </row>
    <row r="16" spans="3:15" s="35" customFormat="1" ht="15">
      <c r="C16" s="36"/>
      <c r="D16" s="124"/>
      <c r="E16" s="124"/>
      <c r="F16" s="124"/>
      <c r="G16" s="124"/>
      <c r="H16" s="124"/>
      <c r="I16" s="124"/>
      <c r="J16" s="124"/>
      <c r="K16" s="124"/>
      <c r="L16" s="124"/>
      <c r="M16" s="124"/>
      <c r="N16" s="124"/>
      <c r="O16" s="124"/>
    </row>
    <row r="17" spans="3:15" s="35" customFormat="1" ht="15">
      <c r="C17" s="36"/>
      <c r="D17" s="124"/>
      <c r="E17" s="124"/>
      <c r="F17" s="124"/>
      <c r="G17" s="124"/>
      <c r="H17" s="124"/>
      <c r="I17" s="124"/>
      <c r="J17" s="124"/>
      <c r="K17" s="124"/>
      <c r="L17" s="124"/>
      <c r="M17" s="124"/>
      <c r="N17" s="124"/>
      <c r="O17" s="124"/>
    </row>
    <row r="19" spans="1:15" ht="15">
      <c r="A19" s="201" t="s">
        <v>27</v>
      </c>
      <c r="B19" s="201"/>
      <c r="C19" s="201"/>
      <c r="D19" s="201"/>
      <c r="E19" s="201"/>
      <c r="F19" s="201"/>
      <c r="G19" s="201"/>
      <c r="H19" s="201"/>
      <c r="I19" s="201"/>
      <c r="J19" s="201"/>
      <c r="K19" s="201"/>
      <c r="L19" s="201"/>
      <c r="M19" s="85"/>
      <c r="N19" s="85"/>
      <c r="O19" s="85"/>
    </row>
    <row r="20" spans="1:15" ht="15">
      <c r="A20" s="217" t="s">
        <v>86</v>
      </c>
      <c r="B20" s="217"/>
      <c r="C20" s="217"/>
      <c r="D20" s="217"/>
      <c r="E20" s="217"/>
      <c r="F20" s="217"/>
      <c r="G20" s="217"/>
      <c r="H20" s="217"/>
      <c r="I20" s="217"/>
      <c r="J20" s="217"/>
      <c r="K20" s="217"/>
      <c r="L20" s="217"/>
      <c r="M20" s="123"/>
      <c r="N20" s="123"/>
      <c r="O20" s="123"/>
    </row>
    <row r="21" ht="15.75" thickBot="1"/>
    <row r="22" spans="1:12" ht="15.75" thickTop="1">
      <c r="A22" s="211" t="s">
        <v>55</v>
      </c>
      <c r="B22" s="211"/>
      <c r="C22" s="211"/>
      <c r="D22" s="219" t="s">
        <v>47</v>
      </c>
      <c r="E22" s="218"/>
      <c r="F22" s="220"/>
      <c r="G22" s="219" t="s">
        <v>46</v>
      </c>
      <c r="H22" s="218"/>
      <c r="I22" s="220"/>
      <c r="J22" s="219" t="s">
        <v>0</v>
      </c>
      <c r="K22" s="218"/>
      <c r="L22" s="218"/>
    </row>
    <row r="23" spans="1:12" ht="48.75" customHeight="1">
      <c r="A23" s="111" t="s">
        <v>44</v>
      </c>
      <c r="B23" s="62" t="s">
        <v>82</v>
      </c>
      <c r="C23" s="115" t="s">
        <v>43</v>
      </c>
      <c r="D23" s="116" t="s">
        <v>20</v>
      </c>
      <c r="E23" s="62" t="s">
        <v>21</v>
      </c>
      <c r="F23" s="121" t="s">
        <v>0</v>
      </c>
      <c r="G23" s="116" t="s">
        <v>20</v>
      </c>
      <c r="H23" s="62" t="s">
        <v>21</v>
      </c>
      <c r="I23" s="121" t="s">
        <v>0</v>
      </c>
      <c r="J23" s="116" t="s">
        <v>20</v>
      </c>
      <c r="K23" s="62" t="s">
        <v>21</v>
      </c>
      <c r="L23" s="83" t="s">
        <v>0</v>
      </c>
    </row>
    <row r="24" spans="1:12" ht="14.25">
      <c r="A24" s="112" t="s">
        <v>84</v>
      </c>
      <c r="B24" s="105" t="s">
        <v>84</v>
      </c>
      <c r="C24" s="113" t="s">
        <v>84</v>
      </c>
      <c r="D24" s="157">
        <f>D7/(D7+E7)*100</f>
        <v>10.39695789278427</v>
      </c>
      <c r="E24" s="158">
        <f>E7/(E7+D7)*100</f>
        <v>89.60304210721573</v>
      </c>
      <c r="F24" s="159">
        <f>SUM(D24:E24)</f>
        <v>100</v>
      </c>
      <c r="G24" s="157">
        <f>H7/(H7+I7)*100</f>
        <v>8.584442887175893</v>
      </c>
      <c r="H24" s="158">
        <f>I7/(I7+H7)*100</f>
        <v>91.4155571128241</v>
      </c>
      <c r="I24" s="159">
        <f>SUM(G24:H24)</f>
        <v>100</v>
      </c>
      <c r="J24" s="157">
        <f>L7/(L7+M7)*100</f>
        <v>10.01760046934585</v>
      </c>
      <c r="K24" s="158">
        <f>M7/(M7+L7)*100</f>
        <v>89.98239953065415</v>
      </c>
      <c r="L24" s="161">
        <f>SUM(J24:K24)</f>
        <v>100</v>
      </c>
    </row>
    <row r="25" spans="1:12" ht="14.25">
      <c r="A25" s="112" t="s">
        <v>84</v>
      </c>
      <c r="B25" s="105" t="s">
        <v>84</v>
      </c>
      <c r="C25" s="113" t="s">
        <v>83</v>
      </c>
      <c r="D25" s="157">
        <f aca="true" t="shared" si="0" ref="D25:D32">D8/(D8+E8)*100</f>
        <v>13.020214030915579</v>
      </c>
      <c r="E25" s="158">
        <f aca="true" t="shared" si="1" ref="E25:E32">E8/(E8+D8)*100</f>
        <v>86.97978596908442</v>
      </c>
      <c r="F25" s="159">
        <f aca="true" t="shared" si="2" ref="F25:F32">SUM(D25:E25)</f>
        <v>100</v>
      </c>
      <c r="G25" s="157">
        <f aca="true" t="shared" si="3" ref="G25:G32">H8/(H8+I8)*100</f>
        <v>11.78052716514255</v>
      </c>
      <c r="H25" s="158">
        <f aca="true" t="shared" si="4" ref="H25:H32">I8/(I8+H8)*100</f>
        <v>88.21947283485744</v>
      </c>
      <c r="I25" s="159">
        <f aca="true" t="shared" si="5" ref="I25:I32">SUM(G25:H25)</f>
        <v>99.99999999999999</v>
      </c>
      <c r="J25" s="157">
        <f aca="true" t="shared" si="6" ref="J25:J32">L8/(L8+M8)*100</f>
        <v>12.686459087617669</v>
      </c>
      <c r="K25" s="158">
        <f aca="true" t="shared" si="7" ref="K25:K32">M8/(M8+L8)*100</f>
        <v>87.31354091238234</v>
      </c>
      <c r="L25" s="161">
        <f aca="true" t="shared" si="8" ref="L25:L32">SUM(J25:K25)</f>
        <v>100</v>
      </c>
    </row>
    <row r="26" spans="1:12" ht="14.25">
      <c r="A26" s="112" t="s">
        <v>84</v>
      </c>
      <c r="B26" s="105" t="s">
        <v>83</v>
      </c>
      <c r="C26" s="113" t="s">
        <v>84</v>
      </c>
      <c r="D26" s="157">
        <f t="shared" si="0"/>
        <v>9.223397883809143</v>
      </c>
      <c r="E26" s="158">
        <f t="shared" si="1"/>
        <v>90.77660211619086</v>
      </c>
      <c r="F26" s="159">
        <f t="shared" si="2"/>
        <v>100</v>
      </c>
      <c r="G26" s="157">
        <f t="shared" si="3"/>
        <v>10.842047330764998</v>
      </c>
      <c r="H26" s="158">
        <f t="shared" si="4"/>
        <v>89.157952669235</v>
      </c>
      <c r="I26" s="159">
        <f t="shared" si="5"/>
        <v>100</v>
      </c>
      <c r="J26" s="157">
        <f t="shared" si="6"/>
        <v>9.654263111631996</v>
      </c>
      <c r="K26" s="158">
        <f t="shared" si="7"/>
        <v>90.345736888368</v>
      </c>
      <c r="L26" s="161">
        <f t="shared" si="8"/>
        <v>99.99999999999999</v>
      </c>
    </row>
    <row r="27" spans="1:12" ht="14.25">
      <c r="A27" s="112" t="s">
        <v>83</v>
      </c>
      <c r="B27" s="105" t="s">
        <v>84</v>
      </c>
      <c r="C27" s="113" t="s">
        <v>84</v>
      </c>
      <c r="D27" s="157">
        <f t="shared" si="0"/>
        <v>7.3766197478257824</v>
      </c>
      <c r="E27" s="158">
        <f t="shared" si="1"/>
        <v>92.62338025217421</v>
      </c>
      <c r="F27" s="159">
        <f t="shared" si="2"/>
        <v>100</v>
      </c>
      <c r="G27" s="157">
        <f t="shared" si="3"/>
        <v>10.819411296738265</v>
      </c>
      <c r="H27" s="158">
        <f t="shared" si="4"/>
        <v>89.18058870326173</v>
      </c>
      <c r="I27" s="159">
        <f t="shared" si="5"/>
        <v>100</v>
      </c>
      <c r="J27" s="157">
        <f t="shared" si="6"/>
        <v>7.5214132762312635</v>
      </c>
      <c r="K27" s="158">
        <f t="shared" si="7"/>
        <v>92.47858672376874</v>
      </c>
      <c r="L27" s="161">
        <f t="shared" si="8"/>
        <v>100</v>
      </c>
    </row>
    <row r="28" spans="1:12" ht="14.25">
      <c r="A28" s="112" t="s">
        <v>84</v>
      </c>
      <c r="B28" s="105" t="s">
        <v>83</v>
      </c>
      <c r="C28" s="113" t="s">
        <v>83</v>
      </c>
      <c r="D28" s="157">
        <f t="shared" si="0"/>
        <v>7.476854564631432</v>
      </c>
      <c r="E28" s="158">
        <f t="shared" si="1"/>
        <v>92.52314543536858</v>
      </c>
      <c r="F28" s="159">
        <f t="shared" si="2"/>
        <v>100.00000000000001</v>
      </c>
      <c r="G28" s="157">
        <f t="shared" si="3"/>
        <v>11.459968602825747</v>
      </c>
      <c r="H28" s="158">
        <f t="shared" si="4"/>
        <v>88.54003139717426</v>
      </c>
      <c r="I28" s="159">
        <f t="shared" si="5"/>
        <v>100</v>
      </c>
      <c r="J28" s="157">
        <f t="shared" si="6"/>
        <v>8.205668326311757</v>
      </c>
      <c r="K28" s="158">
        <f t="shared" si="7"/>
        <v>91.79433167368825</v>
      </c>
      <c r="L28" s="161">
        <f t="shared" si="8"/>
        <v>100</v>
      </c>
    </row>
    <row r="29" spans="1:12" ht="14.25">
      <c r="A29" s="112" t="s">
        <v>83</v>
      </c>
      <c r="B29" s="105" t="s">
        <v>84</v>
      </c>
      <c r="C29" s="113" t="s">
        <v>83</v>
      </c>
      <c r="D29" s="157">
        <f t="shared" si="0"/>
        <v>7.371076233183857</v>
      </c>
      <c r="E29" s="158">
        <f t="shared" si="1"/>
        <v>92.62892376681614</v>
      </c>
      <c r="F29" s="159">
        <f t="shared" si="2"/>
        <v>100</v>
      </c>
      <c r="G29" s="157">
        <f t="shared" si="3"/>
        <v>6.918238993710692</v>
      </c>
      <c r="H29" s="158">
        <f t="shared" si="4"/>
        <v>93.08176100628931</v>
      </c>
      <c r="I29" s="159">
        <f t="shared" si="5"/>
        <v>100</v>
      </c>
      <c r="J29" s="157">
        <f t="shared" si="6"/>
        <v>7.346771471283213</v>
      </c>
      <c r="K29" s="158">
        <f t="shared" si="7"/>
        <v>92.6532285287168</v>
      </c>
      <c r="L29" s="161">
        <f t="shared" si="8"/>
        <v>100.00000000000001</v>
      </c>
    </row>
    <row r="30" spans="1:12" ht="14.25">
      <c r="A30" s="112" t="s">
        <v>83</v>
      </c>
      <c r="B30" s="105" t="s">
        <v>83</v>
      </c>
      <c r="C30" s="113" t="s">
        <v>84</v>
      </c>
      <c r="D30" s="157">
        <f t="shared" si="0"/>
        <v>5.542625473929202</v>
      </c>
      <c r="E30" s="158">
        <f t="shared" si="1"/>
        <v>94.45737452607081</v>
      </c>
      <c r="F30" s="159">
        <f t="shared" si="2"/>
        <v>100.00000000000001</v>
      </c>
      <c r="G30" s="157">
        <f t="shared" si="3"/>
        <v>7.667525773195877</v>
      </c>
      <c r="H30" s="158">
        <f t="shared" si="4"/>
        <v>92.33247422680412</v>
      </c>
      <c r="I30" s="159">
        <f t="shared" si="5"/>
        <v>100</v>
      </c>
      <c r="J30" s="157">
        <f t="shared" si="6"/>
        <v>5.602772204997264</v>
      </c>
      <c r="K30" s="158">
        <f t="shared" si="7"/>
        <v>94.39722779500273</v>
      </c>
      <c r="L30" s="161">
        <f t="shared" si="8"/>
        <v>100</v>
      </c>
    </row>
    <row r="31" spans="1:12" ht="14.25">
      <c r="A31" s="112" t="s">
        <v>83</v>
      </c>
      <c r="B31" s="105" t="s">
        <v>83</v>
      </c>
      <c r="C31" s="113" t="s">
        <v>83</v>
      </c>
      <c r="D31" s="157">
        <f t="shared" si="0"/>
        <v>4.13738795918982</v>
      </c>
      <c r="E31" s="158">
        <f t="shared" si="1"/>
        <v>95.86261204081018</v>
      </c>
      <c r="F31" s="159">
        <f t="shared" si="2"/>
        <v>100</v>
      </c>
      <c r="G31" s="157">
        <f t="shared" si="3"/>
        <v>7.5233912545350385</v>
      </c>
      <c r="H31" s="158">
        <f t="shared" si="4"/>
        <v>92.47660874546496</v>
      </c>
      <c r="I31" s="159">
        <f t="shared" si="5"/>
        <v>100</v>
      </c>
      <c r="J31" s="157">
        <f t="shared" si="6"/>
        <v>4.212010268063797</v>
      </c>
      <c r="K31" s="158">
        <f t="shared" si="7"/>
        <v>95.78798973193621</v>
      </c>
      <c r="L31" s="161">
        <f t="shared" si="8"/>
        <v>100</v>
      </c>
    </row>
    <row r="32" spans="1:12" s="2" customFormat="1" ht="14.25">
      <c r="A32" s="109"/>
      <c r="B32" s="109"/>
      <c r="C32" s="114" t="s">
        <v>0</v>
      </c>
      <c r="D32" s="162">
        <f t="shared" si="0"/>
        <v>5.340802256345973</v>
      </c>
      <c r="E32" s="163">
        <f t="shared" si="1"/>
        <v>94.65919774365402</v>
      </c>
      <c r="F32" s="164">
        <f t="shared" si="2"/>
        <v>99.99999999999999</v>
      </c>
      <c r="G32" s="162">
        <f t="shared" si="3"/>
        <v>8.993747662053119</v>
      </c>
      <c r="H32" s="163">
        <f t="shared" si="4"/>
        <v>91.00625233794688</v>
      </c>
      <c r="I32" s="164">
        <f t="shared" si="5"/>
        <v>100</v>
      </c>
      <c r="J32" s="162">
        <f t="shared" si="6"/>
        <v>5.511001337041528</v>
      </c>
      <c r="K32" s="163">
        <f t="shared" si="7"/>
        <v>94.48899866295847</v>
      </c>
      <c r="L32" s="166">
        <f t="shared" si="8"/>
        <v>100</v>
      </c>
    </row>
  </sheetData>
  <sheetProtection/>
  <mergeCells count="12">
    <mergeCell ref="D22:F22"/>
    <mergeCell ref="G22:I22"/>
    <mergeCell ref="J22:L22"/>
    <mergeCell ref="A22:C22"/>
    <mergeCell ref="A2:O2"/>
    <mergeCell ref="A3:O3"/>
    <mergeCell ref="A19:L19"/>
    <mergeCell ref="A20:L20"/>
    <mergeCell ref="A5:C5"/>
    <mergeCell ref="D5:G5"/>
    <mergeCell ref="H5:K5"/>
    <mergeCell ref="L5:O5"/>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D41" sqref="D41"/>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A24" sqref="A24"/>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16</v>
      </c>
    </row>
    <row r="2" spans="1:14" s="3" customFormat="1" ht="12.75">
      <c r="A2" s="201" t="s">
        <v>27</v>
      </c>
      <c r="B2" s="201"/>
      <c r="C2" s="201"/>
      <c r="D2" s="201"/>
      <c r="E2" s="201"/>
      <c r="F2" s="201"/>
      <c r="G2" s="201"/>
      <c r="H2" s="201"/>
      <c r="I2" s="201"/>
      <c r="J2" s="201"/>
      <c r="K2" s="201"/>
      <c r="L2" s="201"/>
      <c r="M2" s="201"/>
      <c r="N2" s="201"/>
    </row>
    <row r="3" spans="1:14" ht="14.25">
      <c r="A3" s="201" t="s">
        <v>81</v>
      </c>
      <c r="B3" s="201"/>
      <c r="C3" s="201"/>
      <c r="D3" s="201"/>
      <c r="E3" s="201"/>
      <c r="F3" s="201"/>
      <c r="G3" s="201"/>
      <c r="H3" s="201"/>
      <c r="I3" s="201"/>
      <c r="J3" s="201"/>
      <c r="K3" s="201"/>
      <c r="L3" s="201"/>
      <c r="M3" s="201"/>
      <c r="N3" s="201"/>
    </row>
    <row r="4" spans="1:11" ht="15" thickBot="1">
      <c r="A4" s="31"/>
      <c r="B4" s="31"/>
      <c r="C4" s="31"/>
      <c r="D4" s="31"/>
      <c r="E4" s="31"/>
      <c r="F4" s="31"/>
      <c r="G4" s="31"/>
      <c r="H4" s="31"/>
      <c r="I4" s="31"/>
      <c r="J4" s="31"/>
      <c r="K4" s="70"/>
    </row>
    <row r="5" spans="1:14" ht="28.5" customHeight="1">
      <c r="A5" s="4"/>
      <c r="B5" s="202" t="s">
        <v>29</v>
      </c>
      <c r="C5" s="203"/>
      <c r="D5" s="203"/>
      <c r="E5" s="202" t="s">
        <v>17</v>
      </c>
      <c r="F5" s="203"/>
      <c r="G5" s="204"/>
      <c r="H5" s="202" t="s">
        <v>18</v>
      </c>
      <c r="I5" s="203"/>
      <c r="J5" s="204"/>
      <c r="K5" s="69"/>
      <c r="L5" s="199" t="s">
        <v>51</v>
      </c>
      <c r="M5" s="200"/>
      <c r="N5" s="200"/>
    </row>
    <row r="6" spans="1:14" ht="14.25">
      <c r="A6" s="5"/>
      <c r="B6" s="6" t="s">
        <v>1</v>
      </c>
      <c r="C6" s="7" t="s">
        <v>2</v>
      </c>
      <c r="D6" s="7" t="s">
        <v>0</v>
      </c>
      <c r="E6" s="6" t="s">
        <v>1</v>
      </c>
      <c r="F6" s="7" t="s">
        <v>2</v>
      </c>
      <c r="G6" s="7" t="s">
        <v>0</v>
      </c>
      <c r="H6" s="6" t="s">
        <v>1</v>
      </c>
      <c r="I6" s="7" t="s">
        <v>2</v>
      </c>
      <c r="J6" s="58" t="s">
        <v>0</v>
      </c>
      <c r="K6" s="7"/>
      <c r="L6" s="6" t="s">
        <v>1</v>
      </c>
      <c r="M6" s="7" t="s">
        <v>2</v>
      </c>
      <c r="N6" s="7" t="s">
        <v>0</v>
      </c>
    </row>
    <row r="7" spans="1:13" s="2" customFormat="1" ht="14.25">
      <c r="A7" s="8" t="s">
        <v>3</v>
      </c>
      <c r="B7" s="9"/>
      <c r="C7" s="10"/>
      <c r="E7" s="9"/>
      <c r="F7" s="10"/>
      <c r="H7" s="11"/>
      <c r="I7" s="12"/>
      <c r="J7" s="33"/>
      <c r="L7" s="11"/>
      <c r="M7" s="12"/>
    </row>
    <row r="8" spans="1:14" ht="14.25">
      <c r="A8" s="2" t="s">
        <v>4</v>
      </c>
      <c r="B8" s="13">
        <v>1632</v>
      </c>
      <c r="C8" s="14">
        <v>1444</v>
      </c>
      <c r="D8" s="14">
        <v>3076</v>
      </c>
      <c r="E8" s="13">
        <v>3231</v>
      </c>
      <c r="F8" s="14">
        <v>3269</v>
      </c>
      <c r="G8" s="14">
        <v>6500</v>
      </c>
      <c r="H8" s="13">
        <v>3201</v>
      </c>
      <c r="I8" s="14">
        <v>3249</v>
      </c>
      <c r="J8" s="78">
        <v>6450</v>
      </c>
      <c r="K8" s="14"/>
      <c r="L8" s="13">
        <v>8584</v>
      </c>
      <c r="M8" s="14">
        <v>8581</v>
      </c>
      <c r="N8" s="14">
        <v>17165</v>
      </c>
    </row>
    <row r="9" spans="1:14" ht="14.25">
      <c r="A9" s="2" t="s">
        <v>5</v>
      </c>
      <c r="B9" s="13">
        <v>3374</v>
      </c>
      <c r="C9" s="15">
        <v>3933</v>
      </c>
      <c r="D9" s="14">
        <v>7307</v>
      </c>
      <c r="E9" s="13">
        <v>8125</v>
      </c>
      <c r="F9" s="15">
        <v>9662</v>
      </c>
      <c r="G9" s="14">
        <v>17787</v>
      </c>
      <c r="H9" s="13">
        <v>9905</v>
      </c>
      <c r="I9" s="14">
        <v>11467</v>
      </c>
      <c r="J9" s="78">
        <v>21372</v>
      </c>
      <c r="K9" s="14"/>
      <c r="L9" s="13">
        <v>41115</v>
      </c>
      <c r="M9" s="15">
        <v>44940</v>
      </c>
      <c r="N9" s="14">
        <v>86055</v>
      </c>
    </row>
    <row r="10" spans="1:14" ht="14.25">
      <c r="A10" s="2" t="s">
        <v>6</v>
      </c>
      <c r="B10" s="13">
        <v>212</v>
      </c>
      <c r="C10" s="16">
        <v>170</v>
      </c>
      <c r="D10" s="17">
        <v>382</v>
      </c>
      <c r="E10" s="18">
        <v>916</v>
      </c>
      <c r="F10" s="16">
        <v>497</v>
      </c>
      <c r="G10" s="17">
        <v>1413</v>
      </c>
      <c r="H10" s="18">
        <v>882</v>
      </c>
      <c r="I10" s="17">
        <v>542</v>
      </c>
      <c r="J10" s="79">
        <v>1424</v>
      </c>
      <c r="K10" s="17"/>
      <c r="L10" s="18">
        <v>3118</v>
      </c>
      <c r="M10" s="16">
        <v>1374</v>
      </c>
      <c r="N10" s="17">
        <v>4492</v>
      </c>
    </row>
    <row r="11" spans="1:14" ht="14.25">
      <c r="A11" s="2" t="s">
        <v>7</v>
      </c>
      <c r="B11" s="13">
        <v>1387</v>
      </c>
      <c r="C11" s="16">
        <v>1096</v>
      </c>
      <c r="D11" s="17">
        <v>2483</v>
      </c>
      <c r="E11" s="18">
        <v>2586</v>
      </c>
      <c r="F11" s="16">
        <v>1965</v>
      </c>
      <c r="G11" s="17">
        <v>4551</v>
      </c>
      <c r="H11" s="18">
        <v>2389</v>
      </c>
      <c r="I11" s="17">
        <v>1730</v>
      </c>
      <c r="J11" s="79">
        <v>4119</v>
      </c>
      <c r="K11" s="17"/>
      <c r="L11" s="18">
        <v>6505</v>
      </c>
      <c r="M11" s="16">
        <v>3986</v>
      </c>
      <c r="N11" s="17">
        <v>10491</v>
      </c>
    </row>
    <row r="12" spans="1:14" s="19" customFormat="1" ht="12.75">
      <c r="A12" s="19" t="s">
        <v>0</v>
      </c>
      <c r="B12" s="20">
        <v>6605</v>
      </c>
      <c r="C12" s="21">
        <v>6643</v>
      </c>
      <c r="D12" s="21">
        <v>13248</v>
      </c>
      <c r="E12" s="22">
        <v>14858</v>
      </c>
      <c r="F12" s="21">
        <v>15393</v>
      </c>
      <c r="G12" s="21">
        <v>30251</v>
      </c>
      <c r="H12" s="22">
        <v>16377</v>
      </c>
      <c r="I12" s="21">
        <v>16988</v>
      </c>
      <c r="J12" s="76">
        <v>33365</v>
      </c>
      <c r="K12" s="21"/>
      <c r="L12" s="22">
        <v>59322</v>
      </c>
      <c r="M12" s="21">
        <v>58881</v>
      </c>
      <c r="N12" s="21">
        <v>118203</v>
      </c>
    </row>
    <row r="13" spans="1:14" s="2" customFormat="1" ht="14.25">
      <c r="A13" s="1" t="s">
        <v>8</v>
      </c>
      <c r="B13" s="13"/>
      <c r="C13" s="17"/>
      <c r="D13" s="17"/>
      <c r="E13" s="18"/>
      <c r="F13" s="17"/>
      <c r="G13" s="17"/>
      <c r="H13" s="18"/>
      <c r="I13" s="17"/>
      <c r="J13" s="79"/>
      <c r="K13" s="17"/>
      <c r="L13" s="18"/>
      <c r="M13" s="17"/>
      <c r="N13" s="17"/>
    </row>
    <row r="14" spans="1:14" ht="14.25">
      <c r="A14" s="2" t="s">
        <v>4</v>
      </c>
      <c r="B14" s="13">
        <v>1029</v>
      </c>
      <c r="C14" s="17">
        <v>904</v>
      </c>
      <c r="D14" s="17">
        <v>1933</v>
      </c>
      <c r="E14" s="18">
        <v>1595</v>
      </c>
      <c r="F14" s="17">
        <v>1364</v>
      </c>
      <c r="G14" s="17">
        <v>2959</v>
      </c>
      <c r="H14" s="18">
        <v>1633</v>
      </c>
      <c r="I14" s="17">
        <v>1470</v>
      </c>
      <c r="J14" s="79">
        <v>3103</v>
      </c>
      <c r="K14" s="17"/>
      <c r="L14" s="18">
        <v>6335</v>
      </c>
      <c r="M14" s="17">
        <v>5411</v>
      </c>
      <c r="N14" s="17">
        <v>11746</v>
      </c>
    </row>
    <row r="15" spans="1:14" ht="14.25">
      <c r="A15" s="2" t="s">
        <v>5</v>
      </c>
      <c r="B15" s="13">
        <v>2255</v>
      </c>
      <c r="C15" s="16">
        <v>2310</v>
      </c>
      <c r="D15" s="17">
        <v>4565</v>
      </c>
      <c r="E15" s="18">
        <v>2876</v>
      </c>
      <c r="F15" s="16">
        <v>3023</v>
      </c>
      <c r="G15" s="17">
        <v>5899</v>
      </c>
      <c r="H15" s="18">
        <v>3491</v>
      </c>
      <c r="I15" s="17">
        <v>3647</v>
      </c>
      <c r="J15" s="79">
        <v>7138</v>
      </c>
      <c r="K15" s="17"/>
      <c r="L15" s="18">
        <v>21950</v>
      </c>
      <c r="M15" s="16">
        <v>22077</v>
      </c>
      <c r="N15" s="17">
        <v>44027</v>
      </c>
    </row>
    <row r="16" spans="1:14" ht="14.25">
      <c r="A16" s="2" t="s">
        <v>6</v>
      </c>
      <c r="B16" s="13">
        <v>59</v>
      </c>
      <c r="C16" s="16">
        <v>55</v>
      </c>
      <c r="D16" s="17">
        <v>114</v>
      </c>
      <c r="E16" s="18">
        <v>154</v>
      </c>
      <c r="F16" s="16">
        <v>139</v>
      </c>
      <c r="G16" s="17">
        <v>293</v>
      </c>
      <c r="H16" s="18">
        <v>166</v>
      </c>
      <c r="I16" s="17">
        <v>112</v>
      </c>
      <c r="J16" s="79">
        <v>278</v>
      </c>
      <c r="K16" s="17"/>
      <c r="L16" s="18">
        <v>631</v>
      </c>
      <c r="M16" s="16">
        <v>375</v>
      </c>
      <c r="N16" s="17">
        <v>1006</v>
      </c>
    </row>
    <row r="17" spans="1:14" ht="14.25">
      <c r="A17" s="2" t="s">
        <v>7</v>
      </c>
      <c r="B17" s="13">
        <v>144</v>
      </c>
      <c r="C17" s="16">
        <v>40</v>
      </c>
      <c r="D17" s="17">
        <v>184</v>
      </c>
      <c r="E17" s="18">
        <v>520</v>
      </c>
      <c r="F17" s="16">
        <v>286</v>
      </c>
      <c r="G17" s="17">
        <v>806</v>
      </c>
      <c r="H17" s="18">
        <v>408</v>
      </c>
      <c r="I17" s="17">
        <v>235</v>
      </c>
      <c r="J17" s="79">
        <v>643</v>
      </c>
      <c r="K17" s="17"/>
      <c r="L17" s="18">
        <v>1798</v>
      </c>
      <c r="M17" s="16">
        <v>876</v>
      </c>
      <c r="N17" s="17">
        <v>2674</v>
      </c>
    </row>
    <row r="18" spans="1:14" s="19" customFormat="1" ht="12.75">
      <c r="A18" s="19" t="s">
        <v>0</v>
      </c>
      <c r="B18" s="20">
        <v>3487</v>
      </c>
      <c r="C18" s="21">
        <v>3309</v>
      </c>
      <c r="D18" s="21">
        <v>6796</v>
      </c>
      <c r="E18" s="22">
        <v>5145</v>
      </c>
      <c r="F18" s="21">
        <v>4812</v>
      </c>
      <c r="G18" s="21">
        <v>9957</v>
      </c>
      <c r="H18" s="22">
        <v>5698</v>
      </c>
      <c r="I18" s="21">
        <v>5464</v>
      </c>
      <c r="J18" s="76">
        <v>11162</v>
      </c>
      <c r="K18" s="21"/>
      <c r="L18" s="22">
        <v>30714</v>
      </c>
      <c r="M18" s="21">
        <v>28739</v>
      </c>
      <c r="N18" s="21">
        <v>59453</v>
      </c>
    </row>
    <row r="19" spans="1:14" s="2" customFormat="1" ht="14.25">
      <c r="A19" s="1" t="s">
        <v>9</v>
      </c>
      <c r="B19" s="13"/>
      <c r="C19" s="17"/>
      <c r="D19" s="17"/>
      <c r="E19" s="18"/>
      <c r="F19" s="17"/>
      <c r="G19" s="17"/>
      <c r="H19" s="18"/>
      <c r="I19" s="17"/>
      <c r="J19" s="79"/>
      <c r="K19" s="17"/>
      <c r="L19" s="18"/>
      <c r="M19" s="17"/>
      <c r="N19" s="17"/>
    </row>
    <row r="20" spans="1:14" ht="14.25">
      <c r="A20" s="2" t="s">
        <v>4</v>
      </c>
      <c r="B20" s="13">
        <v>1279</v>
      </c>
      <c r="C20" s="17">
        <v>1403</v>
      </c>
      <c r="D20" s="17">
        <v>2682</v>
      </c>
      <c r="E20" s="18">
        <v>894</v>
      </c>
      <c r="F20" s="17">
        <v>1013</v>
      </c>
      <c r="G20" s="17">
        <v>1907</v>
      </c>
      <c r="H20" s="18">
        <v>836</v>
      </c>
      <c r="I20" s="17">
        <v>955</v>
      </c>
      <c r="J20" s="79">
        <v>1791</v>
      </c>
      <c r="K20" s="17"/>
      <c r="L20" s="18">
        <v>1980</v>
      </c>
      <c r="M20" s="17">
        <v>2231</v>
      </c>
      <c r="N20" s="17">
        <v>4211</v>
      </c>
    </row>
    <row r="21" spans="1:14" ht="14.25">
      <c r="A21" s="2" t="s">
        <v>5</v>
      </c>
      <c r="B21" s="13">
        <v>1879</v>
      </c>
      <c r="C21" s="16">
        <v>2178</v>
      </c>
      <c r="D21" s="17">
        <v>4057</v>
      </c>
      <c r="E21" s="18">
        <v>1062</v>
      </c>
      <c r="F21" s="16">
        <v>1338</v>
      </c>
      <c r="G21" s="17">
        <v>2400</v>
      </c>
      <c r="H21" s="18">
        <v>1002</v>
      </c>
      <c r="I21" s="17">
        <v>1305</v>
      </c>
      <c r="J21" s="79">
        <v>2307</v>
      </c>
      <c r="K21" s="17"/>
      <c r="L21" s="18">
        <v>3733</v>
      </c>
      <c r="M21" s="16">
        <v>4347</v>
      </c>
      <c r="N21" s="17">
        <v>8080</v>
      </c>
    </row>
    <row r="22" spans="1:14" ht="14.25">
      <c r="A22" s="2" t="s">
        <v>7</v>
      </c>
      <c r="B22" s="13">
        <v>215</v>
      </c>
      <c r="C22" s="16">
        <v>206</v>
      </c>
      <c r="D22" s="17">
        <v>421</v>
      </c>
      <c r="E22" s="18">
        <v>162</v>
      </c>
      <c r="F22" s="16">
        <v>149</v>
      </c>
      <c r="G22" s="17">
        <v>311</v>
      </c>
      <c r="H22" s="18">
        <v>118</v>
      </c>
      <c r="I22" s="17">
        <v>93</v>
      </c>
      <c r="J22" s="79">
        <v>211</v>
      </c>
      <c r="K22" s="17"/>
      <c r="L22" s="18">
        <v>287</v>
      </c>
      <c r="M22" s="16">
        <v>243</v>
      </c>
      <c r="N22" s="17">
        <v>530</v>
      </c>
    </row>
    <row r="23" spans="1:14" ht="14.25">
      <c r="A23" s="2" t="s">
        <v>10</v>
      </c>
      <c r="B23" s="13">
        <v>75</v>
      </c>
      <c r="C23" s="16">
        <v>19</v>
      </c>
      <c r="D23" s="17">
        <v>94</v>
      </c>
      <c r="E23" s="18">
        <v>83</v>
      </c>
      <c r="F23" s="16">
        <v>20</v>
      </c>
      <c r="G23" s="17">
        <v>103</v>
      </c>
      <c r="H23" s="18">
        <v>64</v>
      </c>
      <c r="I23" s="17">
        <v>20</v>
      </c>
      <c r="J23" s="79">
        <v>84</v>
      </c>
      <c r="K23" s="17"/>
      <c r="L23" s="18">
        <v>209</v>
      </c>
      <c r="M23" s="16">
        <v>51</v>
      </c>
      <c r="N23" s="17">
        <v>260</v>
      </c>
    </row>
    <row r="24" spans="1:14" s="19" customFormat="1" ht="12.75">
      <c r="A24" s="19" t="s">
        <v>0</v>
      </c>
      <c r="B24" s="20">
        <v>3448</v>
      </c>
      <c r="C24" s="21">
        <v>3806</v>
      </c>
      <c r="D24" s="21">
        <v>7254</v>
      </c>
      <c r="E24" s="22">
        <v>2201</v>
      </c>
      <c r="F24" s="21">
        <v>2520</v>
      </c>
      <c r="G24" s="21">
        <v>4721</v>
      </c>
      <c r="H24" s="22">
        <v>2020</v>
      </c>
      <c r="I24" s="21">
        <v>2373</v>
      </c>
      <c r="J24" s="76">
        <v>4393</v>
      </c>
      <c r="K24" s="21"/>
      <c r="L24" s="22">
        <v>6209</v>
      </c>
      <c r="M24" s="21">
        <v>6872</v>
      </c>
      <c r="N24" s="21">
        <v>13081</v>
      </c>
    </row>
    <row r="25" spans="1:14" s="2" customFormat="1" ht="14.25">
      <c r="A25" s="1" t="s">
        <v>11</v>
      </c>
      <c r="B25" s="13"/>
      <c r="C25" s="17"/>
      <c r="D25" s="17"/>
      <c r="E25" s="18"/>
      <c r="F25" s="17"/>
      <c r="G25" s="17"/>
      <c r="H25" s="18"/>
      <c r="I25" s="17"/>
      <c r="J25" s="79"/>
      <c r="K25" s="17"/>
      <c r="L25" s="18"/>
      <c r="M25" s="17"/>
      <c r="N25" s="17"/>
    </row>
    <row r="26" spans="1:14" ht="14.25">
      <c r="A26" s="2" t="s">
        <v>4</v>
      </c>
      <c r="B26" s="13">
        <v>554</v>
      </c>
      <c r="C26" s="17">
        <v>487</v>
      </c>
      <c r="D26" s="17">
        <v>1041</v>
      </c>
      <c r="E26" s="18">
        <v>2179</v>
      </c>
      <c r="F26" s="17">
        <v>2243</v>
      </c>
      <c r="G26" s="17">
        <v>4422</v>
      </c>
      <c r="H26" s="18">
        <v>1988</v>
      </c>
      <c r="I26" s="17">
        <v>2113</v>
      </c>
      <c r="J26" s="79">
        <v>4101</v>
      </c>
      <c r="K26" s="17"/>
      <c r="L26" s="18">
        <v>5621</v>
      </c>
      <c r="M26" s="17">
        <v>5547</v>
      </c>
      <c r="N26" s="17">
        <v>11168</v>
      </c>
    </row>
    <row r="27" spans="1:14" ht="14.25">
      <c r="A27" s="2" t="s">
        <v>5</v>
      </c>
      <c r="B27" s="13">
        <v>1323</v>
      </c>
      <c r="C27" s="16">
        <v>1276</v>
      </c>
      <c r="D27" s="17">
        <v>2599</v>
      </c>
      <c r="E27" s="18">
        <v>6817</v>
      </c>
      <c r="F27" s="16">
        <v>6776</v>
      </c>
      <c r="G27" s="17">
        <v>13593</v>
      </c>
      <c r="H27" s="18">
        <v>8293</v>
      </c>
      <c r="I27" s="17">
        <v>8201</v>
      </c>
      <c r="J27" s="79">
        <v>16494</v>
      </c>
      <c r="K27" s="17"/>
      <c r="L27" s="18">
        <v>34261</v>
      </c>
      <c r="M27" s="16">
        <v>32881</v>
      </c>
      <c r="N27" s="17">
        <v>67142</v>
      </c>
    </row>
    <row r="28" spans="1:14" ht="14.25">
      <c r="A28" s="2" t="s">
        <v>6</v>
      </c>
      <c r="B28" s="13">
        <v>17</v>
      </c>
      <c r="C28" s="16">
        <v>6</v>
      </c>
      <c r="D28" s="17">
        <v>23</v>
      </c>
      <c r="E28" s="18">
        <v>159</v>
      </c>
      <c r="F28" s="16">
        <v>31</v>
      </c>
      <c r="G28" s="17">
        <v>190</v>
      </c>
      <c r="H28" s="18">
        <v>186</v>
      </c>
      <c r="I28" s="17">
        <v>28</v>
      </c>
      <c r="J28" s="79">
        <v>214</v>
      </c>
      <c r="K28" s="17"/>
      <c r="L28" s="18">
        <v>643</v>
      </c>
      <c r="M28" s="16">
        <v>102</v>
      </c>
      <c r="N28" s="17">
        <v>745</v>
      </c>
    </row>
    <row r="29" spans="1:14" ht="14.25">
      <c r="A29" s="2" t="s">
        <v>7</v>
      </c>
      <c r="B29" s="13">
        <v>4</v>
      </c>
      <c r="C29" s="16">
        <v>12</v>
      </c>
      <c r="D29" s="17">
        <v>16</v>
      </c>
      <c r="E29" s="18">
        <v>24</v>
      </c>
      <c r="F29" s="16">
        <v>55</v>
      </c>
      <c r="G29" s="17">
        <v>79</v>
      </c>
      <c r="H29" s="18">
        <v>41</v>
      </c>
      <c r="I29" s="17">
        <v>83</v>
      </c>
      <c r="J29" s="79">
        <v>124</v>
      </c>
      <c r="K29" s="17"/>
      <c r="L29" s="18">
        <v>130</v>
      </c>
      <c r="M29" s="16">
        <v>254</v>
      </c>
      <c r="N29" s="17">
        <v>384</v>
      </c>
    </row>
    <row r="30" spans="1:14" s="19" customFormat="1" ht="12.75">
      <c r="A30" s="19" t="s">
        <v>0</v>
      </c>
      <c r="B30" s="20">
        <v>1898</v>
      </c>
      <c r="C30" s="21">
        <v>1781</v>
      </c>
      <c r="D30" s="21">
        <v>3679</v>
      </c>
      <c r="E30" s="22">
        <v>9179</v>
      </c>
      <c r="F30" s="21">
        <v>9105</v>
      </c>
      <c r="G30" s="21">
        <v>18284</v>
      </c>
      <c r="H30" s="22">
        <v>10508</v>
      </c>
      <c r="I30" s="21">
        <v>10425</v>
      </c>
      <c r="J30" s="76">
        <v>20933</v>
      </c>
      <c r="K30" s="21"/>
      <c r="L30" s="22">
        <v>40655</v>
      </c>
      <c r="M30" s="21">
        <v>38784</v>
      </c>
      <c r="N30" s="21">
        <v>79439</v>
      </c>
    </row>
    <row r="31" spans="1:14" s="2" customFormat="1" ht="14.25">
      <c r="A31" s="1" t="s">
        <v>12</v>
      </c>
      <c r="B31" s="13"/>
      <c r="C31" s="17"/>
      <c r="D31" s="17"/>
      <c r="E31" s="18"/>
      <c r="F31" s="17"/>
      <c r="G31" s="17"/>
      <c r="H31" s="18"/>
      <c r="I31" s="17"/>
      <c r="J31" s="79"/>
      <c r="K31" s="17"/>
      <c r="L31" s="18"/>
      <c r="M31" s="17"/>
      <c r="N31" s="17"/>
    </row>
    <row r="32" spans="1:14" ht="14.25">
      <c r="A32" s="2" t="s">
        <v>4</v>
      </c>
      <c r="B32" s="13">
        <v>1290</v>
      </c>
      <c r="C32" s="17">
        <v>1081</v>
      </c>
      <c r="D32" s="17">
        <v>2371</v>
      </c>
      <c r="E32" s="18">
        <v>3129</v>
      </c>
      <c r="F32" s="17">
        <v>2998</v>
      </c>
      <c r="G32" s="17">
        <v>6127</v>
      </c>
      <c r="H32" s="18">
        <v>3021</v>
      </c>
      <c r="I32" s="17">
        <v>3150</v>
      </c>
      <c r="J32" s="79">
        <v>6171</v>
      </c>
      <c r="K32" s="17"/>
      <c r="L32" s="18">
        <v>9528</v>
      </c>
      <c r="M32" s="17">
        <v>8945</v>
      </c>
      <c r="N32" s="17">
        <v>18473</v>
      </c>
    </row>
    <row r="33" spans="1:14" ht="14.25">
      <c r="A33" s="2" t="s">
        <v>5</v>
      </c>
      <c r="B33" s="13">
        <v>2227</v>
      </c>
      <c r="C33" s="16">
        <v>2157</v>
      </c>
      <c r="D33" s="17">
        <v>4384</v>
      </c>
      <c r="E33" s="18">
        <v>6855</v>
      </c>
      <c r="F33" s="16">
        <v>7342</v>
      </c>
      <c r="G33" s="17">
        <v>14197</v>
      </c>
      <c r="H33" s="18">
        <v>7459</v>
      </c>
      <c r="I33" s="17">
        <v>8191</v>
      </c>
      <c r="J33" s="79">
        <v>15650</v>
      </c>
      <c r="K33" s="17"/>
      <c r="L33" s="18">
        <v>34536</v>
      </c>
      <c r="M33" s="16">
        <v>35871</v>
      </c>
      <c r="N33" s="17">
        <v>70407</v>
      </c>
    </row>
    <row r="34" spans="1:14" ht="14.25">
      <c r="A34" s="2" t="s">
        <v>6</v>
      </c>
      <c r="B34" s="13">
        <v>192</v>
      </c>
      <c r="C34" s="16">
        <v>231</v>
      </c>
      <c r="D34" s="17">
        <v>423</v>
      </c>
      <c r="E34" s="18">
        <v>786</v>
      </c>
      <c r="F34" s="16">
        <v>449</v>
      </c>
      <c r="G34" s="17">
        <v>1235</v>
      </c>
      <c r="H34" s="18">
        <v>661</v>
      </c>
      <c r="I34" s="17">
        <v>395</v>
      </c>
      <c r="J34" s="79">
        <v>1056</v>
      </c>
      <c r="K34" s="17"/>
      <c r="L34" s="18">
        <v>2249</v>
      </c>
      <c r="M34" s="16">
        <v>957</v>
      </c>
      <c r="N34" s="17">
        <v>3206</v>
      </c>
    </row>
    <row r="35" spans="1:14" ht="14.25">
      <c r="A35" s="2" t="s">
        <v>7</v>
      </c>
      <c r="B35" s="13">
        <v>293</v>
      </c>
      <c r="C35" s="16">
        <v>333</v>
      </c>
      <c r="D35" s="17">
        <v>626</v>
      </c>
      <c r="E35" s="18">
        <v>673</v>
      </c>
      <c r="F35" s="16">
        <v>525</v>
      </c>
      <c r="G35" s="17">
        <v>1198</v>
      </c>
      <c r="H35" s="18">
        <v>621</v>
      </c>
      <c r="I35" s="17">
        <v>563</v>
      </c>
      <c r="J35" s="79">
        <v>1184</v>
      </c>
      <c r="K35" s="17"/>
      <c r="L35" s="18">
        <v>2020</v>
      </c>
      <c r="M35" s="16">
        <v>1497</v>
      </c>
      <c r="N35" s="17">
        <v>3517</v>
      </c>
    </row>
    <row r="36" spans="1:14" s="19" customFormat="1" ht="12.75">
      <c r="A36" s="19" t="s">
        <v>0</v>
      </c>
      <c r="B36" s="20">
        <v>4002</v>
      </c>
      <c r="C36" s="21">
        <v>3802</v>
      </c>
      <c r="D36" s="21">
        <v>7804</v>
      </c>
      <c r="E36" s="22">
        <v>11443</v>
      </c>
      <c r="F36" s="21">
        <v>11314</v>
      </c>
      <c r="G36" s="21">
        <v>22757</v>
      </c>
      <c r="H36" s="22">
        <v>11762</v>
      </c>
      <c r="I36" s="21">
        <v>12299</v>
      </c>
      <c r="J36" s="76">
        <v>24061</v>
      </c>
      <c r="K36" s="21"/>
      <c r="L36" s="22">
        <v>48333</v>
      </c>
      <c r="M36" s="21">
        <v>47270</v>
      </c>
      <c r="N36" s="21">
        <v>95603</v>
      </c>
    </row>
    <row r="37" spans="1:14" s="2" customFormat="1" ht="14.25">
      <c r="A37" s="1" t="s">
        <v>13</v>
      </c>
      <c r="B37" s="13"/>
      <c r="C37" s="17"/>
      <c r="D37" s="17"/>
      <c r="E37" s="18"/>
      <c r="F37" s="17"/>
      <c r="G37" s="17"/>
      <c r="H37" s="18"/>
      <c r="I37" s="17"/>
      <c r="J37" s="79"/>
      <c r="K37" s="17"/>
      <c r="L37" s="18"/>
      <c r="M37" s="17"/>
      <c r="N37" s="17"/>
    </row>
    <row r="38" spans="1:14" ht="14.25">
      <c r="A38" s="2" t="s">
        <v>4</v>
      </c>
      <c r="B38" s="13">
        <v>804</v>
      </c>
      <c r="C38" s="17">
        <v>774</v>
      </c>
      <c r="D38" s="17">
        <v>1578</v>
      </c>
      <c r="E38" s="18">
        <v>1863</v>
      </c>
      <c r="F38" s="17">
        <v>2031</v>
      </c>
      <c r="G38" s="17">
        <v>3894</v>
      </c>
      <c r="H38" s="18">
        <v>1871</v>
      </c>
      <c r="I38" s="17">
        <v>2034</v>
      </c>
      <c r="J38" s="79">
        <v>3905</v>
      </c>
      <c r="K38" s="17"/>
      <c r="L38" s="18">
        <v>5010</v>
      </c>
      <c r="M38" s="17">
        <v>5127</v>
      </c>
      <c r="N38" s="17">
        <v>10137</v>
      </c>
    </row>
    <row r="39" spans="1:14" ht="14.25">
      <c r="A39" s="2" t="s">
        <v>5</v>
      </c>
      <c r="B39" s="13">
        <v>1381</v>
      </c>
      <c r="C39" s="16">
        <v>1340</v>
      </c>
      <c r="D39" s="17">
        <v>2721</v>
      </c>
      <c r="E39" s="18">
        <v>5845</v>
      </c>
      <c r="F39" s="16">
        <v>5005</v>
      </c>
      <c r="G39" s="17">
        <v>10850</v>
      </c>
      <c r="H39" s="18">
        <v>6138</v>
      </c>
      <c r="I39" s="17">
        <v>6288</v>
      </c>
      <c r="J39" s="79">
        <v>12426</v>
      </c>
      <c r="K39" s="17"/>
      <c r="L39" s="18">
        <v>22952</v>
      </c>
      <c r="M39" s="16">
        <v>20901</v>
      </c>
      <c r="N39" s="17">
        <v>43853</v>
      </c>
    </row>
    <row r="40" spans="1:14" ht="14.25">
      <c r="A40" s="2" t="s">
        <v>6</v>
      </c>
      <c r="B40" s="13">
        <v>245</v>
      </c>
      <c r="C40" s="16">
        <v>123</v>
      </c>
      <c r="D40" s="17">
        <v>368</v>
      </c>
      <c r="E40" s="18">
        <v>624</v>
      </c>
      <c r="F40" s="16">
        <v>370</v>
      </c>
      <c r="G40" s="17">
        <v>994</v>
      </c>
      <c r="H40" s="18">
        <v>612</v>
      </c>
      <c r="I40" s="17">
        <v>431</v>
      </c>
      <c r="J40" s="79">
        <v>1043</v>
      </c>
      <c r="K40" s="17"/>
      <c r="L40" s="18">
        <v>2278</v>
      </c>
      <c r="M40" s="16">
        <v>1563</v>
      </c>
      <c r="N40" s="17">
        <v>3841</v>
      </c>
    </row>
    <row r="41" spans="1:14" ht="14.25">
      <c r="A41" s="2" t="s">
        <v>7</v>
      </c>
      <c r="B41" s="13">
        <v>29</v>
      </c>
      <c r="C41" s="16">
        <v>34</v>
      </c>
      <c r="D41" s="17">
        <v>63</v>
      </c>
      <c r="E41" s="18">
        <v>169</v>
      </c>
      <c r="F41" s="16">
        <v>140</v>
      </c>
      <c r="G41" s="17">
        <v>309</v>
      </c>
      <c r="H41" s="18">
        <v>181</v>
      </c>
      <c r="I41" s="17">
        <v>166</v>
      </c>
      <c r="J41" s="79">
        <v>347</v>
      </c>
      <c r="K41" s="17"/>
      <c r="L41" s="18">
        <v>657</v>
      </c>
      <c r="M41" s="16">
        <v>553</v>
      </c>
      <c r="N41" s="17">
        <v>1210</v>
      </c>
    </row>
    <row r="42" spans="1:14" s="19" customFormat="1" ht="12.75">
      <c r="A42" s="19" t="s">
        <v>0</v>
      </c>
      <c r="B42" s="20">
        <v>2459</v>
      </c>
      <c r="C42" s="21">
        <v>2271</v>
      </c>
      <c r="D42" s="21">
        <v>4730</v>
      </c>
      <c r="E42" s="22">
        <v>8501</v>
      </c>
      <c r="F42" s="21">
        <v>7546</v>
      </c>
      <c r="G42" s="21">
        <v>16047</v>
      </c>
      <c r="H42" s="22">
        <v>8802</v>
      </c>
      <c r="I42" s="21">
        <v>8919</v>
      </c>
      <c r="J42" s="76">
        <v>17721</v>
      </c>
      <c r="K42" s="21"/>
      <c r="L42" s="22">
        <v>30897</v>
      </c>
      <c r="M42" s="21">
        <v>28144</v>
      </c>
      <c r="N42" s="21">
        <v>59041</v>
      </c>
    </row>
    <row r="43" spans="1:14" s="2" customFormat="1" ht="14.25">
      <c r="A43" s="23" t="s">
        <v>14</v>
      </c>
      <c r="B43" s="24"/>
      <c r="C43" s="25"/>
      <c r="D43" s="25"/>
      <c r="E43" s="26"/>
      <c r="F43" s="25"/>
      <c r="G43" s="25"/>
      <c r="H43" s="26"/>
      <c r="I43" s="25"/>
      <c r="J43" s="80"/>
      <c r="K43" s="25"/>
      <c r="L43" s="26"/>
      <c r="M43" s="25"/>
      <c r="N43" s="25"/>
    </row>
    <row r="44" spans="1:14" ht="14.25">
      <c r="A44" s="2" t="s">
        <v>4</v>
      </c>
      <c r="B44" s="13">
        <f>SUM(B8,B14,B20,B26,B32,B38)</f>
        <v>6588</v>
      </c>
      <c r="C44" s="17">
        <f aca="true" t="shared" si="0" ref="C44:J44">SUM(C8,C14,C20,C26,C32,C38)</f>
        <v>6093</v>
      </c>
      <c r="D44" s="17">
        <f t="shared" si="0"/>
        <v>12681</v>
      </c>
      <c r="E44" s="18">
        <f t="shared" si="0"/>
        <v>12891</v>
      </c>
      <c r="F44" s="17">
        <f t="shared" si="0"/>
        <v>12918</v>
      </c>
      <c r="G44" s="17">
        <f t="shared" si="0"/>
        <v>25809</v>
      </c>
      <c r="H44" s="18">
        <f t="shared" si="0"/>
        <v>12550</v>
      </c>
      <c r="I44" s="17">
        <f t="shared" si="0"/>
        <v>12971</v>
      </c>
      <c r="J44" s="79">
        <f t="shared" si="0"/>
        <v>25521</v>
      </c>
      <c r="K44" s="17"/>
      <c r="L44" s="18">
        <v>37058</v>
      </c>
      <c r="M44" s="17">
        <v>35842</v>
      </c>
      <c r="N44" s="17">
        <v>72900</v>
      </c>
    </row>
    <row r="45" spans="1:14" ht="14.25">
      <c r="A45" s="2" t="s">
        <v>5</v>
      </c>
      <c r="B45" s="13">
        <f>SUM(B9,B15,B21,B27,B33,B39)</f>
        <v>12439</v>
      </c>
      <c r="C45" s="16">
        <f aca="true" t="shared" si="1" ref="C45:J45">SUM(C9,C15,C21,C27,C33,C39)</f>
        <v>13194</v>
      </c>
      <c r="D45" s="17">
        <f t="shared" si="1"/>
        <v>25633</v>
      </c>
      <c r="E45" s="18">
        <f t="shared" si="1"/>
        <v>31580</v>
      </c>
      <c r="F45" s="16">
        <f t="shared" si="1"/>
        <v>33146</v>
      </c>
      <c r="G45" s="17">
        <f t="shared" si="1"/>
        <v>64726</v>
      </c>
      <c r="H45" s="18">
        <f t="shared" si="1"/>
        <v>36288</v>
      </c>
      <c r="I45" s="17">
        <f t="shared" si="1"/>
        <v>39099</v>
      </c>
      <c r="J45" s="79">
        <f t="shared" si="1"/>
        <v>75387</v>
      </c>
      <c r="K45" s="17"/>
      <c r="L45" s="18">
        <v>158547</v>
      </c>
      <c r="M45" s="16">
        <v>161017</v>
      </c>
      <c r="N45" s="17">
        <v>319564</v>
      </c>
    </row>
    <row r="46" spans="1:14" ht="14.25">
      <c r="A46" s="2" t="s">
        <v>6</v>
      </c>
      <c r="B46" s="13">
        <f>SUM(B10,B16,B28,B34,B40)</f>
        <v>725</v>
      </c>
      <c r="C46" s="16">
        <f aca="true" t="shared" si="2" ref="C46:J46">SUM(C10,C16,C28,C34,C40)</f>
        <v>585</v>
      </c>
      <c r="D46" s="17">
        <f t="shared" si="2"/>
        <v>1310</v>
      </c>
      <c r="E46" s="18">
        <f t="shared" si="2"/>
        <v>2639</v>
      </c>
      <c r="F46" s="16">
        <f t="shared" si="2"/>
        <v>1486</v>
      </c>
      <c r="G46" s="17">
        <f t="shared" si="2"/>
        <v>4125</v>
      </c>
      <c r="H46" s="18">
        <f t="shared" si="2"/>
        <v>2507</v>
      </c>
      <c r="I46" s="17">
        <f t="shared" si="2"/>
        <v>1508</v>
      </c>
      <c r="J46" s="79">
        <f t="shared" si="2"/>
        <v>4015</v>
      </c>
      <c r="K46" s="17"/>
      <c r="L46" s="18">
        <v>8919</v>
      </c>
      <c r="M46" s="16">
        <v>4371</v>
      </c>
      <c r="N46" s="17">
        <v>13290</v>
      </c>
    </row>
    <row r="47" spans="1:14" ht="14.25">
      <c r="A47" s="2" t="s">
        <v>7</v>
      </c>
      <c r="B47" s="13">
        <f>SUM(B11,B17,B22,B29,B35,B41)</f>
        <v>2072</v>
      </c>
      <c r="C47" s="16">
        <f aca="true" t="shared" si="3" ref="C47:J47">SUM(C11,C17,C22,C29,C35,C41)</f>
        <v>1721</v>
      </c>
      <c r="D47" s="17">
        <f t="shared" si="3"/>
        <v>3793</v>
      </c>
      <c r="E47" s="18">
        <f t="shared" si="3"/>
        <v>4134</v>
      </c>
      <c r="F47" s="16">
        <f t="shared" si="3"/>
        <v>3120</v>
      </c>
      <c r="G47" s="17">
        <f t="shared" si="3"/>
        <v>7254</v>
      </c>
      <c r="H47" s="18">
        <f t="shared" si="3"/>
        <v>3758</v>
      </c>
      <c r="I47" s="17">
        <f t="shared" si="3"/>
        <v>2870</v>
      </c>
      <c r="J47" s="79">
        <f t="shared" si="3"/>
        <v>6628</v>
      </c>
      <c r="K47" s="17"/>
      <c r="L47" s="18">
        <v>11397</v>
      </c>
      <c r="M47" s="16">
        <v>7409</v>
      </c>
      <c r="N47" s="17">
        <v>18806</v>
      </c>
    </row>
    <row r="48" spans="1:14" ht="14.25">
      <c r="A48" s="2" t="s">
        <v>10</v>
      </c>
      <c r="B48" s="13">
        <f>SUM(B23)</f>
        <v>75</v>
      </c>
      <c r="C48" s="16">
        <f aca="true" t="shared" si="4" ref="C48:J48">SUM(C23)</f>
        <v>19</v>
      </c>
      <c r="D48" s="17">
        <f t="shared" si="4"/>
        <v>94</v>
      </c>
      <c r="E48" s="18">
        <f t="shared" si="4"/>
        <v>83</v>
      </c>
      <c r="F48" s="16">
        <f t="shared" si="4"/>
        <v>20</v>
      </c>
      <c r="G48" s="17">
        <f t="shared" si="4"/>
        <v>103</v>
      </c>
      <c r="H48" s="18">
        <f t="shared" si="4"/>
        <v>64</v>
      </c>
      <c r="I48" s="17">
        <f t="shared" si="4"/>
        <v>20</v>
      </c>
      <c r="J48" s="79">
        <f t="shared" si="4"/>
        <v>84</v>
      </c>
      <c r="K48" s="17"/>
      <c r="L48" s="18">
        <v>209</v>
      </c>
      <c r="M48" s="16">
        <v>51</v>
      </c>
      <c r="N48" s="17">
        <v>260</v>
      </c>
    </row>
    <row r="49" spans="1:14" s="19" customFormat="1" ht="12.75">
      <c r="A49" s="19" t="s">
        <v>15</v>
      </c>
      <c r="B49" s="20">
        <f>SUM(B44:B48)</f>
        <v>21899</v>
      </c>
      <c r="C49" s="21">
        <f aca="true" t="shared" si="5" ref="C49:J49">SUM(C44:C48)</f>
        <v>21612</v>
      </c>
      <c r="D49" s="21">
        <f t="shared" si="5"/>
        <v>43511</v>
      </c>
      <c r="E49" s="22">
        <f t="shared" si="5"/>
        <v>51327</v>
      </c>
      <c r="F49" s="21">
        <f t="shared" si="5"/>
        <v>50690</v>
      </c>
      <c r="G49" s="21">
        <f t="shared" si="5"/>
        <v>102017</v>
      </c>
      <c r="H49" s="22">
        <f t="shared" si="5"/>
        <v>55167</v>
      </c>
      <c r="I49" s="21">
        <f t="shared" si="5"/>
        <v>56468</v>
      </c>
      <c r="J49" s="76">
        <f t="shared" si="5"/>
        <v>111635</v>
      </c>
      <c r="K49" s="21"/>
      <c r="L49" s="22">
        <v>216130</v>
      </c>
      <c r="M49" s="21">
        <v>208690</v>
      </c>
      <c r="N49" s="21">
        <v>424820</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A4" sqref="A4"/>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16</v>
      </c>
    </row>
    <row r="2" spans="1:14" s="3" customFormat="1" ht="14.25" customHeight="1">
      <c r="A2" s="201" t="s">
        <v>28</v>
      </c>
      <c r="B2" s="201"/>
      <c r="C2" s="201"/>
      <c r="D2" s="201"/>
      <c r="E2" s="201"/>
      <c r="F2" s="201"/>
      <c r="G2" s="201"/>
      <c r="H2" s="201"/>
      <c r="I2" s="201"/>
      <c r="J2" s="201"/>
      <c r="K2" s="201"/>
      <c r="L2" s="201"/>
      <c r="M2" s="201"/>
      <c r="N2" s="201"/>
    </row>
    <row r="3" spans="1:14" ht="14.25">
      <c r="A3" s="201" t="s">
        <v>81</v>
      </c>
      <c r="B3" s="201"/>
      <c r="C3" s="201"/>
      <c r="D3" s="201"/>
      <c r="E3" s="201"/>
      <c r="F3" s="201"/>
      <c r="G3" s="201"/>
      <c r="H3" s="201"/>
      <c r="I3" s="201"/>
      <c r="J3" s="201"/>
      <c r="K3" s="201"/>
      <c r="L3" s="201"/>
      <c r="M3" s="201"/>
      <c r="N3" s="201"/>
    </row>
    <row r="4" spans="1:11" ht="15" thickBot="1">
      <c r="A4" s="32"/>
      <c r="B4" s="32"/>
      <c r="C4" s="32"/>
      <c r="D4" s="32"/>
      <c r="E4" s="32"/>
      <c r="F4" s="32"/>
      <c r="G4" s="32"/>
      <c r="H4" s="32"/>
      <c r="I4" s="32"/>
      <c r="J4" s="32"/>
      <c r="K4" s="70"/>
    </row>
    <row r="5" spans="1:14" ht="29.25" customHeight="1">
      <c r="A5" s="4"/>
      <c r="B5" s="202" t="s">
        <v>29</v>
      </c>
      <c r="C5" s="203"/>
      <c r="D5" s="203"/>
      <c r="E5" s="202" t="s">
        <v>17</v>
      </c>
      <c r="F5" s="203"/>
      <c r="G5" s="204"/>
      <c r="H5" s="202" t="s">
        <v>18</v>
      </c>
      <c r="I5" s="203"/>
      <c r="J5" s="204"/>
      <c r="K5" s="69"/>
      <c r="L5" s="199" t="s">
        <v>52</v>
      </c>
      <c r="M5" s="200"/>
      <c r="N5" s="200"/>
    </row>
    <row r="6" spans="1:14" ht="14.25">
      <c r="A6" s="5"/>
      <c r="B6" s="6" t="s">
        <v>1</v>
      </c>
      <c r="C6" s="7" t="s">
        <v>2</v>
      </c>
      <c r="D6" s="7" t="s">
        <v>0</v>
      </c>
      <c r="E6" s="6" t="s">
        <v>1</v>
      </c>
      <c r="F6" s="7" t="s">
        <v>2</v>
      </c>
      <c r="G6" s="7" t="s">
        <v>0</v>
      </c>
      <c r="H6" s="6" t="s">
        <v>1</v>
      </c>
      <c r="I6" s="7" t="s">
        <v>2</v>
      </c>
      <c r="J6" s="58" t="s">
        <v>0</v>
      </c>
      <c r="K6" s="7"/>
      <c r="L6" s="6" t="s">
        <v>1</v>
      </c>
      <c r="M6" s="7" t="s">
        <v>2</v>
      </c>
      <c r="N6" s="7" t="s">
        <v>0</v>
      </c>
    </row>
    <row r="7" spans="1:13" s="2" customFormat="1" ht="14.25">
      <c r="A7" s="8" t="s">
        <v>3</v>
      </c>
      <c r="B7" s="9"/>
      <c r="C7" s="10"/>
      <c r="E7" s="9"/>
      <c r="F7" s="10"/>
      <c r="H7" s="11"/>
      <c r="I7" s="12"/>
      <c r="J7" s="33"/>
      <c r="L7" s="11"/>
      <c r="M7" s="12"/>
    </row>
    <row r="8" spans="1:14" ht="14.25">
      <c r="A8" s="2" t="s">
        <v>4</v>
      </c>
      <c r="B8" s="39">
        <v>119</v>
      </c>
      <c r="C8" s="40">
        <v>71</v>
      </c>
      <c r="D8" s="40">
        <v>190</v>
      </c>
      <c r="E8" s="39">
        <v>319</v>
      </c>
      <c r="F8" s="40">
        <v>182</v>
      </c>
      <c r="G8" s="40">
        <v>501</v>
      </c>
      <c r="H8" s="39">
        <v>177</v>
      </c>
      <c r="I8" s="40">
        <v>88</v>
      </c>
      <c r="J8" s="74">
        <v>265</v>
      </c>
      <c r="K8" s="40"/>
      <c r="L8" s="39">
        <v>582</v>
      </c>
      <c r="M8" s="40">
        <v>310</v>
      </c>
      <c r="N8" s="40">
        <v>892</v>
      </c>
    </row>
    <row r="9" spans="1:14" ht="14.25">
      <c r="A9" s="2" t="s">
        <v>5</v>
      </c>
      <c r="B9" s="39">
        <v>180</v>
      </c>
      <c r="C9" s="41">
        <v>110</v>
      </c>
      <c r="D9" s="40">
        <v>290</v>
      </c>
      <c r="E9" s="39">
        <v>486</v>
      </c>
      <c r="F9" s="41">
        <v>245</v>
      </c>
      <c r="G9" s="40">
        <v>731</v>
      </c>
      <c r="H9" s="39">
        <v>211</v>
      </c>
      <c r="I9" s="40">
        <v>96</v>
      </c>
      <c r="J9" s="74">
        <v>307</v>
      </c>
      <c r="K9" s="40"/>
      <c r="L9" s="39">
        <v>835</v>
      </c>
      <c r="M9" s="41">
        <v>384</v>
      </c>
      <c r="N9" s="40">
        <v>1219</v>
      </c>
    </row>
    <row r="10" spans="1:14" ht="14.25">
      <c r="A10" s="2" t="s">
        <v>6</v>
      </c>
      <c r="B10" s="39">
        <v>8</v>
      </c>
      <c r="C10" s="42">
        <v>11</v>
      </c>
      <c r="D10" s="43">
        <v>19</v>
      </c>
      <c r="E10" s="44">
        <v>43</v>
      </c>
      <c r="F10" s="42">
        <v>18</v>
      </c>
      <c r="G10" s="43">
        <v>61</v>
      </c>
      <c r="H10" s="44">
        <v>11</v>
      </c>
      <c r="I10" s="43">
        <v>3</v>
      </c>
      <c r="J10" s="75">
        <v>14</v>
      </c>
      <c r="K10" s="43"/>
      <c r="L10" s="44">
        <v>86</v>
      </c>
      <c r="M10" s="42">
        <v>28</v>
      </c>
      <c r="N10" s="43">
        <v>114</v>
      </c>
    </row>
    <row r="11" spans="1:14" ht="14.25">
      <c r="A11" s="2" t="s">
        <v>7</v>
      </c>
      <c r="B11" s="39">
        <v>147</v>
      </c>
      <c r="C11" s="42">
        <v>84</v>
      </c>
      <c r="D11" s="43">
        <v>231</v>
      </c>
      <c r="E11" s="44">
        <v>287</v>
      </c>
      <c r="F11" s="42">
        <v>164</v>
      </c>
      <c r="G11" s="43">
        <v>451</v>
      </c>
      <c r="H11" s="44">
        <v>126</v>
      </c>
      <c r="I11" s="43">
        <v>65</v>
      </c>
      <c r="J11" s="75">
        <v>191</v>
      </c>
      <c r="K11" s="43"/>
      <c r="L11" s="44">
        <v>497</v>
      </c>
      <c r="M11" s="42">
        <v>294</v>
      </c>
      <c r="N11" s="43">
        <v>791</v>
      </c>
    </row>
    <row r="12" spans="1:14" s="19" customFormat="1" ht="12.75">
      <c r="A12" s="19" t="s">
        <v>0</v>
      </c>
      <c r="B12" s="20">
        <v>454</v>
      </c>
      <c r="C12" s="21">
        <v>276</v>
      </c>
      <c r="D12" s="21">
        <v>730</v>
      </c>
      <c r="E12" s="22">
        <v>1135</v>
      </c>
      <c r="F12" s="21">
        <v>609</v>
      </c>
      <c r="G12" s="21">
        <v>1744</v>
      </c>
      <c r="H12" s="22">
        <v>525</v>
      </c>
      <c r="I12" s="21">
        <v>252</v>
      </c>
      <c r="J12" s="76">
        <v>777</v>
      </c>
      <c r="K12" s="21"/>
      <c r="L12" s="22">
        <v>2000</v>
      </c>
      <c r="M12" s="21">
        <v>1016</v>
      </c>
      <c r="N12" s="21">
        <v>3016</v>
      </c>
    </row>
    <row r="13" spans="1:14" s="2" customFormat="1" ht="14.25">
      <c r="A13" s="1" t="s">
        <v>8</v>
      </c>
      <c r="B13" s="39"/>
      <c r="C13" s="43"/>
      <c r="D13" s="43"/>
      <c r="E13" s="44"/>
      <c r="F13" s="43"/>
      <c r="G13" s="43"/>
      <c r="H13" s="44"/>
      <c r="I13" s="43"/>
      <c r="J13" s="75"/>
      <c r="K13" s="43"/>
      <c r="L13" s="44"/>
      <c r="M13" s="43"/>
      <c r="N13" s="43"/>
    </row>
    <row r="14" spans="1:14" ht="14.25">
      <c r="A14" s="2" t="s">
        <v>4</v>
      </c>
      <c r="B14" s="39">
        <v>15</v>
      </c>
      <c r="C14" s="43">
        <v>11</v>
      </c>
      <c r="D14" s="43">
        <v>26</v>
      </c>
      <c r="E14" s="44">
        <v>33</v>
      </c>
      <c r="F14" s="43">
        <v>26</v>
      </c>
      <c r="G14" s="43">
        <v>59</v>
      </c>
      <c r="H14" s="44">
        <v>21</v>
      </c>
      <c r="I14" s="43">
        <v>14</v>
      </c>
      <c r="J14" s="75">
        <v>35</v>
      </c>
      <c r="K14" s="43"/>
      <c r="L14" s="44">
        <v>81</v>
      </c>
      <c r="M14" s="43">
        <v>53</v>
      </c>
      <c r="N14" s="43">
        <v>134</v>
      </c>
    </row>
    <row r="15" spans="1:14" ht="14.25">
      <c r="A15" s="2" t="s">
        <v>5</v>
      </c>
      <c r="B15" s="39">
        <v>34</v>
      </c>
      <c r="C15" s="42">
        <v>9</v>
      </c>
      <c r="D15" s="43">
        <v>43</v>
      </c>
      <c r="E15" s="44">
        <v>91</v>
      </c>
      <c r="F15" s="42">
        <v>44</v>
      </c>
      <c r="G15" s="43">
        <v>135</v>
      </c>
      <c r="H15" s="44">
        <v>38</v>
      </c>
      <c r="I15" s="43">
        <v>19</v>
      </c>
      <c r="J15" s="75">
        <v>57</v>
      </c>
      <c r="K15" s="43"/>
      <c r="L15" s="44">
        <v>178</v>
      </c>
      <c r="M15" s="42">
        <v>71</v>
      </c>
      <c r="N15" s="43">
        <v>249</v>
      </c>
    </row>
    <row r="16" spans="1:14" ht="14.25">
      <c r="A16" s="2" t="s">
        <v>6</v>
      </c>
      <c r="B16" s="39">
        <v>0</v>
      </c>
      <c r="C16" s="42">
        <v>0</v>
      </c>
      <c r="D16" s="43">
        <v>0</v>
      </c>
      <c r="E16" s="44">
        <v>0</v>
      </c>
      <c r="F16" s="42">
        <v>0</v>
      </c>
      <c r="G16" s="43">
        <v>0</v>
      </c>
      <c r="H16" s="44">
        <v>0</v>
      </c>
      <c r="I16" s="43">
        <v>0</v>
      </c>
      <c r="J16" s="75">
        <v>0</v>
      </c>
      <c r="K16" s="43"/>
      <c r="L16" s="44">
        <v>0</v>
      </c>
      <c r="M16" s="42">
        <v>0</v>
      </c>
      <c r="N16" s="43">
        <v>0</v>
      </c>
    </row>
    <row r="17" spans="1:14" ht="14.25">
      <c r="A17" s="2" t="s">
        <v>7</v>
      </c>
      <c r="B17" s="39">
        <v>0</v>
      </c>
      <c r="C17" s="42">
        <v>0</v>
      </c>
      <c r="D17" s="43">
        <v>0</v>
      </c>
      <c r="E17" s="44">
        <v>0</v>
      </c>
      <c r="F17" s="42">
        <v>0</v>
      </c>
      <c r="G17" s="43">
        <v>0</v>
      </c>
      <c r="H17" s="44">
        <v>0</v>
      </c>
      <c r="I17" s="43">
        <v>0</v>
      </c>
      <c r="J17" s="75">
        <v>0</v>
      </c>
      <c r="K17" s="43"/>
      <c r="L17" s="44">
        <v>0</v>
      </c>
      <c r="M17" s="42">
        <v>0</v>
      </c>
      <c r="N17" s="43">
        <v>0</v>
      </c>
    </row>
    <row r="18" spans="1:14" s="19" customFormat="1" ht="12.75">
      <c r="A18" s="19" t="s">
        <v>0</v>
      </c>
      <c r="B18" s="20">
        <v>49</v>
      </c>
      <c r="C18" s="21">
        <v>20</v>
      </c>
      <c r="D18" s="21">
        <v>69</v>
      </c>
      <c r="E18" s="22">
        <v>124</v>
      </c>
      <c r="F18" s="21">
        <v>70</v>
      </c>
      <c r="G18" s="21">
        <v>194</v>
      </c>
      <c r="H18" s="22">
        <v>59</v>
      </c>
      <c r="I18" s="21">
        <v>33</v>
      </c>
      <c r="J18" s="76">
        <v>92</v>
      </c>
      <c r="K18" s="21"/>
      <c r="L18" s="22">
        <v>259</v>
      </c>
      <c r="M18" s="21">
        <v>124</v>
      </c>
      <c r="N18" s="21">
        <v>383</v>
      </c>
    </row>
    <row r="19" spans="1:14" s="2" customFormat="1" ht="14.25">
      <c r="A19" s="1" t="s">
        <v>9</v>
      </c>
      <c r="B19" s="39"/>
      <c r="C19" s="43"/>
      <c r="D19" s="43"/>
      <c r="E19" s="44"/>
      <c r="F19" s="43"/>
      <c r="G19" s="43"/>
      <c r="H19" s="44"/>
      <c r="I19" s="43"/>
      <c r="J19" s="75"/>
      <c r="K19" s="43"/>
      <c r="L19" s="44"/>
      <c r="M19" s="43"/>
      <c r="N19" s="43"/>
    </row>
    <row r="20" spans="1:14" ht="14.25">
      <c r="A20" s="2" t="s">
        <v>4</v>
      </c>
      <c r="B20" s="39">
        <v>26</v>
      </c>
      <c r="C20" s="43">
        <v>15</v>
      </c>
      <c r="D20" s="43">
        <v>41</v>
      </c>
      <c r="E20" s="44">
        <v>34</v>
      </c>
      <c r="F20" s="43">
        <v>20</v>
      </c>
      <c r="G20" s="43">
        <v>54</v>
      </c>
      <c r="H20" s="44">
        <v>17</v>
      </c>
      <c r="I20" s="43">
        <v>8</v>
      </c>
      <c r="J20" s="75">
        <v>25</v>
      </c>
      <c r="K20" s="43"/>
      <c r="L20" s="44">
        <v>59</v>
      </c>
      <c r="M20" s="43">
        <v>30</v>
      </c>
      <c r="N20" s="43">
        <v>89</v>
      </c>
    </row>
    <row r="21" spans="1:14" ht="14.25">
      <c r="A21" s="2" t="s">
        <v>5</v>
      </c>
      <c r="B21" s="39">
        <v>60</v>
      </c>
      <c r="C21" s="42">
        <v>11</v>
      </c>
      <c r="D21" s="43">
        <v>71</v>
      </c>
      <c r="E21" s="44">
        <v>50</v>
      </c>
      <c r="F21" s="42">
        <v>16</v>
      </c>
      <c r="G21" s="43">
        <v>66</v>
      </c>
      <c r="H21" s="44">
        <v>20</v>
      </c>
      <c r="I21" s="43">
        <v>7</v>
      </c>
      <c r="J21" s="75">
        <v>27</v>
      </c>
      <c r="K21" s="43"/>
      <c r="L21" s="44">
        <v>91</v>
      </c>
      <c r="M21" s="42">
        <v>27</v>
      </c>
      <c r="N21" s="43">
        <v>118</v>
      </c>
    </row>
    <row r="22" spans="1:14" ht="14.25">
      <c r="A22" s="2" t="s">
        <v>7</v>
      </c>
      <c r="B22" s="39">
        <v>69</v>
      </c>
      <c r="C22" s="42">
        <v>90</v>
      </c>
      <c r="D22" s="43">
        <v>159</v>
      </c>
      <c r="E22" s="44">
        <v>68</v>
      </c>
      <c r="F22" s="42">
        <v>85</v>
      </c>
      <c r="G22" s="43">
        <v>153</v>
      </c>
      <c r="H22" s="44">
        <v>20</v>
      </c>
      <c r="I22" s="43">
        <v>29</v>
      </c>
      <c r="J22" s="75">
        <v>49</v>
      </c>
      <c r="K22" s="43"/>
      <c r="L22" s="44">
        <v>84</v>
      </c>
      <c r="M22" s="42">
        <v>105</v>
      </c>
      <c r="N22" s="43">
        <v>189</v>
      </c>
    </row>
    <row r="23" spans="1:14" ht="14.25">
      <c r="A23" s="2" t="s">
        <v>10</v>
      </c>
      <c r="B23" s="39">
        <v>0</v>
      </c>
      <c r="C23" s="42">
        <v>0</v>
      </c>
      <c r="D23" s="43">
        <v>0</v>
      </c>
      <c r="E23" s="44">
        <v>0</v>
      </c>
      <c r="F23" s="42">
        <v>0</v>
      </c>
      <c r="G23" s="43">
        <v>0</v>
      </c>
      <c r="H23" s="44">
        <v>0</v>
      </c>
      <c r="I23" s="43">
        <v>0</v>
      </c>
      <c r="J23" s="75">
        <v>0</v>
      </c>
      <c r="K23" s="43"/>
      <c r="L23" s="44">
        <v>0</v>
      </c>
      <c r="M23" s="42">
        <v>0</v>
      </c>
      <c r="N23" s="43">
        <v>0</v>
      </c>
    </row>
    <row r="24" spans="1:14" s="19" customFormat="1" ht="12.75">
      <c r="A24" s="19" t="s">
        <v>0</v>
      </c>
      <c r="B24" s="20">
        <v>155</v>
      </c>
      <c r="C24" s="21">
        <v>116</v>
      </c>
      <c r="D24" s="21">
        <v>271</v>
      </c>
      <c r="E24" s="22">
        <v>152</v>
      </c>
      <c r="F24" s="21">
        <v>121</v>
      </c>
      <c r="G24" s="21">
        <v>273</v>
      </c>
      <c r="H24" s="22">
        <v>57</v>
      </c>
      <c r="I24" s="21">
        <v>44</v>
      </c>
      <c r="J24" s="76">
        <v>101</v>
      </c>
      <c r="K24" s="21"/>
      <c r="L24" s="22">
        <v>234</v>
      </c>
      <c r="M24" s="21">
        <v>162</v>
      </c>
      <c r="N24" s="21">
        <v>396</v>
      </c>
    </row>
    <row r="25" spans="1:14" s="2" customFormat="1" ht="14.25">
      <c r="A25" s="1" t="s">
        <v>11</v>
      </c>
      <c r="B25" s="39"/>
      <c r="C25" s="43"/>
      <c r="D25" s="43"/>
      <c r="E25" s="44"/>
      <c r="F25" s="43"/>
      <c r="G25" s="43"/>
      <c r="H25" s="44"/>
      <c r="I25" s="43"/>
      <c r="J25" s="75"/>
      <c r="K25" s="43"/>
      <c r="L25" s="44"/>
      <c r="M25" s="43"/>
      <c r="N25" s="43"/>
    </row>
    <row r="26" spans="1:14" ht="14.25">
      <c r="A26" s="2" t="s">
        <v>4</v>
      </c>
      <c r="B26" s="39">
        <v>21</v>
      </c>
      <c r="C26" s="43">
        <v>8</v>
      </c>
      <c r="D26" s="43">
        <v>29</v>
      </c>
      <c r="E26" s="44">
        <v>152</v>
      </c>
      <c r="F26" s="43">
        <v>83</v>
      </c>
      <c r="G26" s="43">
        <v>235</v>
      </c>
      <c r="H26" s="44">
        <v>65</v>
      </c>
      <c r="I26" s="43">
        <v>18</v>
      </c>
      <c r="J26" s="75">
        <v>83</v>
      </c>
      <c r="K26" s="43"/>
      <c r="L26" s="44">
        <v>261</v>
      </c>
      <c r="M26" s="43">
        <v>135</v>
      </c>
      <c r="N26" s="43">
        <v>396</v>
      </c>
    </row>
    <row r="27" spans="1:14" ht="14.25">
      <c r="A27" s="2" t="s">
        <v>5</v>
      </c>
      <c r="B27" s="39">
        <v>83</v>
      </c>
      <c r="C27" s="42">
        <v>23</v>
      </c>
      <c r="D27" s="43">
        <v>106</v>
      </c>
      <c r="E27" s="44">
        <v>423</v>
      </c>
      <c r="F27" s="42">
        <v>213</v>
      </c>
      <c r="G27" s="43">
        <v>636</v>
      </c>
      <c r="H27" s="44">
        <v>175</v>
      </c>
      <c r="I27" s="43">
        <v>78</v>
      </c>
      <c r="J27" s="75">
        <v>253</v>
      </c>
      <c r="K27" s="43"/>
      <c r="L27" s="44">
        <v>698</v>
      </c>
      <c r="M27" s="42">
        <v>309</v>
      </c>
      <c r="N27" s="43">
        <v>1007</v>
      </c>
    </row>
    <row r="28" spans="1:14" ht="14.25">
      <c r="A28" s="2" t="s">
        <v>6</v>
      </c>
      <c r="B28" s="39">
        <v>0</v>
      </c>
      <c r="C28" s="42">
        <v>0</v>
      </c>
      <c r="D28" s="43">
        <v>0</v>
      </c>
      <c r="E28" s="44">
        <v>0</v>
      </c>
      <c r="F28" s="42">
        <v>0</v>
      </c>
      <c r="G28" s="43">
        <v>0</v>
      </c>
      <c r="H28" s="44">
        <v>0</v>
      </c>
      <c r="I28" s="43">
        <v>0</v>
      </c>
      <c r="J28" s="75">
        <v>0</v>
      </c>
      <c r="K28" s="43"/>
      <c r="L28" s="44">
        <v>0</v>
      </c>
      <c r="M28" s="42">
        <v>0</v>
      </c>
      <c r="N28" s="43">
        <v>0</v>
      </c>
    </row>
    <row r="29" spans="1:14" ht="14.25">
      <c r="A29" s="2" t="s">
        <v>7</v>
      </c>
      <c r="B29" s="39">
        <v>0</v>
      </c>
      <c r="C29" s="42">
        <v>0</v>
      </c>
      <c r="D29" s="43">
        <v>0</v>
      </c>
      <c r="E29" s="44">
        <v>0</v>
      </c>
      <c r="F29" s="42">
        <v>0</v>
      </c>
      <c r="G29" s="43">
        <v>0</v>
      </c>
      <c r="H29" s="44">
        <v>0</v>
      </c>
      <c r="I29" s="43">
        <v>0</v>
      </c>
      <c r="J29" s="75">
        <v>0</v>
      </c>
      <c r="K29" s="43"/>
      <c r="L29" s="44">
        <v>0</v>
      </c>
      <c r="M29" s="42">
        <v>0</v>
      </c>
      <c r="N29" s="43">
        <v>0</v>
      </c>
    </row>
    <row r="30" spans="1:14" s="19" customFormat="1" ht="12.75">
      <c r="A30" s="19" t="s">
        <v>0</v>
      </c>
      <c r="B30" s="20">
        <v>104</v>
      </c>
      <c r="C30" s="21">
        <v>31</v>
      </c>
      <c r="D30" s="21">
        <v>135</v>
      </c>
      <c r="E30" s="22">
        <v>575</v>
      </c>
      <c r="F30" s="21">
        <v>296</v>
      </c>
      <c r="G30" s="21">
        <v>871</v>
      </c>
      <c r="H30" s="22">
        <v>240</v>
      </c>
      <c r="I30" s="21">
        <v>96</v>
      </c>
      <c r="J30" s="76">
        <v>336</v>
      </c>
      <c r="K30" s="21"/>
      <c r="L30" s="22">
        <v>959</v>
      </c>
      <c r="M30" s="21">
        <v>444</v>
      </c>
      <c r="N30" s="21">
        <v>1403</v>
      </c>
    </row>
    <row r="31" spans="1:14" s="2" customFormat="1" ht="14.25">
      <c r="A31" s="1" t="s">
        <v>12</v>
      </c>
      <c r="B31" s="39"/>
      <c r="C31" s="43"/>
      <c r="D31" s="43"/>
      <c r="E31" s="44"/>
      <c r="F31" s="43"/>
      <c r="G31" s="43"/>
      <c r="H31" s="44"/>
      <c r="I31" s="43"/>
      <c r="J31" s="75"/>
      <c r="K31" s="43"/>
      <c r="L31" s="44"/>
      <c r="M31" s="43"/>
      <c r="N31" s="43"/>
    </row>
    <row r="32" spans="1:14" ht="14.25">
      <c r="A32" s="2" t="s">
        <v>4</v>
      </c>
      <c r="B32" s="39">
        <v>57</v>
      </c>
      <c r="C32" s="43">
        <v>17</v>
      </c>
      <c r="D32" s="43">
        <v>74</v>
      </c>
      <c r="E32" s="44">
        <v>144</v>
      </c>
      <c r="F32" s="43">
        <v>61</v>
      </c>
      <c r="G32" s="43">
        <v>205</v>
      </c>
      <c r="H32" s="44">
        <v>71</v>
      </c>
      <c r="I32" s="43">
        <v>24</v>
      </c>
      <c r="J32" s="75">
        <v>95</v>
      </c>
      <c r="K32" s="43"/>
      <c r="L32" s="44">
        <v>269</v>
      </c>
      <c r="M32" s="43">
        <v>103</v>
      </c>
      <c r="N32" s="43">
        <v>372</v>
      </c>
    </row>
    <row r="33" spans="1:14" ht="14.25">
      <c r="A33" s="2" t="s">
        <v>5</v>
      </c>
      <c r="B33" s="39">
        <v>117</v>
      </c>
      <c r="C33" s="42">
        <v>39</v>
      </c>
      <c r="D33" s="43">
        <v>156</v>
      </c>
      <c r="E33" s="44">
        <v>401</v>
      </c>
      <c r="F33" s="42">
        <v>183</v>
      </c>
      <c r="G33" s="43">
        <v>584</v>
      </c>
      <c r="H33" s="44">
        <v>156</v>
      </c>
      <c r="I33" s="43">
        <v>74</v>
      </c>
      <c r="J33" s="75">
        <v>230</v>
      </c>
      <c r="K33" s="43"/>
      <c r="L33" s="44">
        <v>638</v>
      </c>
      <c r="M33" s="42">
        <v>286</v>
      </c>
      <c r="N33" s="43">
        <v>924</v>
      </c>
    </row>
    <row r="34" spans="1:14" ht="14.25">
      <c r="A34" s="2" t="s">
        <v>6</v>
      </c>
      <c r="B34" s="39">
        <v>6</v>
      </c>
      <c r="C34" s="42">
        <v>0</v>
      </c>
      <c r="D34" s="43">
        <v>6</v>
      </c>
      <c r="E34" s="44">
        <v>50</v>
      </c>
      <c r="F34" s="42">
        <v>17</v>
      </c>
      <c r="G34" s="43">
        <v>67</v>
      </c>
      <c r="H34" s="44">
        <v>26</v>
      </c>
      <c r="I34" s="43">
        <v>5</v>
      </c>
      <c r="J34" s="75">
        <v>31</v>
      </c>
      <c r="K34" s="43"/>
      <c r="L34" s="44">
        <v>93</v>
      </c>
      <c r="M34" s="42">
        <v>32</v>
      </c>
      <c r="N34" s="43">
        <v>125</v>
      </c>
    </row>
    <row r="35" spans="1:14" ht="14.25">
      <c r="A35" s="2" t="s">
        <v>7</v>
      </c>
      <c r="B35" s="39">
        <v>110</v>
      </c>
      <c r="C35" s="42">
        <v>46</v>
      </c>
      <c r="D35" s="43">
        <v>156</v>
      </c>
      <c r="E35" s="44">
        <v>170</v>
      </c>
      <c r="F35" s="42">
        <v>96</v>
      </c>
      <c r="G35" s="43">
        <v>266</v>
      </c>
      <c r="H35" s="44">
        <v>39</v>
      </c>
      <c r="I35" s="43">
        <v>29</v>
      </c>
      <c r="J35" s="75">
        <v>68</v>
      </c>
      <c r="K35" s="43"/>
      <c r="L35" s="44">
        <v>225</v>
      </c>
      <c r="M35" s="42">
        <v>124</v>
      </c>
      <c r="N35" s="43">
        <v>349</v>
      </c>
    </row>
    <row r="36" spans="1:14" s="19" customFormat="1" ht="12.75">
      <c r="A36" s="19" t="s">
        <v>0</v>
      </c>
      <c r="B36" s="20">
        <v>290</v>
      </c>
      <c r="C36" s="21">
        <v>102</v>
      </c>
      <c r="D36" s="21">
        <v>392</v>
      </c>
      <c r="E36" s="22">
        <v>765</v>
      </c>
      <c r="F36" s="21">
        <v>357</v>
      </c>
      <c r="G36" s="21">
        <v>1122</v>
      </c>
      <c r="H36" s="22">
        <v>292</v>
      </c>
      <c r="I36" s="21">
        <v>132</v>
      </c>
      <c r="J36" s="76">
        <v>424</v>
      </c>
      <c r="K36" s="21"/>
      <c r="L36" s="22">
        <v>1225</v>
      </c>
      <c r="M36" s="21">
        <v>545</v>
      </c>
      <c r="N36" s="21">
        <v>1770</v>
      </c>
    </row>
    <row r="37" spans="1:14" s="2" customFormat="1" ht="14.25">
      <c r="A37" s="1" t="s">
        <v>13</v>
      </c>
      <c r="B37" s="39"/>
      <c r="C37" s="43"/>
      <c r="D37" s="43"/>
      <c r="E37" s="44"/>
      <c r="F37" s="43"/>
      <c r="G37" s="43"/>
      <c r="H37" s="44"/>
      <c r="I37" s="43"/>
      <c r="J37" s="75"/>
      <c r="K37" s="43"/>
      <c r="L37" s="44"/>
      <c r="M37" s="43"/>
      <c r="N37" s="43"/>
    </row>
    <row r="38" spans="1:14" ht="14.25">
      <c r="A38" s="2" t="s">
        <v>4</v>
      </c>
      <c r="B38" s="39">
        <v>21</v>
      </c>
      <c r="C38" s="43">
        <v>10</v>
      </c>
      <c r="D38" s="43">
        <v>31</v>
      </c>
      <c r="E38" s="44">
        <v>87</v>
      </c>
      <c r="F38" s="43">
        <v>41</v>
      </c>
      <c r="G38" s="43">
        <v>128</v>
      </c>
      <c r="H38" s="44">
        <v>30</v>
      </c>
      <c r="I38" s="43">
        <v>26</v>
      </c>
      <c r="J38" s="75">
        <v>56</v>
      </c>
      <c r="K38" s="43"/>
      <c r="L38" s="44">
        <v>141</v>
      </c>
      <c r="M38" s="43">
        <v>69</v>
      </c>
      <c r="N38" s="43">
        <v>210</v>
      </c>
    </row>
    <row r="39" spans="1:14" ht="14.25">
      <c r="A39" s="2" t="s">
        <v>5</v>
      </c>
      <c r="B39" s="39">
        <v>71</v>
      </c>
      <c r="C39" s="42">
        <v>36</v>
      </c>
      <c r="D39" s="43">
        <v>107</v>
      </c>
      <c r="E39" s="44">
        <v>226</v>
      </c>
      <c r="F39" s="42">
        <v>107</v>
      </c>
      <c r="G39" s="43">
        <v>333</v>
      </c>
      <c r="H39" s="44">
        <v>103</v>
      </c>
      <c r="I39" s="43">
        <v>54</v>
      </c>
      <c r="J39" s="75">
        <v>157</v>
      </c>
      <c r="K39" s="43"/>
      <c r="L39" s="44">
        <v>356</v>
      </c>
      <c r="M39" s="42">
        <v>161</v>
      </c>
      <c r="N39" s="43">
        <v>517</v>
      </c>
    </row>
    <row r="40" spans="1:14" ht="14.25">
      <c r="A40" s="2" t="s">
        <v>6</v>
      </c>
      <c r="B40" s="39">
        <v>19</v>
      </c>
      <c r="C40" s="42">
        <v>6</v>
      </c>
      <c r="D40" s="43">
        <v>25</v>
      </c>
      <c r="E40" s="44">
        <v>66</v>
      </c>
      <c r="F40" s="42">
        <v>45</v>
      </c>
      <c r="G40" s="43">
        <v>111</v>
      </c>
      <c r="H40" s="44">
        <v>41</v>
      </c>
      <c r="I40" s="43">
        <v>19</v>
      </c>
      <c r="J40" s="75">
        <v>60</v>
      </c>
      <c r="K40" s="43"/>
      <c r="L40" s="44">
        <v>116</v>
      </c>
      <c r="M40" s="42">
        <v>60</v>
      </c>
      <c r="N40" s="43">
        <v>176</v>
      </c>
    </row>
    <row r="41" spans="1:14" ht="14.25">
      <c r="A41" s="2" t="s">
        <v>7</v>
      </c>
      <c r="B41" s="39">
        <v>0</v>
      </c>
      <c r="C41" s="42">
        <v>0</v>
      </c>
      <c r="D41" s="43">
        <v>0</v>
      </c>
      <c r="E41" s="44">
        <v>0</v>
      </c>
      <c r="F41" s="42">
        <v>0</v>
      </c>
      <c r="G41" s="43">
        <v>0</v>
      </c>
      <c r="H41" s="44">
        <v>0</v>
      </c>
      <c r="I41" s="43">
        <v>0</v>
      </c>
      <c r="J41" s="75">
        <v>0</v>
      </c>
      <c r="K41" s="43"/>
      <c r="L41" s="44">
        <v>0</v>
      </c>
      <c r="M41" s="42">
        <v>0</v>
      </c>
      <c r="N41" s="43">
        <v>0</v>
      </c>
    </row>
    <row r="42" spans="1:14" s="19" customFormat="1" ht="12.75">
      <c r="A42" s="19" t="s">
        <v>0</v>
      </c>
      <c r="B42" s="20">
        <v>111</v>
      </c>
      <c r="C42" s="21">
        <v>52</v>
      </c>
      <c r="D42" s="21">
        <v>163</v>
      </c>
      <c r="E42" s="22">
        <v>379</v>
      </c>
      <c r="F42" s="21">
        <v>193</v>
      </c>
      <c r="G42" s="21">
        <v>572</v>
      </c>
      <c r="H42" s="22">
        <v>174</v>
      </c>
      <c r="I42" s="21">
        <v>99</v>
      </c>
      <c r="J42" s="76">
        <v>273</v>
      </c>
      <c r="K42" s="21"/>
      <c r="L42" s="22">
        <v>613</v>
      </c>
      <c r="M42" s="21">
        <v>290</v>
      </c>
      <c r="N42" s="21">
        <v>903</v>
      </c>
    </row>
    <row r="43" spans="1:14" s="2" customFormat="1" ht="14.25">
      <c r="A43" s="23" t="s">
        <v>14</v>
      </c>
      <c r="B43" s="45"/>
      <c r="C43" s="46"/>
      <c r="D43" s="46"/>
      <c r="E43" s="47"/>
      <c r="F43" s="46"/>
      <c r="G43" s="46"/>
      <c r="H43" s="47"/>
      <c r="I43" s="46"/>
      <c r="J43" s="77"/>
      <c r="K43" s="46"/>
      <c r="L43" s="47"/>
      <c r="M43" s="46"/>
      <c r="N43" s="46"/>
    </row>
    <row r="44" spans="1:14" ht="14.25">
      <c r="A44" s="2" t="s">
        <v>4</v>
      </c>
      <c r="B44" s="39">
        <f>SUM(B8,B14,B20,B26,B32,B38)</f>
        <v>259</v>
      </c>
      <c r="C44" s="43">
        <f aca="true" t="shared" si="0" ref="C44:J45">SUM(C8,C14,C20,C26,C32,C38)</f>
        <v>132</v>
      </c>
      <c r="D44" s="43">
        <f t="shared" si="0"/>
        <v>391</v>
      </c>
      <c r="E44" s="44">
        <f t="shared" si="0"/>
        <v>769</v>
      </c>
      <c r="F44" s="43">
        <f t="shared" si="0"/>
        <v>413</v>
      </c>
      <c r="G44" s="43">
        <f t="shared" si="0"/>
        <v>1182</v>
      </c>
      <c r="H44" s="44">
        <f t="shared" si="0"/>
        <v>381</v>
      </c>
      <c r="I44" s="43">
        <f t="shared" si="0"/>
        <v>178</v>
      </c>
      <c r="J44" s="75">
        <f t="shared" si="0"/>
        <v>559</v>
      </c>
      <c r="K44" s="43"/>
      <c r="L44" s="44">
        <v>1393</v>
      </c>
      <c r="M44" s="43">
        <v>700</v>
      </c>
      <c r="N44" s="43">
        <v>2093</v>
      </c>
    </row>
    <row r="45" spans="1:14" ht="14.25">
      <c r="A45" s="2" t="s">
        <v>5</v>
      </c>
      <c r="B45" s="39">
        <f>SUM(B9,B15,B21,B27,B33,B39)</f>
        <v>545</v>
      </c>
      <c r="C45" s="42">
        <f t="shared" si="0"/>
        <v>228</v>
      </c>
      <c r="D45" s="43">
        <f t="shared" si="0"/>
        <v>773</v>
      </c>
      <c r="E45" s="44">
        <f t="shared" si="0"/>
        <v>1677</v>
      </c>
      <c r="F45" s="42">
        <f t="shared" si="0"/>
        <v>808</v>
      </c>
      <c r="G45" s="43">
        <f t="shared" si="0"/>
        <v>2485</v>
      </c>
      <c r="H45" s="44">
        <f t="shared" si="0"/>
        <v>703</v>
      </c>
      <c r="I45" s="43">
        <f t="shared" si="0"/>
        <v>328</v>
      </c>
      <c r="J45" s="75">
        <f t="shared" si="0"/>
        <v>1031</v>
      </c>
      <c r="K45" s="43"/>
      <c r="L45" s="44">
        <v>2796</v>
      </c>
      <c r="M45" s="42">
        <v>1238</v>
      </c>
      <c r="N45" s="43">
        <v>4034</v>
      </c>
    </row>
    <row r="46" spans="1:14" ht="14.25">
      <c r="A46" s="2" t="s">
        <v>6</v>
      </c>
      <c r="B46" s="39">
        <f>SUM(B10,B16,B28,B34,B40)</f>
        <v>33</v>
      </c>
      <c r="C46" s="42">
        <f aca="true" t="shared" si="1" ref="C46:J46">SUM(C10,C16,C28,C34,C40)</f>
        <v>17</v>
      </c>
      <c r="D46" s="43">
        <f t="shared" si="1"/>
        <v>50</v>
      </c>
      <c r="E46" s="44">
        <f t="shared" si="1"/>
        <v>159</v>
      </c>
      <c r="F46" s="42">
        <f t="shared" si="1"/>
        <v>80</v>
      </c>
      <c r="G46" s="43">
        <f t="shared" si="1"/>
        <v>239</v>
      </c>
      <c r="H46" s="44">
        <f t="shared" si="1"/>
        <v>78</v>
      </c>
      <c r="I46" s="43">
        <f t="shared" si="1"/>
        <v>27</v>
      </c>
      <c r="J46" s="75">
        <f t="shared" si="1"/>
        <v>105</v>
      </c>
      <c r="K46" s="43"/>
      <c r="L46" s="44">
        <v>295</v>
      </c>
      <c r="M46" s="42">
        <v>120</v>
      </c>
      <c r="N46" s="43">
        <v>415</v>
      </c>
    </row>
    <row r="47" spans="1:14" ht="14.25">
      <c r="A47" s="2" t="s">
        <v>7</v>
      </c>
      <c r="B47" s="39">
        <f>SUM(B11,B17,B22,B29,B35,B41)</f>
        <v>326</v>
      </c>
      <c r="C47" s="42">
        <f aca="true" t="shared" si="2" ref="C47:J47">SUM(C11,C17,C22,C29,C35,C41)</f>
        <v>220</v>
      </c>
      <c r="D47" s="43">
        <f t="shared" si="2"/>
        <v>546</v>
      </c>
      <c r="E47" s="44">
        <f t="shared" si="2"/>
        <v>525</v>
      </c>
      <c r="F47" s="42">
        <f t="shared" si="2"/>
        <v>345</v>
      </c>
      <c r="G47" s="43">
        <f t="shared" si="2"/>
        <v>870</v>
      </c>
      <c r="H47" s="44">
        <f t="shared" si="2"/>
        <v>185</v>
      </c>
      <c r="I47" s="43">
        <f t="shared" si="2"/>
        <v>123</v>
      </c>
      <c r="J47" s="75">
        <f t="shared" si="2"/>
        <v>308</v>
      </c>
      <c r="K47" s="43"/>
      <c r="L47" s="44">
        <v>806</v>
      </c>
      <c r="M47" s="42">
        <v>523</v>
      </c>
      <c r="N47" s="43">
        <v>1329</v>
      </c>
    </row>
    <row r="48" spans="1:14" ht="14.25">
      <c r="A48" s="2" t="s">
        <v>10</v>
      </c>
      <c r="B48" s="39">
        <f>SUM(B23)</f>
        <v>0</v>
      </c>
      <c r="C48" s="42">
        <f aca="true" t="shared" si="3" ref="C48:J48">SUM(C23)</f>
        <v>0</v>
      </c>
      <c r="D48" s="43">
        <f t="shared" si="3"/>
        <v>0</v>
      </c>
      <c r="E48" s="44">
        <f t="shared" si="3"/>
        <v>0</v>
      </c>
      <c r="F48" s="42">
        <f t="shared" si="3"/>
        <v>0</v>
      </c>
      <c r="G48" s="43">
        <f t="shared" si="3"/>
        <v>0</v>
      </c>
      <c r="H48" s="44">
        <f t="shared" si="3"/>
        <v>0</v>
      </c>
      <c r="I48" s="43">
        <f t="shared" si="3"/>
        <v>0</v>
      </c>
      <c r="J48" s="75">
        <f t="shared" si="3"/>
        <v>0</v>
      </c>
      <c r="K48" s="43"/>
      <c r="L48" s="44">
        <v>0</v>
      </c>
      <c r="M48" s="42">
        <v>0</v>
      </c>
      <c r="N48" s="43">
        <v>0</v>
      </c>
    </row>
    <row r="49" spans="1:14" s="19" customFormat="1" ht="12.75">
      <c r="A49" s="19" t="s">
        <v>15</v>
      </c>
      <c r="B49" s="20">
        <f>SUM(B44:B48)</f>
        <v>1163</v>
      </c>
      <c r="C49" s="21">
        <f aca="true" t="shared" si="4" ref="C49:J49">SUM(C44:C48)</f>
        <v>597</v>
      </c>
      <c r="D49" s="21">
        <f t="shared" si="4"/>
        <v>1760</v>
      </c>
      <c r="E49" s="22">
        <f t="shared" si="4"/>
        <v>3130</v>
      </c>
      <c r="F49" s="21">
        <f t="shared" si="4"/>
        <v>1646</v>
      </c>
      <c r="G49" s="21">
        <f t="shared" si="4"/>
        <v>4776</v>
      </c>
      <c r="H49" s="22">
        <f t="shared" si="4"/>
        <v>1347</v>
      </c>
      <c r="I49" s="21">
        <f t="shared" si="4"/>
        <v>656</v>
      </c>
      <c r="J49" s="76">
        <f t="shared" si="4"/>
        <v>2003</v>
      </c>
      <c r="K49" s="21"/>
      <c r="L49" s="22">
        <v>5290</v>
      </c>
      <c r="M49" s="21">
        <v>2581</v>
      </c>
      <c r="N49" s="21">
        <v>7871</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A1">
      <selection activeCell="A2" sqref="A2:N2"/>
    </sheetView>
  </sheetViews>
  <sheetFormatPr defaultColWidth="9.140625" defaultRowHeight="15"/>
  <cols>
    <col min="1" max="1" width="25.28125" style="0" customWidth="1"/>
    <col min="2" max="10" width="8.8515625" style="0" customWidth="1"/>
    <col min="11" max="11" width="1.8515625" style="0" customWidth="1"/>
  </cols>
  <sheetData>
    <row r="1" spans="1:11" ht="14.25">
      <c r="A1" s="1" t="s">
        <v>16</v>
      </c>
      <c r="D1" s="2"/>
      <c r="G1" s="2"/>
      <c r="J1" s="2"/>
      <c r="K1" s="2"/>
    </row>
    <row r="2" spans="1:14" s="3" customFormat="1" ht="12.75">
      <c r="A2" s="201" t="s">
        <v>80</v>
      </c>
      <c r="B2" s="201"/>
      <c r="C2" s="201"/>
      <c r="D2" s="201"/>
      <c r="E2" s="201"/>
      <c r="F2" s="201"/>
      <c r="G2" s="201"/>
      <c r="H2" s="201"/>
      <c r="I2" s="201"/>
      <c r="J2" s="201"/>
      <c r="K2" s="201"/>
      <c r="L2" s="201"/>
      <c r="M2" s="201"/>
      <c r="N2" s="201"/>
    </row>
    <row r="3" spans="1:11" ht="15" thickBot="1">
      <c r="A3" s="1"/>
      <c r="D3" s="2"/>
      <c r="G3" s="2"/>
      <c r="J3" s="2"/>
      <c r="K3" s="2"/>
    </row>
    <row r="4" spans="1:14" ht="30" customHeight="1">
      <c r="A4" s="4"/>
      <c r="B4" s="202" t="s">
        <v>29</v>
      </c>
      <c r="C4" s="203"/>
      <c r="D4" s="203"/>
      <c r="E4" s="202" t="s">
        <v>17</v>
      </c>
      <c r="F4" s="203"/>
      <c r="G4" s="204"/>
      <c r="H4" s="202" t="s">
        <v>18</v>
      </c>
      <c r="I4" s="203"/>
      <c r="J4" s="204"/>
      <c r="K4" s="69"/>
      <c r="L4" s="199" t="s">
        <v>93</v>
      </c>
      <c r="M4" s="200"/>
      <c r="N4" s="200"/>
    </row>
    <row r="5" spans="1:14" ht="14.25">
      <c r="A5" s="5"/>
      <c r="B5" s="6" t="s">
        <v>1</v>
      </c>
      <c r="C5" s="7" t="s">
        <v>2</v>
      </c>
      <c r="D5" s="7" t="s">
        <v>0</v>
      </c>
      <c r="E5" s="6" t="s">
        <v>1</v>
      </c>
      <c r="F5" s="7" t="s">
        <v>2</v>
      </c>
      <c r="G5" s="7" t="s">
        <v>0</v>
      </c>
      <c r="H5" s="6" t="s">
        <v>1</v>
      </c>
      <c r="I5" s="7" t="s">
        <v>2</v>
      </c>
      <c r="J5" s="58" t="s">
        <v>0</v>
      </c>
      <c r="K5" s="7"/>
      <c r="L5" s="81" t="s">
        <v>1</v>
      </c>
      <c r="M5" s="7" t="s">
        <v>2</v>
      </c>
      <c r="N5" s="7" t="s">
        <v>0</v>
      </c>
    </row>
    <row r="6" spans="2:14" ht="14.25">
      <c r="B6" s="56"/>
      <c r="C6" s="52"/>
      <c r="D6" s="57"/>
      <c r="E6" s="56"/>
      <c r="F6" s="52"/>
      <c r="G6" s="57"/>
      <c r="H6" s="52"/>
      <c r="I6" s="52"/>
      <c r="J6" s="57"/>
      <c r="K6" s="52"/>
      <c r="L6" s="56"/>
      <c r="M6" s="52"/>
      <c r="N6" s="52"/>
    </row>
    <row r="7" spans="1:14" s="2" customFormat="1" ht="14.25">
      <c r="A7" s="1" t="s">
        <v>25</v>
      </c>
      <c r="B7" s="48"/>
      <c r="C7" s="49"/>
      <c r="D7" s="52"/>
      <c r="E7" s="48"/>
      <c r="F7" s="49"/>
      <c r="G7" s="52"/>
      <c r="H7" s="50"/>
      <c r="I7" s="52"/>
      <c r="J7" s="57"/>
      <c r="K7" s="52"/>
      <c r="L7" s="56"/>
      <c r="M7" s="52"/>
      <c r="N7" s="52"/>
    </row>
    <row r="8" spans="1:14" ht="14.25">
      <c r="A8" s="2" t="s">
        <v>22</v>
      </c>
      <c r="B8" s="50">
        <v>19808</v>
      </c>
      <c r="C8" s="51">
        <v>19760</v>
      </c>
      <c r="D8" s="52">
        <v>39568</v>
      </c>
      <c r="E8" s="50">
        <v>53914</v>
      </c>
      <c r="F8" s="51">
        <v>54061</v>
      </c>
      <c r="G8" s="52">
        <v>107975</v>
      </c>
      <c r="H8" s="50">
        <v>56459</v>
      </c>
      <c r="I8" s="52">
        <v>58389</v>
      </c>
      <c r="J8" s="57">
        <v>114848</v>
      </c>
      <c r="K8" s="52"/>
      <c r="L8" s="56">
        <v>219972</v>
      </c>
      <c r="M8" s="52">
        <v>216174</v>
      </c>
      <c r="N8" s="52">
        <v>436146</v>
      </c>
    </row>
    <row r="9" spans="1:14" ht="14.25">
      <c r="A9" s="2" t="s">
        <v>23</v>
      </c>
      <c r="B9" s="50">
        <v>20879</v>
      </c>
      <c r="C9" s="53">
        <v>20607</v>
      </c>
      <c r="D9" s="54">
        <v>41486</v>
      </c>
      <c r="E9" s="55">
        <v>52934</v>
      </c>
      <c r="F9" s="53">
        <v>51886</v>
      </c>
      <c r="G9" s="54">
        <v>104820</v>
      </c>
      <c r="H9" s="55">
        <v>56477</v>
      </c>
      <c r="I9" s="54">
        <v>57567</v>
      </c>
      <c r="J9" s="59">
        <v>114044</v>
      </c>
      <c r="K9" s="54"/>
      <c r="L9" s="82">
        <v>218480</v>
      </c>
      <c r="M9" s="54">
        <v>211265</v>
      </c>
      <c r="N9" s="54">
        <v>429745</v>
      </c>
    </row>
    <row r="10" spans="1:14" ht="14.25">
      <c r="A10" s="2" t="s">
        <v>24</v>
      </c>
      <c r="B10" s="50">
        <v>21899</v>
      </c>
      <c r="C10" s="53">
        <v>21612</v>
      </c>
      <c r="D10" s="54">
        <v>43511</v>
      </c>
      <c r="E10" s="55">
        <v>51327</v>
      </c>
      <c r="F10" s="53">
        <v>50690</v>
      </c>
      <c r="G10" s="54">
        <v>102017</v>
      </c>
      <c r="H10" s="55">
        <v>55167</v>
      </c>
      <c r="I10" s="54">
        <v>56468</v>
      </c>
      <c r="J10" s="59">
        <v>111635</v>
      </c>
      <c r="K10" s="54"/>
      <c r="L10" s="82">
        <v>216130</v>
      </c>
      <c r="M10" s="54">
        <v>208690</v>
      </c>
      <c r="N10" s="54">
        <v>424820</v>
      </c>
    </row>
    <row r="11" spans="2:14" ht="14.25">
      <c r="B11" s="56"/>
      <c r="C11" s="52"/>
      <c r="D11" s="57"/>
      <c r="E11" s="56"/>
      <c r="F11" s="52"/>
      <c r="G11" s="57"/>
      <c r="H11" s="52"/>
      <c r="I11" s="52"/>
      <c r="J11" s="57"/>
      <c r="K11" s="52"/>
      <c r="L11" s="56"/>
      <c r="M11" s="52"/>
      <c r="N11" s="52"/>
    </row>
    <row r="12" spans="1:14" ht="14.25">
      <c r="A12" s="1" t="s">
        <v>26</v>
      </c>
      <c r="B12" s="48"/>
      <c r="C12" s="49"/>
      <c r="D12" s="52"/>
      <c r="E12" s="48"/>
      <c r="F12" s="49"/>
      <c r="G12" s="52"/>
      <c r="H12" s="50"/>
      <c r="I12" s="52"/>
      <c r="J12" s="57"/>
      <c r="K12" s="52"/>
      <c r="L12" s="56"/>
      <c r="M12" s="52"/>
      <c r="N12" s="52"/>
    </row>
    <row r="13" spans="1:14" ht="14.25">
      <c r="A13" s="2" t="s">
        <v>22</v>
      </c>
      <c r="B13" s="50">
        <v>1014</v>
      </c>
      <c r="C13" s="51">
        <v>504</v>
      </c>
      <c r="D13" s="52">
        <v>1518</v>
      </c>
      <c r="E13" s="50">
        <v>2890</v>
      </c>
      <c r="F13" s="51">
        <v>1517</v>
      </c>
      <c r="G13" s="52">
        <v>4407</v>
      </c>
      <c r="H13" s="50">
        <v>1551</v>
      </c>
      <c r="I13" s="52">
        <v>772</v>
      </c>
      <c r="J13" s="57">
        <v>2323</v>
      </c>
      <c r="K13" s="52"/>
      <c r="L13" s="56">
        <v>4642</v>
      </c>
      <c r="M13" s="52">
        <v>2293</v>
      </c>
      <c r="N13" s="52">
        <v>6935</v>
      </c>
    </row>
    <row r="14" spans="1:14" ht="14.25">
      <c r="A14" s="2" t="s">
        <v>23</v>
      </c>
      <c r="B14" s="50">
        <v>1095</v>
      </c>
      <c r="C14" s="53">
        <v>577</v>
      </c>
      <c r="D14" s="54">
        <v>1672</v>
      </c>
      <c r="E14" s="55">
        <v>3007</v>
      </c>
      <c r="F14" s="53">
        <v>1600</v>
      </c>
      <c r="G14" s="54">
        <v>4607</v>
      </c>
      <c r="H14" s="55">
        <v>1473</v>
      </c>
      <c r="I14" s="54">
        <v>748</v>
      </c>
      <c r="J14" s="57">
        <v>2221</v>
      </c>
      <c r="K14" s="52"/>
      <c r="L14" s="82">
        <v>4922</v>
      </c>
      <c r="M14" s="54">
        <v>2410</v>
      </c>
      <c r="N14" s="52">
        <v>7332</v>
      </c>
    </row>
    <row r="15" spans="1:14" ht="14.25">
      <c r="A15" s="2" t="s">
        <v>24</v>
      </c>
      <c r="B15" s="50">
        <v>1163</v>
      </c>
      <c r="C15" s="53">
        <v>597</v>
      </c>
      <c r="D15" s="54">
        <v>1760</v>
      </c>
      <c r="E15" s="55">
        <v>3130</v>
      </c>
      <c r="F15" s="53">
        <v>1646</v>
      </c>
      <c r="G15" s="54">
        <v>4776</v>
      </c>
      <c r="H15" s="55">
        <v>1347</v>
      </c>
      <c r="I15" s="54">
        <v>656</v>
      </c>
      <c r="J15" s="57">
        <v>2003</v>
      </c>
      <c r="K15" s="52"/>
      <c r="L15" s="82">
        <v>5290</v>
      </c>
      <c r="M15" s="54">
        <v>2581</v>
      </c>
      <c r="N15" s="52">
        <v>7871</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6"/>
  <sheetViews>
    <sheetView zoomScalePageLayoutView="0" workbookViewId="0" topLeftCell="K1">
      <selection activeCell="G27" sqref="G27"/>
    </sheetView>
  </sheetViews>
  <sheetFormatPr defaultColWidth="9.140625" defaultRowHeight="15"/>
  <cols>
    <col min="1" max="1" width="24.8515625" style="171" customWidth="1"/>
    <col min="2" max="3" width="11.140625" style="29" customWidth="1"/>
    <col min="4" max="4" width="11.140625" style="73" customWidth="1"/>
    <col min="5" max="8" width="11.140625" style="29" customWidth="1"/>
    <col min="9" max="9" width="9.8515625" style="73" customWidth="1"/>
    <col min="10" max="10" width="9.8515625" style="37" customWidth="1"/>
    <col min="11" max="11" width="25.421875" style="171" customWidth="1"/>
    <col min="12" max="12" width="9.7109375" style="29" bestFit="1" customWidth="1"/>
    <col min="13" max="13" width="8.8515625" style="29" bestFit="1" customWidth="1"/>
    <col min="14" max="14" width="10.57421875" style="29" customWidth="1"/>
    <col min="15" max="15" width="9.7109375" style="73" bestFit="1" customWidth="1"/>
    <col min="16" max="17" width="8.8515625" style="29" bestFit="1" customWidth="1"/>
    <col min="18" max="18" width="8.8515625" style="29" customWidth="1"/>
    <col min="19" max="19" width="9.28125" style="29" bestFit="1" customWidth="1"/>
    <col min="20" max="20" width="9.7109375" style="73" customWidth="1"/>
    <col min="21" max="16384" width="8.8515625" style="29" customWidth="1"/>
  </cols>
  <sheetData>
    <row r="1" spans="1:21" ht="14.25">
      <c r="A1" s="171" t="s">
        <v>16</v>
      </c>
      <c r="K1" s="171" t="s">
        <v>16</v>
      </c>
      <c r="L1" s="205"/>
      <c r="M1" s="205"/>
      <c r="N1" s="205"/>
      <c r="O1" s="205"/>
      <c r="P1" s="205"/>
      <c r="Q1" s="205"/>
      <c r="R1" s="205"/>
      <c r="S1" s="205"/>
      <c r="T1" s="205"/>
      <c r="U1" s="205"/>
    </row>
    <row r="2" spans="1:20" ht="14.25">
      <c r="A2" s="205" t="s">
        <v>37</v>
      </c>
      <c r="B2" s="205"/>
      <c r="C2" s="205"/>
      <c r="D2" s="205"/>
      <c r="E2" s="205"/>
      <c r="F2" s="205"/>
      <c r="G2" s="205"/>
      <c r="H2" s="205"/>
      <c r="I2" s="205"/>
      <c r="J2" s="173"/>
      <c r="K2" s="205" t="s">
        <v>37</v>
      </c>
      <c r="L2" s="205"/>
      <c r="M2" s="205"/>
      <c r="N2" s="205"/>
      <c r="O2" s="205"/>
      <c r="P2" s="205"/>
      <c r="Q2" s="205"/>
      <c r="R2" s="205"/>
      <c r="S2" s="205"/>
      <c r="T2" s="173"/>
    </row>
    <row r="3" spans="1:20" ht="12" customHeight="1">
      <c r="A3" s="205"/>
      <c r="B3" s="205"/>
      <c r="C3" s="205"/>
      <c r="D3" s="205"/>
      <c r="E3" s="205"/>
      <c r="F3" s="205"/>
      <c r="G3" s="205"/>
      <c r="H3" s="205"/>
      <c r="I3" s="205"/>
      <c r="J3" s="173"/>
      <c r="K3" s="30"/>
      <c r="O3" s="29"/>
      <c r="T3" s="29"/>
    </row>
    <row r="4" spans="1:20" s="175" customFormat="1" ht="12.75">
      <c r="A4" s="205" t="s">
        <v>29</v>
      </c>
      <c r="B4" s="205"/>
      <c r="C4" s="205"/>
      <c r="D4" s="205"/>
      <c r="E4" s="205"/>
      <c r="F4" s="205"/>
      <c r="G4" s="205"/>
      <c r="H4" s="205"/>
      <c r="I4" s="205"/>
      <c r="J4" s="173"/>
      <c r="K4" s="209" t="s">
        <v>17</v>
      </c>
      <c r="L4" s="209"/>
      <c r="M4" s="209"/>
      <c r="N4" s="209"/>
      <c r="O4" s="209"/>
      <c r="P4" s="209"/>
      <c r="Q4" s="209"/>
      <c r="R4" s="209"/>
      <c r="S4" s="209"/>
      <c r="T4" s="209"/>
    </row>
    <row r="5" spans="1:20" s="175" customFormat="1" ht="13.5" thickBot="1">
      <c r="A5" s="173"/>
      <c r="B5" s="173"/>
      <c r="C5" s="173"/>
      <c r="D5" s="173"/>
      <c r="E5" s="173"/>
      <c r="F5" s="173"/>
      <c r="G5" s="173"/>
      <c r="H5" s="173"/>
      <c r="I5" s="173"/>
      <c r="J5" s="173"/>
      <c r="K5" s="174"/>
      <c r="L5" s="174"/>
      <c r="M5" s="174"/>
      <c r="N5" s="174"/>
      <c r="O5" s="174"/>
      <c r="P5" s="174"/>
      <c r="Q5" s="174"/>
      <c r="R5" s="174"/>
      <c r="S5" s="174"/>
      <c r="T5" s="174"/>
    </row>
    <row r="6" spans="1:20" ht="14.25">
      <c r="A6" s="176"/>
      <c r="B6" s="206" t="s">
        <v>38</v>
      </c>
      <c r="C6" s="206"/>
      <c r="D6" s="207"/>
      <c r="E6" s="208" t="s">
        <v>39</v>
      </c>
      <c r="F6" s="206"/>
      <c r="G6" s="207"/>
      <c r="H6" s="177"/>
      <c r="I6" s="178"/>
      <c r="J6" s="172"/>
      <c r="K6" s="178"/>
      <c r="L6" s="208" t="s">
        <v>38</v>
      </c>
      <c r="M6" s="206"/>
      <c r="N6" s="206"/>
      <c r="O6" s="206"/>
      <c r="P6" s="208" t="s">
        <v>39</v>
      </c>
      <c r="Q6" s="206"/>
      <c r="R6" s="207"/>
      <c r="S6" s="177"/>
      <c r="T6" s="178"/>
    </row>
    <row r="7" spans="1:20" ht="65.25" customHeight="1">
      <c r="A7" s="92"/>
      <c r="B7" s="89" t="s">
        <v>53</v>
      </c>
      <c r="C7" s="89" t="s">
        <v>76</v>
      </c>
      <c r="D7" s="90" t="s">
        <v>41</v>
      </c>
      <c r="E7" s="89" t="s">
        <v>54</v>
      </c>
      <c r="F7" s="89" t="s">
        <v>77</v>
      </c>
      <c r="G7" s="179" t="s">
        <v>42</v>
      </c>
      <c r="H7" s="89" t="s">
        <v>35</v>
      </c>
      <c r="I7" s="91" t="s">
        <v>15</v>
      </c>
      <c r="J7" s="88"/>
      <c r="K7" s="92"/>
      <c r="L7" s="93" t="s">
        <v>30</v>
      </c>
      <c r="M7" s="94" t="s">
        <v>31</v>
      </c>
      <c r="N7" s="94" t="s">
        <v>32</v>
      </c>
      <c r="O7" s="95" t="s">
        <v>41</v>
      </c>
      <c r="P7" s="94" t="s">
        <v>40</v>
      </c>
      <c r="Q7" s="94" t="s">
        <v>33</v>
      </c>
      <c r="R7" s="95" t="s">
        <v>42</v>
      </c>
      <c r="S7" s="180" t="s">
        <v>35</v>
      </c>
      <c r="T7" s="91" t="s">
        <v>15</v>
      </c>
    </row>
    <row r="8" spans="1:20" ht="14.25">
      <c r="A8" s="181" t="s">
        <v>3</v>
      </c>
      <c r="B8" s="182"/>
      <c r="C8" s="182"/>
      <c r="D8" s="183"/>
      <c r="E8" s="184"/>
      <c r="F8" s="184"/>
      <c r="G8" s="183"/>
      <c r="H8" s="184"/>
      <c r="I8" s="185"/>
      <c r="K8" s="186" t="s">
        <v>3</v>
      </c>
      <c r="L8" s="187"/>
      <c r="M8" s="182"/>
      <c r="N8" s="184"/>
      <c r="O8" s="188"/>
      <c r="P8" s="184"/>
      <c r="Q8" s="184"/>
      <c r="R8" s="183"/>
      <c r="S8" s="189"/>
      <c r="T8" s="185"/>
    </row>
    <row r="9" spans="1:20" ht="14.25">
      <c r="A9" s="30" t="s">
        <v>4</v>
      </c>
      <c r="B9" s="18">
        <v>1574</v>
      </c>
      <c r="C9" s="18">
        <v>1502</v>
      </c>
      <c r="D9" s="71">
        <v>3076</v>
      </c>
      <c r="E9" s="18">
        <v>12081</v>
      </c>
      <c r="F9" s="18">
        <v>1638</v>
      </c>
      <c r="G9" s="71">
        <v>13719</v>
      </c>
      <c r="H9" s="18">
        <v>370</v>
      </c>
      <c r="I9" s="71">
        <v>17165</v>
      </c>
      <c r="J9" s="86"/>
      <c r="K9" s="190" t="s">
        <v>4</v>
      </c>
      <c r="L9" s="17">
        <v>1574</v>
      </c>
      <c r="M9" s="18">
        <v>2025</v>
      </c>
      <c r="N9" s="18">
        <v>2901</v>
      </c>
      <c r="O9" s="71">
        <v>6500</v>
      </c>
      <c r="P9" s="18">
        <v>5739</v>
      </c>
      <c r="Q9" s="18">
        <v>4360</v>
      </c>
      <c r="R9" s="71">
        <v>10099</v>
      </c>
      <c r="S9" s="191">
        <v>566</v>
      </c>
      <c r="T9" s="71">
        <v>17165</v>
      </c>
    </row>
    <row r="10" spans="1:20" ht="14.25">
      <c r="A10" s="30" t="s">
        <v>5</v>
      </c>
      <c r="B10" s="18">
        <v>3772</v>
      </c>
      <c r="C10" s="18">
        <v>3535</v>
      </c>
      <c r="D10" s="71">
        <v>7307</v>
      </c>
      <c r="E10" s="18">
        <v>72711</v>
      </c>
      <c r="F10" s="18">
        <v>5108</v>
      </c>
      <c r="G10" s="71">
        <v>77819</v>
      </c>
      <c r="H10" s="18">
        <v>929</v>
      </c>
      <c r="I10" s="71">
        <v>86055</v>
      </c>
      <c r="J10" s="86"/>
      <c r="K10" s="190" t="s">
        <v>5</v>
      </c>
      <c r="L10" s="17">
        <v>2698</v>
      </c>
      <c r="M10" s="18">
        <v>5074</v>
      </c>
      <c r="N10" s="18">
        <v>10015</v>
      </c>
      <c r="O10" s="71">
        <v>17787</v>
      </c>
      <c r="P10" s="18">
        <v>32339</v>
      </c>
      <c r="Q10" s="18">
        <v>34398</v>
      </c>
      <c r="R10" s="71">
        <v>66737</v>
      </c>
      <c r="S10" s="191">
        <v>1531</v>
      </c>
      <c r="T10" s="71">
        <v>86055</v>
      </c>
    </row>
    <row r="11" spans="1:20" ht="14.25">
      <c r="A11" s="30" t="s">
        <v>6</v>
      </c>
      <c r="B11" s="18">
        <v>155</v>
      </c>
      <c r="C11" s="18">
        <v>227</v>
      </c>
      <c r="D11" s="71">
        <v>382</v>
      </c>
      <c r="E11" s="18">
        <v>3683</v>
      </c>
      <c r="F11" s="18">
        <v>314</v>
      </c>
      <c r="G11" s="71">
        <v>3997</v>
      </c>
      <c r="H11" s="18">
        <v>113</v>
      </c>
      <c r="I11" s="71">
        <v>4492</v>
      </c>
      <c r="J11" s="86"/>
      <c r="K11" s="190" t="s">
        <v>6</v>
      </c>
      <c r="L11" s="17">
        <v>154</v>
      </c>
      <c r="M11" s="18">
        <v>452</v>
      </c>
      <c r="N11" s="18">
        <v>807</v>
      </c>
      <c r="O11" s="71">
        <v>1413</v>
      </c>
      <c r="P11" s="18">
        <v>1946</v>
      </c>
      <c r="Q11" s="18">
        <v>908</v>
      </c>
      <c r="R11" s="71">
        <v>2854</v>
      </c>
      <c r="S11" s="191">
        <v>225</v>
      </c>
      <c r="T11" s="71">
        <v>4492</v>
      </c>
    </row>
    <row r="12" spans="1:20" ht="14.25">
      <c r="A12" s="30" t="s">
        <v>7</v>
      </c>
      <c r="B12" s="18">
        <v>1287</v>
      </c>
      <c r="C12" s="18">
        <v>1196</v>
      </c>
      <c r="D12" s="71">
        <v>2483</v>
      </c>
      <c r="E12" s="18">
        <v>6671</v>
      </c>
      <c r="F12" s="18">
        <v>1171</v>
      </c>
      <c r="G12" s="71">
        <v>7842</v>
      </c>
      <c r="H12" s="18">
        <v>166</v>
      </c>
      <c r="I12" s="71">
        <v>10491</v>
      </c>
      <c r="J12" s="86"/>
      <c r="K12" s="190" t="s">
        <v>7</v>
      </c>
      <c r="L12" s="17">
        <v>1380</v>
      </c>
      <c r="M12" s="18">
        <v>1366</v>
      </c>
      <c r="N12" s="18">
        <v>1805</v>
      </c>
      <c r="O12" s="71">
        <v>4551</v>
      </c>
      <c r="P12" s="18">
        <v>3645</v>
      </c>
      <c r="Q12" s="18">
        <v>1996</v>
      </c>
      <c r="R12" s="71">
        <v>5641</v>
      </c>
      <c r="S12" s="191">
        <v>299</v>
      </c>
      <c r="T12" s="71">
        <v>10491</v>
      </c>
    </row>
    <row r="13" spans="1:20" ht="14.25">
      <c r="A13" s="192" t="s">
        <v>0</v>
      </c>
      <c r="B13" s="22">
        <v>6788</v>
      </c>
      <c r="C13" s="22">
        <v>6460</v>
      </c>
      <c r="D13" s="22">
        <v>13248</v>
      </c>
      <c r="E13" s="22">
        <v>95146</v>
      </c>
      <c r="F13" s="22">
        <v>8231</v>
      </c>
      <c r="G13" s="22">
        <v>103377</v>
      </c>
      <c r="H13" s="22">
        <v>1578</v>
      </c>
      <c r="I13" s="22">
        <v>118203</v>
      </c>
      <c r="J13" s="87"/>
      <c r="K13" s="193" t="s">
        <v>0</v>
      </c>
      <c r="L13" s="21">
        <v>5806</v>
      </c>
      <c r="M13" s="22">
        <v>8917</v>
      </c>
      <c r="N13" s="22">
        <v>15528</v>
      </c>
      <c r="O13" s="22">
        <v>30251</v>
      </c>
      <c r="P13" s="22">
        <v>43669</v>
      </c>
      <c r="Q13" s="22">
        <v>41662</v>
      </c>
      <c r="R13" s="22">
        <v>85331</v>
      </c>
      <c r="S13" s="194">
        <v>2621</v>
      </c>
      <c r="T13" s="22">
        <v>118203</v>
      </c>
    </row>
    <row r="14" spans="1:20" ht="14.25">
      <c r="A14" s="171" t="s">
        <v>8</v>
      </c>
      <c r="B14" s="18"/>
      <c r="C14" s="18"/>
      <c r="D14" s="71"/>
      <c r="E14" s="18"/>
      <c r="F14" s="18"/>
      <c r="G14" s="71"/>
      <c r="H14" s="18"/>
      <c r="I14" s="71"/>
      <c r="J14" s="86"/>
      <c r="K14" s="195" t="s">
        <v>8</v>
      </c>
      <c r="L14" s="17"/>
      <c r="M14" s="18"/>
      <c r="N14" s="18"/>
      <c r="O14" s="71"/>
      <c r="P14" s="18"/>
      <c r="Q14" s="18"/>
      <c r="R14" s="71"/>
      <c r="S14" s="191"/>
      <c r="T14" s="71"/>
    </row>
    <row r="15" spans="1:20" ht="14.25">
      <c r="A15" s="30" t="s">
        <v>4</v>
      </c>
      <c r="B15" s="18">
        <v>1003</v>
      </c>
      <c r="C15" s="18">
        <v>930</v>
      </c>
      <c r="D15" s="71">
        <v>1933</v>
      </c>
      <c r="E15" s="18">
        <v>8248</v>
      </c>
      <c r="F15" s="18">
        <v>1392</v>
      </c>
      <c r="G15" s="71">
        <v>9640</v>
      </c>
      <c r="H15" s="18">
        <v>173</v>
      </c>
      <c r="I15" s="71">
        <v>11746</v>
      </c>
      <c r="J15" s="86"/>
      <c r="K15" s="190" t="s">
        <v>4</v>
      </c>
      <c r="L15" s="17">
        <v>403</v>
      </c>
      <c r="M15" s="18">
        <v>920</v>
      </c>
      <c r="N15" s="18">
        <v>1636</v>
      </c>
      <c r="O15" s="71">
        <v>2959</v>
      </c>
      <c r="P15" s="18">
        <v>4374</v>
      </c>
      <c r="Q15" s="18">
        <v>4073</v>
      </c>
      <c r="R15" s="71">
        <v>8447</v>
      </c>
      <c r="S15" s="191">
        <v>340</v>
      </c>
      <c r="T15" s="71">
        <v>11746</v>
      </c>
    </row>
    <row r="16" spans="1:20" ht="14.25">
      <c r="A16" s="30" t="s">
        <v>5</v>
      </c>
      <c r="B16" s="18">
        <v>2698</v>
      </c>
      <c r="C16" s="18">
        <v>1867</v>
      </c>
      <c r="D16" s="71">
        <v>4565</v>
      </c>
      <c r="E16" s="18">
        <v>35413</v>
      </c>
      <c r="F16" s="18">
        <v>3763</v>
      </c>
      <c r="G16" s="71">
        <v>39176</v>
      </c>
      <c r="H16" s="18">
        <v>286</v>
      </c>
      <c r="I16" s="71">
        <v>44027</v>
      </c>
      <c r="J16" s="86"/>
      <c r="K16" s="190" t="s">
        <v>5</v>
      </c>
      <c r="L16" s="17">
        <v>597</v>
      </c>
      <c r="M16" s="18">
        <v>1772</v>
      </c>
      <c r="N16" s="18">
        <v>3530</v>
      </c>
      <c r="O16" s="71">
        <v>5899</v>
      </c>
      <c r="P16" s="18">
        <v>14439</v>
      </c>
      <c r="Q16" s="18">
        <v>23079</v>
      </c>
      <c r="R16" s="71">
        <v>37518</v>
      </c>
      <c r="S16" s="191">
        <v>610</v>
      </c>
      <c r="T16" s="71">
        <v>44027</v>
      </c>
    </row>
    <row r="17" spans="1:20" ht="14.25">
      <c r="A17" s="30" t="s">
        <v>6</v>
      </c>
      <c r="B17" s="18">
        <v>81</v>
      </c>
      <c r="C17" s="18">
        <v>33</v>
      </c>
      <c r="D17" s="71">
        <v>114</v>
      </c>
      <c r="E17" s="18">
        <v>802</v>
      </c>
      <c r="F17" s="18">
        <v>61</v>
      </c>
      <c r="G17" s="71">
        <v>863</v>
      </c>
      <c r="H17" s="18">
        <v>29</v>
      </c>
      <c r="I17" s="71">
        <v>1006</v>
      </c>
      <c r="J17" s="86"/>
      <c r="K17" s="190" t="s">
        <v>6</v>
      </c>
      <c r="L17" s="17">
        <v>41</v>
      </c>
      <c r="M17" s="18">
        <v>90</v>
      </c>
      <c r="N17" s="18">
        <v>162</v>
      </c>
      <c r="O17" s="71">
        <v>293</v>
      </c>
      <c r="P17" s="18">
        <v>396</v>
      </c>
      <c r="Q17" s="18">
        <v>251</v>
      </c>
      <c r="R17" s="71">
        <v>647</v>
      </c>
      <c r="S17" s="191">
        <v>66</v>
      </c>
      <c r="T17" s="71">
        <v>1006</v>
      </c>
    </row>
    <row r="18" spans="1:20" ht="14.25">
      <c r="A18" s="30" t="s">
        <v>7</v>
      </c>
      <c r="B18" s="18">
        <v>115</v>
      </c>
      <c r="C18" s="18">
        <v>69</v>
      </c>
      <c r="D18" s="71">
        <v>184</v>
      </c>
      <c r="E18" s="18">
        <v>2300</v>
      </c>
      <c r="F18" s="18">
        <v>179</v>
      </c>
      <c r="G18" s="71">
        <v>2479</v>
      </c>
      <c r="H18" s="18">
        <v>11</v>
      </c>
      <c r="I18" s="71">
        <v>2674</v>
      </c>
      <c r="J18" s="86"/>
      <c r="K18" s="190" t="s">
        <v>7</v>
      </c>
      <c r="L18" s="17">
        <v>58</v>
      </c>
      <c r="M18" s="18">
        <v>253</v>
      </c>
      <c r="N18" s="18">
        <v>495</v>
      </c>
      <c r="O18" s="71">
        <v>806</v>
      </c>
      <c r="P18" s="18">
        <v>1257</v>
      </c>
      <c r="Q18" s="18">
        <v>569</v>
      </c>
      <c r="R18" s="71">
        <v>1826</v>
      </c>
      <c r="S18" s="191">
        <v>42</v>
      </c>
      <c r="T18" s="71">
        <v>2674</v>
      </c>
    </row>
    <row r="19" spans="1:20" ht="14.25">
      <c r="A19" s="192" t="s">
        <v>0</v>
      </c>
      <c r="B19" s="22">
        <v>3897</v>
      </c>
      <c r="C19" s="22">
        <v>2899</v>
      </c>
      <c r="D19" s="22">
        <v>6796</v>
      </c>
      <c r="E19" s="22">
        <v>46763</v>
      </c>
      <c r="F19" s="22">
        <v>5395</v>
      </c>
      <c r="G19" s="22">
        <v>52158</v>
      </c>
      <c r="H19" s="22">
        <v>499</v>
      </c>
      <c r="I19" s="22">
        <v>59453</v>
      </c>
      <c r="J19" s="87"/>
      <c r="K19" s="193" t="s">
        <v>0</v>
      </c>
      <c r="L19" s="21">
        <v>1099</v>
      </c>
      <c r="M19" s="22">
        <v>3035</v>
      </c>
      <c r="N19" s="22">
        <v>5823</v>
      </c>
      <c r="O19" s="22">
        <v>9957</v>
      </c>
      <c r="P19" s="22">
        <v>20466</v>
      </c>
      <c r="Q19" s="22">
        <v>27972</v>
      </c>
      <c r="R19" s="22">
        <v>48438</v>
      </c>
      <c r="S19" s="194">
        <v>1058</v>
      </c>
      <c r="T19" s="22">
        <v>59453</v>
      </c>
    </row>
    <row r="20" spans="1:20" ht="14.25">
      <c r="A20" s="171" t="s">
        <v>9</v>
      </c>
      <c r="B20" s="18"/>
      <c r="C20" s="18"/>
      <c r="D20" s="71"/>
      <c r="E20" s="18"/>
      <c r="F20" s="18"/>
      <c r="G20" s="71"/>
      <c r="H20" s="18"/>
      <c r="I20" s="71"/>
      <c r="J20" s="86"/>
      <c r="K20" s="195" t="s">
        <v>9</v>
      </c>
      <c r="L20" s="17"/>
      <c r="M20" s="18"/>
      <c r="N20" s="18"/>
      <c r="O20" s="71"/>
      <c r="P20" s="18"/>
      <c r="Q20" s="18"/>
      <c r="R20" s="71"/>
      <c r="S20" s="191"/>
      <c r="T20" s="71"/>
    </row>
    <row r="21" spans="1:20" ht="14.25">
      <c r="A21" s="30" t="s">
        <v>4</v>
      </c>
      <c r="B21" s="18">
        <v>1644</v>
      </c>
      <c r="C21" s="18">
        <v>1038</v>
      </c>
      <c r="D21" s="71">
        <v>2682</v>
      </c>
      <c r="E21" s="18">
        <v>694</v>
      </c>
      <c r="F21" s="18">
        <v>811</v>
      </c>
      <c r="G21" s="71">
        <v>1505</v>
      </c>
      <c r="H21" s="18">
        <v>24</v>
      </c>
      <c r="I21" s="71">
        <v>4211</v>
      </c>
      <c r="J21" s="86"/>
      <c r="K21" s="190" t="s">
        <v>4</v>
      </c>
      <c r="L21" s="17">
        <v>438</v>
      </c>
      <c r="M21" s="18">
        <v>622</v>
      </c>
      <c r="N21" s="18">
        <v>847</v>
      </c>
      <c r="O21" s="71">
        <v>1907</v>
      </c>
      <c r="P21" s="18">
        <v>1085</v>
      </c>
      <c r="Q21" s="18">
        <v>1136</v>
      </c>
      <c r="R21" s="71">
        <v>2221</v>
      </c>
      <c r="S21" s="191">
        <v>83</v>
      </c>
      <c r="T21" s="71">
        <v>4211</v>
      </c>
    </row>
    <row r="22" spans="1:20" ht="14.25">
      <c r="A22" s="30" t="s">
        <v>5</v>
      </c>
      <c r="B22" s="18">
        <v>2614</v>
      </c>
      <c r="C22" s="18">
        <v>1443</v>
      </c>
      <c r="D22" s="71">
        <v>4057</v>
      </c>
      <c r="E22" s="18">
        <v>2310</v>
      </c>
      <c r="F22" s="18">
        <v>1644</v>
      </c>
      <c r="G22" s="71">
        <v>3954</v>
      </c>
      <c r="H22" s="18">
        <v>69</v>
      </c>
      <c r="I22" s="71">
        <v>8080</v>
      </c>
      <c r="J22" s="86"/>
      <c r="K22" s="190" t="s">
        <v>5</v>
      </c>
      <c r="L22" s="17">
        <v>447</v>
      </c>
      <c r="M22" s="18">
        <v>811</v>
      </c>
      <c r="N22" s="18">
        <v>1142</v>
      </c>
      <c r="O22" s="71">
        <v>2400</v>
      </c>
      <c r="P22" s="18">
        <v>1955</v>
      </c>
      <c r="Q22" s="18">
        <v>3580</v>
      </c>
      <c r="R22" s="71">
        <v>5535</v>
      </c>
      <c r="S22" s="191">
        <v>145</v>
      </c>
      <c r="T22" s="71">
        <v>8080</v>
      </c>
    </row>
    <row r="23" spans="1:20" ht="14.25">
      <c r="A23" s="30" t="s">
        <v>7</v>
      </c>
      <c r="B23" s="18">
        <v>310</v>
      </c>
      <c r="C23" s="18">
        <v>111</v>
      </c>
      <c r="D23" s="71">
        <v>421</v>
      </c>
      <c r="E23" s="18">
        <v>24</v>
      </c>
      <c r="F23" s="18">
        <v>55</v>
      </c>
      <c r="G23" s="71">
        <v>79</v>
      </c>
      <c r="H23" s="18">
        <v>30</v>
      </c>
      <c r="I23" s="71">
        <v>530</v>
      </c>
      <c r="J23" s="86"/>
      <c r="K23" s="190" t="s">
        <v>7</v>
      </c>
      <c r="L23" s="17">
        <v>100</v>
      </c>
      <c r="M23" s="18">
        <v>106</v>
      </c>
      <c r="N23" s="18">
        <v>105</v>
      </c>
      <c r="O23" s="71">
        <v>311</v>
      </c>
      <c r="P23" s="18">
        <v>113</v>
      </c>
      <c r="Q23" s="18">
        <v>46</v>
      </c>
      <c r="R23" s="71">
        <v>159</v>
      </c>
      <c r="S23" s="191">
        <v>60</v>
      </c>
      <c r="T23" s="71">
        <v>530</v>
      </c>
    </row>
    <row r="24" spans="1:20" ht="14.25">
      <c r="A24" s="30" t="s">
        <v>10</v>
      </c>
      <c r="B24" s="18">
        <v>60</v>
      </c>
      <c r="C24" s="18">
        <v>34</v>
      </c>
      <c r="D24" s="71">
        <v>94</v>
      </c>
      <c r="E24" s="18">
        <v>107</v>
      </c>
      <c r="F24" s="18">
        <v>53</v>
      </c>
      <c r="G24" s="71">
        <v>160</v>
      </c>
      <c r="H24" s="18">
        <v>6</v>
      </c>
      <c r="I24" s="71">
        <v>260</v>
      </c>
      <c r="J24" s="86"/>
      <c r="K24" s="190" t="s">
        <v>10</v>
      </c>
      <c r="L24" s="17">
        <v>13</v>
      </c>
      <c r="M24" s="18">
        <v>37</v>
      </c>
      <c r="N24" s="18">
        <v>53</v>
      </c>
      <c r="O24" s="71">
        <v>103</v>
      </c>
      <c r="P24" s="18">
        <v>97</v>
      </c>
      <c r="Q24" s="18">
        <v>50</v>
      </c>
      <c r="R24" s="71">
        <v>147</v>
      </c>
      <c r="S24" s="191">
        <v>10</v>
      </c>
      <c r="T24" s="71">
        <v>260</v>
      </c>
    </row>
    <row r="25" spans="1:20" ht="14.25">
      <c r="A25" s="192" t="s">
        <v>0</v>
      </c>
      <c r="B25" s="22">
        <v>4628</v>
      </c>
      <c r="C25" s="22">
        <v>2626</v>
      </c>
      <c r="D25" s="22">
        <v>7254</v>
      </c>
      <c r="E25" s="22">
        <v>3135</v>
      </c>
      <c r="F25" s="22">
        <v>2563</v>
      </c>
      <c r="G25" s="22">
        <v>5698</v>
      </c>
      <c r="H25" s="22">
        <v>129</v>
      </c>
      <c r="I25" s="22">
        <v>13081</v>
      </c>
      <c r="J25" s="87"/>
      <c r="K25" s="193" t="s">
        <v>0</v>
      </c>
      <c r="L25" s="21">
        <v>998</v>
      </c>
      <c r="M25" s="22">
        <v>1576</v>
      </c>
      <c r="N25" s="22">
        <v>2147</v>
      </c>
      <c r="O25" s="22">
        <v>4721</v>
      </c>
      <c r="P25" s="22">
        <v>3250</v>
      </c>
      <c r="Q25" s="22">
        <v>4812</v>
      </c>
      <c r="R25" s="22">
        <v>8062</v>
      </c>
      <c r="S25" s="194">
        <v>298</v>
      </c>
      <c r="T25" s="22">
        <v>13081</v>
      </c>
    </row>
    <row r="26" spans="1:20" ht="14.25">
      <c r="A26" s="171" t="s">
        <v>11</v>
      </c>
      <c r="B26" s="18"/>
      <c r="C26" s="18"/>
      <c r="D26" s="71"/>
      <c r="E26" s="18"/>
      <c r="F26" s="18"/>
      <c r="G26" s="71"/>
      <c r="H26" s="18"/>
      <c r="I26" s="71"/>
      <c r="J26" s="86"/>
      <c r="K26" s="195" t="s">
        <v>11</v>
      </c>
      <c r="L26" s="17"/>
      <c r="M26" s="18"/>
      <c r="N26" s="18"/>
      <c r="O26" s="71"/>
      <c r="P26" s="18"/>
      <c r="Q26" s="18"/>
      <c r="R26" s="71"/>
      <c r="S26" s="191"/>
      <c r="T26" s="71"/>
    </row>
    <row r="27" spans="1:20" ht="14.25">
      <c r="A27" s="30" t="s">
        <v>4</v>
      </c>
      <c r="B27" s="18">
        <v>664</v>
      </c>
      <c r="C27" s="18">
        <v>377</v>
      </c>
      <c r="D27" s="71">
        <v>1041</v>
      </c>
      <c r="E27" s="18">
        <v>9357</v>
      </c>
      <c r="F27" s="18">
        <v>680</v>
      </c>
      <c r="G27" s="71">
        <v>10037</v>
      </c>
      <c r="H27" s="18">
        <v>90</v>
      </c>
      <c r="I27" s="71">
        <v>11168</v>
      </c>
      <c r="J27" s="86"/>
      <c r="K27" s="190" t="s">
        <v>4</v>
      </c>
      <c r="L27" s="17">
        <v>400</v>
      </c>
      <c r="M27" s="18">
        <v>1511</v>
      </c>
      <c r="N27" s="18">
        <v>2511</v>
      </c>
      <c r="O27" s="71">
        <v>4422</v>
      </c>
      <c r="P27" s="18">
        <v>4171</v>
      </c>
      <c r="Q27" s="18">
        <v>2332</v>
      </c>
      <c r="R27" s="71">
        <v>6503</v>
      </c>
      <c r="S27" s="191">
        <v>243</v>
      </c>
      <c r="T27" s="71">
        <v>11168</v>
      </c>
    </row>
    <row r="28" spans="1:20" ht="14.25">
      <c r="A28" s="30" t="s">
        <v>5</v>
      </c>
      <c r="B28" s="18">
        <v>1440</v>
      </c>
      <c r="C28" s="18">
        <v>1159</v>
      </c>
      <c r="D28" s="71">
        <v>2599</v>
      </c>
      <c r="E28" s="18">
        <v>62077</v>
      </c>
      <c r="F28" s="18">
        <v>2172</v>
      </c>
      <c r="G28" s="71">
        <v>64249</v>
      </c>
      <c r="H28" s="18">
        <v>294</v>
      </c>
      <c r="I28" s="71">
        <v>67142</v>
      </c>
      <c r="J28" s="86"/>
      <c r="K28" s="190" t="s">
        <v>5</v>
      </c>
      <c r="L28" s="17">
        <v>854</v>
      </c>
      <c r="M28" s="18">
        <v>3887</v>
      </c>
      <c r="N28" s="18">
        <v>8852</v>
      </c>
      <c r="O28" s="71">
        <v>13593</v>
      </c>
      <c r="P28" s="18">
        <v>27589</v>
      </c>
      <c r="Q28" s="18">
        <v>25223</v>
      </c>
      <c r="R28" s="71">
        <v>52812</v>
      </c>
      <c r="S28" s="191">
        <v>737</v>
      </c>
      <c r="T28" s="71">
        <v>67142</v>
      </c>
    </row>
    <row r="29" spans="1:20" ht="14.25">
      <c r="A29" s="30" t="s">
        <v>6</v>
      </c>
      <c r="B29" s="18">
        <v>10</v>
      </c>
      <c r="C29" s="18">
        <v>13</v>
      </c>
      <c r="D29" s="71">
        <v>23</v>
      </c>
      <c r="E29" s="18">
        <v>705</v>
      </c>
      <c r="F29" s="18">
        <v>13</v>
      </c>
      <c r="G29" s="71">
        <v>718</v>
      </c>
      <c r="H29" s="18">
        <v>4</v>
      </c>
      <c r="I29" s="71">
        <v>745</v>
      </c>
      <c r="J29" s="86"/>
      <c r="K29" s="190" t="s">
        <v>6</v>
      </c>
      <c r="L29" s="17">
        <v>14</v>
      </c>
      <c r="M29" s="18">
        <v>58</v>
      </c>
      <c r="N29" s="18">
        <v>118</v>
      </c>
      <c r="O29" s="71">
        <v>190</v>
      </c>
      <c r="P29" s="18">
        <v>380</v>
      </c>
      <c r="Q29" s="18">
        <v>168</v>
      </c>
      <c r="R29" s="71">
        <v>548</v>
      </c>
      <c r="S29" s="191">
        <v>7</v>
      </c>
      <c r="T29" s="71">
        <v>745</v>
      </c>
    </row>
    <row r="30" spans="1:20" ht="14.25">
      <c r="A30" s="30" t="s">
        <v>7</v>
      </c>
      <c r="B30" s="18">
        <v>9</v>
      </c>
      <c r="C30" s="18">
        <v>7</v>
      </c>
      <c r="D30" s="71">
        <v>16</v>
      </c>
      <c r="E30" s="18">
        <v>347</v>
      </c>
      <c r="F30" s="18">
        <v>19</v>
      </c>
      <c r="G30" s="71">
        <v>366</v>
      </c>
      <c r="H30" s="18">
        <v>2</v>
      </c>
      <c r="I30" s="71">
        <v>384</v>
      </c>
      <c r="J30" s="86"/>
      <c r="K30" s="190" t="s">
        <v>7</v>
      </c>
      <c r="L30" s="17">
        <v>4</v>
      </c>
      <c r="M30" s="18">
        <v>24</v>
      </c>
      <c r="N30" s="18">
        <v>51</v>
      </c>
      <c r="O30" s="71">
        <v>79</v>
      </c>
      <c r="P30" s="18">
        <v>167</v>
      </c>
      <c r="Q30" s="18">
        <v>134</v>
      </c>
      <c r="R30" s="71">
        <v>301</v>
      </c>
      <c r="S30" s="191">
        <v>4</v>
      </c>
      <c r="T30" s="71">
        <v>384</v>
      </c>
    </row>
    <row r="31" spans="1:20" ht="14.25">
      <c r="A31" s="192" t="s">
        <v>0</v>
      </c>
      <c r="B31" s="22">
        <v>2123</v>
      </c>
      <c r="C31" s="22">
        <v>1556</v>
      </c>
      <c r="D31" s="22">
        <v>3679</v>
      </c>
      <c r="E31" s="22">
        <v>72486</v>
      </c>
      <c r="F31" s="22">
        <v>2884</v>
      </c>
      <c r="G31" s="22">
        <v>75370</v>
      </c>
      <c r="H31" s="22">
        <v>390</v>
      </c>
      <c r="I31" s="22">
        <v>79439</v>
      </c>
      <c r="J31" s="87"/>
      <c r="K31" s="193" t="s">
        <v>0</v>
      </c>
      <c r="L31" s="21">
        <v>1272</v>
      </c>
      <c r="M31" s="22">
        <v>5480</v>
      </c>
      <c r="N31" s="22">
        <v>11532</v>
      </c>
      <c r="O31" s="22">
        <v>18284</v>
      </c>
      <c r="P31" s="22">
        <v>32307</v>
      </c>
      <c r="Q31" s="22">
        <v>27857</v>
      </c>
      <c r="R31" s="22">
        <v>60164</v>
      </c>
      <c r="S31" s="194">
        <v>991</v>
      </c>
      <c r="T31" s="22">
        <v>79439</v>
      </c>
    </row>
    <row r="32" spans="1:20" ht="14.25">
      <c r="A32" s="171" t="s">
        <v>12</v>
      </c>
      <c r="B32" s="18"/>
      <c r="C32" s="18"/>
      <c r="D32" s="71"/>
      <c r="E32" s="18"/>
      <c r="F32" s="18"/>
      <c r="G32" s="71"/>
      <c r="H32" s="18"/>
      <c r="I32" s="71"/>
      <c r="J32" s="86"/>
      <c r="K32" s="195" t="s">
        <v>12</v>
      </c>
      <c r="L32" s="17"/>
      <c r="M32" s="18"/>
      <c r="N32" s="18"/>
      <c r="O32" s="71"/>
      <c r="P32" s="18"/>
      <c r="Q32" s="18"/>
      <c r="R32" s="71"/>
      <c r="S32" s="191"/>
      <c r="T32" s="71"/>
    </row>
    <row r="33" spans="1:20" ht="14.25">
      <c r="A33" s="30" t="s">
        <v>4</v>
      </c>
      <c r="B33" s="18">
        <v>1310</v>
      </c>
      <c r="C33" s="18">
        <v>1061</v>
      </c>
      <c r="D33" s="71">
        <v>2371</v>
      </c>
      <c r="E33" s="18">
        <v>14448</v>
      </c>
      <c r="F33" s="18">
        <v>1515</v>
      </c>
      <c r="G33" s="71">
        <v>15963</v>
      </c>
      <c r="H33" s="18">
        <v>139</v>
      </c>
      <c r="I33" s="71">
        <v>18473</v>
      </c>
      <c r="J33" s="86"/>
      <c r="K33" s="190" t="s">
        <v>4</v>
      </c>
      <c r="L33" s="17">
        <v>891</v>
      </c>
      <c r="M33" s="18">
        <v>2266</v>
      </c>
      <c r="N33" s="18">
        <v>2970</v>
      </c>
      <c r="O33" s="71">
        <v>6127</v>
      </c>
      <c r="P33" s="18">
        <v>6758</v>
      </c>
      <c r="Q33" s="18">
        <v>5262</v>
      </c>
      <c r="R33" s="71">
        <v>12020</v>
      </c>
      <c r="S33" s="191">
        <v>326</v>
      </c>
      <c r="T33" s="71">
        <v>18473</v>
      </c>
    </row>
    <row r="34" spans="1:20" ht="14.25">
      <c r="A34" s="30" t="s">
        <v>5</v>
      </c>
      <c r="B34" s="18">
        <v>2430</v>
      </c>
      <c r="C34" s="18">
        <v>1954</v>
      </c>
      <c r="D34" s="71">
        <v>4384</v>
      </c>
      <c r="E34" s="18">
        <v>62451</v>
      </c>
      <c r="F34" s="18">
        <v>3278</v>
      </c>
      <c r="G34" s="71">
        <v>65729</v>
      </c>
      <c r="H34" s="18">
        <v>294</v>
      </c>
      <c r="I34" s="71">
        <v>70407</v>
      </c>
      <c r="J34" s="86"/>
      <c r="K34" s="190" t="s">
        <v>5</v>
      </c>
      <c r="L34" s="17">
        <v>1375</v>
      </c>
      <c r="M34" s="18">
        <v>4559</v>
      </c>
      <c r="N34" s="18">
        <v>8263</v>
      </c>
      <c r="O34" s="71">
        <v>14197</v>
      </c>
      <c r="P34" s="18">
        <v>25708</v>
      </c>
      <c r="Q34" s="18">
        <v>29854</v>
      </c>
      <c r="R34" s="71">
        <v>55562</v>
      </c>
      <c r="S34" s="191">
        <v>648</v>
      </c>
      <c r="T34" s="71">
        <v>70407</v>
      </c>
    </row>
    <row r="35" spans="1:20" ht="14.25">
      <c r="A35" s="30" t="s">
        <v>6</v>
      </c>
      <c r="B35" s="18">
        <v>274</v>
      </c>
      <c r="C35" s="18">
        <v>149</v>
      </c>
      <c r="D35" s="71">
        <v>423</v>
      </c>
      <c r="E35" s="18">
        <v>2579</v>
      </c>
      <c r="F35" s="18">
        <v>187</v>
      </c>
      <c r="G35" s="71">
        <v>2766</v>
      </c>
      <c r="H35" s="18">
        <v>16</v>
      </c>
      <c r="I35" s="71">
        <v>3205</v>
      </c>
      <c r="J35" s="86"/>
      <c r="K35" s="190" t="s">
        <v>6</v>
      </c>
      <c r="L35" s="17">
        <v>166</v>
      </c>
      <c r="M35" s="18">
        <v>423</v>
      </c>
      <c r="N35" s="18">
        <v>646</v>
      </c>
      <c r="O35" s="71">
        <v>1235</v>
      </c>
      <c r="P35" s="18">
        <v>1444</v>
      </c>
      <c r="Q35" s="18">
        <v>461</v>
      </c>
      <c r="R35" s="71">
        <v>1905</v>
      </c>
      <c r="S35" s="191">
        <v>65</v>
      </c>
      <c r="T35" s="71">
        <v>3205</v>
      </c>
    </row>
    <row r="36" spans="1:20" ht="14.25">
      <c r="A36" s="30" t="s">
        <v>7</v>
      </c>
      <c r="B36" s="18">
        <v>421</v>
      </c>
      <c r="C36" s="18">
        <v>205</v>
      </c>
      <c r="D36" s="71">
        <v>626</v>
      </c>
      <c r="E36" s="18">
        <v>2539</v>
      </c>
      <c r="F36" s="18">
        <v>292</v>
      </c>
      <c r="G36" s="71">
        <v>2831</v>
      </c>
      <c r="H36" s="18">
        <v>60</v>
      </c>
      <c r="I36" s="71">
        <v>3517</v>
      </c>
      <c r="J36" s="86"/>
      <c r="K36" s="190" t="s">
        <v>7</v>
      </c>
      <c r="L36" s="17">
        <v>193</v>
      </c>
      <c r="M36" s="18">
        <v>453</v>
      </c>
      <c r="N36" s="18">
        <v>552</v>
      </c>
      <c r="O36" s="71">
        <v>1198</v>
      </c>
      <c r="P36" s="18">
        <v>1103</v>
      </c>
      <c r="Q36" s="18">
        <v>1138</v>
      </c>
      <c r="R36" s="71">
        <v>2241</v>
      </c>
      <c r="S36" s="191">
        <v>78</v>
      </c>
      <c r="T36" s="71">
        <v>3517</v>
      </c>
    </row>
    <row r="37" spans="1:20" ht="14.25">
      <c r="A37" s="192" t="s">
        <v>0</v>
      </c>
      <c r="B37" s="22">
        <v>4435</v>
      </c>
      <c r="C37" s="22">
        <v>3369</v>
      </c>
      <c r="D37" s="22">
        <v>7804</v>
      </c>
      <c r="E37" s="22">
        <v>82017</v>
      </c>
      <c r="F37" s="22">
        <v>5272</v>
      </c>
      <c r="G37" s="22">
        <v>87289</v>
      </c>
      <c r="H37" s="22">
        <v>509</v>
      </c>
      <c r="I37" s="22">
        <v>95602</v>
      </c>
      <c r="J37" s="87"/>
      <c r="K37" s="193" t="s">
        <v>0</v>
      </c>
      <c r="L37" s="21">
        <v>2625</v>
      </c>
      <c r="M37" s="22">
        <v>7701</v>
      </c>
      <c r="N37" s="22">
        <v>12431</v>
      </c>
      <c r="O37" s="22">
        <v>22757</v>
      </c>
      <c r="P37" s="22">
        <v>35013</v>
      </c>
      <c r="Q37" s="22">
        <v>36715</v>
      </c>
      <c r="R37" s="22">
        <v>71728</v>
      </c>
      <c r="S37" s="194">
        <v>1117</v>
      </c>
      <c r="T37" s="22">
        <v>95602</v>
      </c>
    </row>
    <row r="38" spans="1:20" ht="14.25">
      <c r="A38" s="171" t="s">
        <v>13</v>
      </c>
      <c r="B38" s="18"/>
      <c r="C38" s="18"/>
      <c r="D38" s="71"/>
      <c r="E38" s="18"/>
      <c r="F38" s="18"/>
      <c r="G38" s="71"/>
      <c r="H38" s="18"/>
      <c r="I38" s="71"/>
      <c r="J38" s="86"/>
      <c r="K38" s="195" t="s">
        <v>13</v>
      </c>
      <c r="L38" s="17"/>
      <c r="M38" s="18"/>
      <c r="N38" s="18"/>
      <c r="O38" s="71"/>
      <c r="P38" s="18"/>
      <c r="Q38" s="18"/>
      <c r="R38" s="71"/>
      <c r="S38" s="191"/>
      <c r="T38" s="71"/>
    </row>
    <row r="39" spans="1:20" ht="14.25">
      <c r="A39" s="30" t="s">
        <v>4</v>
      </c>
      <c r="B39" s="18">
        <v>992</v>
      </c>
      <c r="C39" s="18">
        <v>586</v>
      </c>
      <c r="D39" s="71">
        <v>1578</v>
      </c>
      <c r="E39" s="18">
        <v>7490</v>
      </c>
      <c r="F39" s="18">
        <v>979</v>
      </c>
      <c r="G39" s="71">
        <v>8469</v>
      </c>
      <c r="H39" s="18">
        <v>90</v>
      </c>
      <c r="I39" s="71">
        <v>10137</v>
      </c>
      <c r="J39" s="86"/>
      <c r="K39" s="190" t="s">
        <v>4</v>
      </c>
      <c r="L39" s="17">
        <v>567</v>
      </c>
      <c r="M39" s="18">
        <v>1201</v>
      </c>
      <c r="N39" s="18">
        <v>2126</v>
      </c>
      <c r="O39" s="71">
        <v>3894</v>
      </c>
      <c r="P39" s="18">
        <v>4097</v>
      </c>
      <c r="Q39" s="18">
        <v>1972</v>
      </c>
      <c r="R39" s="71">
        <v>6069</v>
      </c>
      <c r="S39" s="191">
        <v>174</v>
      </c>
      <c r="T39" s="71">
        <v>10137</v>
      </c>
    </row>
    <row r="40" spans="1:20" ht="14.25">
      <c r="A40" s="30" t="s">
        <v>5</v>
      </c>
      <c r="B40" s="18">
        <v>1526</v>
      </c>
      <c r="C40" s="18">
        <v>1195</v>
      </c>
      <c r="D40" s="71">
        <v>2721</v>
      </c>
      <c r="E40" s="18">
        <v>38466</v>
      </c>
      <c r="F40" s="18">
        <v>2469</v>
      </c>
      <c r="G40" s="71">
        <v>40935</v>
      </c>
      <c r="H40" s="18">
        <v>197</v>
      </c>
      <c r="I40" s="71">
        <v>43853</v>
      </c>
      <c r="J40" s="86"/>
      <c r="K40" s="190" t="s">
        <v>5</v>
      </c>
      <c r="L40" s="17">
        <v>852</v>
      </c>
      <c r="M40" s="18">
        <v>3012</v>
      </c>
      <c r="N40" s="18">
        <v>6986</v>
      </c>
      <c r="O40" s="71">
        <v>10850</v>
      </c>
      <c r="P40" s="18">
        <v>18260</v>
      </c>
      <c r="Q40" s="18">
        <v>14284</v>
      </c>
      <c r="R40" s="71">
        <v>32544</v>
      </c>
      <c r="S40" s="191">
        <v>459</v>
      </c>
      <c r="T40" s="71">
        <v>43853</v>
      </c>
    </row>
    <row r="41" spans="1:20" ht="14.25">
      <c r="A41" s="30" t="s">
        <v>6</v>
      </c>
      <c r="B41" s="18">
        <v>246</v>
      </c>
      <c r="C41" s="18">
        <v>122</v>
      </c>
      <c r="D41" s="71">
        <v>368</v>
      </c>
      <c r="E41" s="18">
        <v>3235</v>
      </c>
      <c r="F41" s="18">
        <v>219</v>
      </c>
      <c r="G41" s="71">
        <v>3454</v>
      </c>
      <c r="H41" s="18">
        <v>19</v>
      </c>
      <c r="I41" s="71">
        <v>3841</v>
      </c>
      <c r="J41" s="86"/>
      <c r="K41" s="190" t="s">
        <v>6</v>
      </c>
      <c r="L41" s="17">
        <v>117</v>
      </c>
      <c r="M41" s="18">
        <v>308</v>
      </c>
      <c r="N41" s="18">
        <v>569</v>
      </c>
      <c r="O41" s="71">
        <v>994</v>
      </c>
      <c r="P41" s="18">
        <v>1674</v>
      </c>
      <c r="Q41" s="18">
        <v>1046</v>
      </c>
      <c r="R41" s="71">
        <v>2720</v>
      </c>
      <c r="S41" s="191">
        <v>127</v>
      </c>
      <c r="T41" s="71">
        <v>3841</v>
      </c>
    </row>
    <row r="42" spans="1:20" ht="14.25">
      <c r="A42" s="30" t="s">
        <v>7</v>
      </c>
      <c r="B42" s="18">
        <v>32</v>
      </c>
      <c r="C42" s="18">
        <v>31</v>
      </c>
      <c r="D42" s="71">
        <v>63</v>
      </c>
      <c r="E42" s="18">
        <v>1074</v>
      </c>
      <c r="F42" s="18">
        <v>65</v>
      </c>
      <c r="G42" s="71">
        <v>1139</v>
      </c>
      <c r="H42" s="18">
        <v>8</v>
      </c>
      <c r="I42" s="71">
        <v>1210</v>
      </c>
      <c r="J42" s="86"/>
      <c r="K42" s="190" t="s">
        <v>7</v>
      </c>
      <c r="L42" s="17">
        <v>19</v>
      </c>
      <c r="M42" s="18">
        <v>85</v>
      </c>
      <c r="N42" s="18">
        <v>205</v>
      </c>
      <c r="O42" s="71">
        <v>309</v>
      </c>
      <c r="P42" s="18">
        <v>498</v>
      </c>
      <c r="Q42" s="18">
        <v>362</v>
      </c>
      <c r="R42" s="71">
        <v>860</v>
      </c>
      <c r="S42" s="191">
        <v>41</v>
      </c>
      <c r="T42" s="71">
        <v>1210</v>
      </c>
    </row>
    <row r="43" spans="1:20" ht="14.25">
      <c r="A43" s="192" t="s">
        <v>0</v>
      </c>
      <c r="B43" s="22">
        <v>2796</v>
      </c>
      <c r="C43" s="22">
        <v>1934</v>
      </c>
      <c r="D43" s="22">
        <v>4730</v>
      </c>
      <c r="E43" s="22">
        <v>50265</v>
      </c>
      <c r="F43" s="22">
        <v>3732</v>
      </c>
      <c r="G43" s="22">
        <v>53997</v>
      </c>
      <c r="H43" s="22">
        <v>314</v>
      </c>
      <c r="I43" s="22">
        <v>59041</v>
      </c>
      <c r="J43" s="87"/>
      <c r="K43" s="193" t="s">
        <v>0</v>
      </c>
      <c r="L43" s="21">
        <v>1555</v>
      </c>
      <c r="M43" s="22">
        <v>4606</v>
      </c>
      <c r="N43" s="22">
        <v>9886</v>
      </c>
      <c r="O43" s="22">
        <v>16047</v>
      </c>
      <c r="P43" s="22">
        <v>24529</v>
      </c>
      <c r="Q43" s="22">
        <v>17664</v>
      </c>
      <c r="R43" s="22">
        <v>42193</v>
      </c>
      <c r="S43" s="194">
        <v>801</v>
      </c>
      <c r="T43" s="22">
        <v>59041</v>
      </c>
    </row>
    <row r="44" spans="1:20" ht="14.25">
      <c r="A44" s="196" t="s">
        <v>14</v>
      </c>
      <c r="B44" s="26"/>
      <c r="C44" s="26"/>
      <c r="D44" s="72"/>
      <c r="E44" s="26"/>
      <c r="F44" s="26"/>
      <c r="G44" s="72"/>
      <c r="H44" s="26"/>
      <c r="I44" s="72"/>
      <c r="J44" s="86"/>
      <c r="K44" s="186" t="s">
        <v>14</v>
      </c>
      <c r="L44" s="25"/>
      <c r="M44" s="26"/>
      <c r="N44" s="26"/>
      <c r="O44" s="72"/>
      <c r="P44" s="26"/>
      <c r="Q44" s="26"/>
      <c r="R44" s="72"/>
      <c r="S44" s="197"/>
      <c r="T44" s="72"/>
    </row>
    <row r="45" spans="1:20" ht="14.25">
      <c r="A45" s="30" t="s">
        <v>4</v>
      </c>
      <c r="B45" s="18">
        <f>SUM(B9,B15,B21,B27,B33,B39)</f>
        <v>7187</v>
      </c>
      <c r="C45" s="18">
        <f aca="true" t="shared" si="0" ref="C45:Q45">SUM(C9,C15,C21,C27,C33,C39)</f>
        <v>5494</v>
      </c>
      <c r="D45" s="71">
        <f t="shared" si="0"/>
        <v>12681</v>
      </c>
      <c r="E45" s="18">
        <f t="shared" si="0"/>
        <v>52318</v>
      </c>
      <c r="F45" s="18">
        <f>SUM(F9,F15,F21,F27,F33,F39)</f>
        <v>7015</v>
      </c>
      <c r="G45" s="71">
        <v>59333</v>
      </c>
      <c r="H45" s="18">
        <v>886</v>
      </c>
      <c r="I45" s="71">
        <v>72900</v>
      </c>
      <c r="J45" s="86"/>
      <c r="K45" s="190" t="s">
        <v>4</v>
      </c>
      <c r="L45" s="17">
        <f t="shared" si="0"/>
        <v>4273</v>
      </c>
      <c r="M45" s="18">
        <f t="shared" si="0"/>
        <v>8545</v>
      </c>
      <c r="N45" s="18">
        <f t="shared" si="0"/>
        <v>12991</v>
      </c>
      <c r="O45" s="71">
        <f t="shared" si="0"/>
        <v>25809</v>
      </c>
      <c r="P45" s="18">
        <f t="shared" si="0"/>
        <v>26224</v>
      </c>
      <c r="Q45" s="18">
        <f t="shared" si="0"/>
        <v>19135</v>
      </c>
      <c r="R45" s="71">
        <v>45359</v>
      </c>
      <c r="S45" s="191">
        <v>1732</v>
      </c>
      <c r="T45" s="71">
        <v>72900</v>
      </c>
    </row>
    <row r="46" spans="1:20" ht="14.25">
      <c r="A46" s="30" t="s">
        <v>5</v>
      </c>
      <c r="B46" s="18">
        <f>SUM(B10,B16,B22,B28,B34,B40)</f>
        <v>14480</v>
      </c>
      <c r="C46" s="18">
        <f aca="true" t="shared" si="1" ref="C46:Q46">SUM(C10,C16,C22,C28,C34,C40)</f>
        <v>11153</v>
      </c>
      <c r="D46" s="71">
        <f t="shared" si="1"/>
        <v>25633</v>
      </c>
      <c r="E46" s="18">
        <f t="shared" si="1"/>
        <v>273428</v>
      </c>
      <c r="F46" s="18">
        <f>SUM(F10,F16,F22,F28,F34,F40)</f>
        <v>18434</v>
      </c>
      <c r="G46" s="71">
        <v>291862</v>
      </c>
      <c r="H46" s="18">
        <v>2069</v>
      </c>
      <c r="I46" s="71">
        <v>319564</v>
      </c>
      <c r="J46" s="86"/>
      <c r="K46" s="190" t="s">
        <v>5</v>
      </c>
      <c r="L46" s="17">
        <f t="shared" si="1"/>
        <v>6823</v>
      </c>
      <c r="M46" s="18">
        <f t="shared" si="1"/>
        <v>19115</v>
      </c>
      <c r="N46" s="18">
        <f t="shared" si="1"/>
        <v>38788</v>
      </c>
      <c r="O46" s="71">
        <f t="shared" si="1"/>
        <v>64726</v>
      </c>
      <c r="P46" s="18">
        <f t="shared" si="1"/>
        <v>120290</v>
      </c>
      <c r="Q46" s="18">
        <f t="shared" si="1"/>
        <v>130418</v>
      </c>
      <c r="R46" s="71">
        <v>250708</v>
      </c>
      <c r="S46" s="191">
        <v>4130</v>
      </c>
      <c r="T46" s="71">
        <v>319564</v>
      </c>
    </row>
    <row r="47" spans="1:20" ht="14.25">
      <c r="A47" s="30" t="s">
        <v>6</v>
      </c>
      <c r="B47" s="18">
        <f>SUM(B11,B17,B29,B35,B41)</f>
        <v>766</v>
      </c>
      <c r="C47" s="18">
        <f aca="true" t="shared" si="2" ref="C47:Q47">SUM(C11,C17,C29,C35,C41)</f>
        <v>544</v>
      </c>
      <c r="D47" s="71">
        <f t="shared" si="2"/>
        <v>1310</v>
      </c>
      <c r="E47" s="18">
        <f t="shared" si="2"/>
        <v>11004</v>
      </c>
      <c r="F47" s="18">
        <f>SUM(F11,F17,F29,F35,F41)</f>
        <v>794</v>
      </c>
      <c r="G47" s="71">
        <v>11798</v>
      </c>
      <c r="H47" s="18">
        <v>181</v>
      </c>
      <c r="I47" s="71">
        <v>13289</v>
      </c>
      <c r="J47" s="86"/>
      <c r="K47" s="190" t="s">
        <v>6</v>
      </c>
      <c r="L47" s="17">
        <f t="shared" si="2"/>
        <v>492</v>
      </c>
      <c r="M47" s="18">
        <f t="shared" si="2"/>
        <v>1331</v>
      </c>
      <c r="N47" s="18">
        <f t="shared" si="2"/>
        <v>2302</v>
      </c>
      <c r="O47" s="71">
        <f t="shared" si="2"/>
        <v>4125</v>
      </c>
      <c r="P47" s="18">
        <f t="shared" si="2"/>
        <v>5840</v>
      </c>
      <c r="Q47" s="18">
        <f t="shared" si="2"/>
        <v>2834</v>
      </c>
      <c r="R47" s="71">
        <v>8674</v>
      </c>
      <c r="S47" s="191">
        <v>490</v>
      </c>
      <c r="T47" s="71">
        <v>13289</v>
      </c>
    </row>
    <row r="48" spans="1:20" ht="14.25">
      <c r="A48" s="30" t="s">
        <v>7</v>
      </c>
      <c r="B48" s="18">
        <f>SUM(B12,B18,B23,B30,B36,B42)</f>
        <v>2174</v>
      </c>
      <c r="C48" s="18">
        <f aca="true" t="shared" si="3" ref="C48:Q48">SUM(C12,C18,C23,C30,C36,C42)</f>
        <v>1619</v>
      </c>
      <c r="D48" s="71">
        <f t="shared" si="3"/>
        <v>3793</v>
      </c>
      <c r="E48" s="18">
        <f t="shared" si="3"/>
        <v>12955</v>
      </c>
      <c r="F48" s="18">
        <f>SUM(F12,F18,F23,F30,F36,F42)</f>
        <v>1781</v>
      </c>
      <c r="G48" s="71">
        <v>14736</v>
      </c>
      <c r="H48" s="18">
        <v>277</v>
      </c>
      <c r="I48" s="71">
        <v>18806</v>
      </c>
      <c r="J48" s="86"/>
      <c r="K48" s="190" t="s">
        <v>7</v>
      </c>
      <c r="L48" s="17">
        <f t="shared" si="3"/>
        <v>1754</v>
      </c>
      <c r="M48" s="18">
        <f t="shared" si="3"/>
        <v>2287</v>
      </c>
      <c r="N48" s="18">
        <f t="shared" si="3"/>
        <v>3213</v>
      </c>
      <c r="O48" s="71">
        <f t="shared" si="3"/>
        <v>7254</v>
      </c>
      <c r="P48" s="18">
        <f t="shared" si="3"/>
        <v>6783</v>
      </c>
      <c r="Q48" s="18">
        <f t="shared" si="3"/>
        <v>4245</v>
      </c>
      <c r="R48" s="71">
        <v>11028</v>
      </c>
      <c r="S48" s="191">
        <v>524</v>
      </c>
      <c r="T48" s="71">
        <v>18806</v>
      </c>
    </row>
    <row r="49" spans="1:20" ht="14.25">
      <c r="A49" s="30" t="s">
        <v>10</v>
      </c>
      <c r="B49" s="18">
        <f>SUM(B24)</f>
        <v>60</v>
      </c>
      <c r="C49" s="18">
        <f aca="true" t="shared" si="4" ref="C49:Q49">SUM(C24)</f>
        <v>34</v>
      </c>
      <c r="D49" s="71">
        <f t="shared" si="4"/>
        <v>94</v>
      </c>
      <c r="E49" s="18">
        <f t="shared" si="4"/>
        <v>107</v>
      </c>
      <c r="F49" s="18">
        <f>SUM(F24)</f>
        <v>53</v>
      </c>
      <c r="G49" s="71">
        <v>160</v>
      </c>
      <c r="H49" s="18">
        <v>6</v>
      </c>
      <c r="I49" s="71">
        <v>260</v>
      </c>
      <c r="J49" s="86"/>
      <c r="K49" s="190" t="s">
        <v>10</v>
      </c>
      <c r="L49" s="17">
        <f t="shared" si="4"/>
        <v>13</v>
      </c>
      <c r="M49" s="18">
        <f t="shared" si="4"/>
        <v>37</v>
      </c>
      <c r="N49" s="18">
        <f t="shared" si="4"/>
        <v>53</v>
      </c>
      <c r="O49" s="71">
        <f t="shared" si="4"/>
        <v>103</v>
      </c>
      <c r="P49" s="18">
        <f t="shared" si="4"/>
        <v>97</v>
      </c>
      <c r="Q49" s="18">
        <f t="shared" si="4"/>
        <v>50</v>
      </c>
      <c r="R49" s="71">
        <v>147</v>
      </c>
      <c r="S49" s="191">
        <v>10</v>
      </c>
      <c r="T49" s="71">
        <v>260</v>
      </c>
    </row>
    <row r="50" spans="1:20" ht="14.25">
      <c r="A50" s="192" t="s">
        <v>15</v>
      </c>
      <c r="B50" s="22">
        <f>SUM(B45:B49)</f>
        <v>24667</v>
      </c>
      <c r="C50" s="22">
        <f aca="true" t="shared" si="5" ref="C50:Q50">SUM(C45:C49)</f>
        <v>18844</v>
      </c>
      <c r="D50" s="22">
        <f t="shared" si="5"/>
        <v>43511</v>
      </c>
      <c r="E50" s="22">
        <f t="shared" si="5"/>
        <v>349812</v>
      </c>
      <c r="F50" s="22">
        <f>SUM(F45:F49)</f>
        <v>28077</v>
      </c>
      <c r="G50" s="22">
        <v>377889</v>
      </c>
      <c r="H50" s="22">
        <v>3419</v>
      </c>
      <c r="I50" s="22">
        <v>424819</v>
      </c>
      <c r="J50" s="87"/>
      <c r="K50" s="193" t="s">
        <v>15</v>
      </c>
      <c r="L50" s="21">
        <f t="shared" si="5"/>
        <v>13355</v>
      </c>
      <c r="M50" s="22">
        <f t="shared" si="5"/>
        <v>31315</v>
      </c>
      <c r="N50" s="22">
        <f t="shared" si="5"/>
        <v>57347</v>
      </c>
      <c r="O50" s="22">
        <f t="shared" si="5"/>
        <v>102017</v>
      </c>
      <c r="P50" s="22">
        <f t="shared" si="5"/>
        <v>159234</v>
      </c>
      <c r="Q50" s="22">
        <f t="shared" si="5"/>
        <v>156682</v>
      </c>
      <c r="R50" s="22">
        <v>315916</v>
      </c>
      <c r="S50" s="194">
        <v>6886</v>
      </c>
      <c r="T50" s="22">
        <v>424819</v>
      </c>
    </row>
    <row r="51" spans="1:11" ht="14.25">
      <c r="A51" s="30"/>
      <c r="K51" s="30"/>
    </row>
    <row r="52" spans="1:11" ht="14.25">
      <c r="A52" s="99" t="s">
        <v>78</v>
      </c>
      <c r="K52" s="28"/>
    </row>
    <row r="53" spans="1:11" ht="14.25">
      <c r="A53" s="99" t="s">
        <v>79</v>
      </c>
      <c r="K53" s="28"/>
    </row>
    <row r="54" spans="1:11" ht="14.25">
      <c r="A54" s="28"/>
      <c r="K54" s="28"/>
    </row>
    <row r="55" spans="1:11" ht="14.25">
      <c r="A55" s="28"/>
      <c r="K55" s="28"/>
    </row>
    <row r="56" spans="1:11" ht="14.25">
      <c r="A56" s="28"/>
      <c r="K56" s="28"/>
    </row>
  </sheetData>
  <sheetProtection/>
  <mergeCells count="10">
    <mergeCell ref="L1:U1"/>
    <mergeCell ref="B6:D6"/>
    <mergeCell ref="L6:O6"/>
    <mergeCell ref="A3:I3"/>
    <mergeCell ref="A2:I2"/>
    <mergeCell ref="K2:S2"/>
    <mergeCell ref="K4:T4"/>
    <mergeCell ref="A4:I4"/>
    <mergeCell ref="P6:R6"/>
    <mergeCell ref="E6:G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U56"/>
  <sheetViews>
    <sheetView zoomScalePageLayoutView="0" workbookViewId="0" topLeftCell="A1">
      <selection activeCell="G27" sqref="G27"/>
    </sheetView>
  </sheetViews>
  <sheetFormatPr defaultColWidth="9.140625" defaultRowHeight="15"/>
  <cols>
    <col min="1" max="1" width="25.140625" style="171" customWidth="1"/>
    <col min="2" max="3" width="11.57421875" style="29" customWidth="1"/>
    <col min="4" max="4" width="11.57421875" style="73" customWidth="1"/>
    <col min="5" max="6" width="10.28125" style="29" bestFit="1" customWidth="1"/>
    <col min="7" max="7" width="10.28125" style="29" customWidth="1"/>
    <col min="8" max="8" width="9.28125" style="29" bestFit="1" customWidth="1"/>
    <col min="9" max="9" width="11.421875" style="73" customWidth="1"/>
    <col min="10" max="10" width="3.421875" style="37" customWidth="1"/>
    <col min="11" max="11" width="22.28125" style="29" customWidth="1"/>
    <col min="12" max="12" width="9.8515625" style="29" customWidth="1"/>
    <col min="13" max="13" width="8.8515625" style="29" bestFit="1" customWidth="1"/>
    <col min="14" max="14" width="9.8515625" style="29" customWidth="1"/>
    <col min="15" max="15" width="9.8515625" style="73" customWidth="1"/>
    <col min="16" max="16" width="9.8515625" style="29" customWidth="1"/>
    <col min="17" max="17" width="8.8515625" style="29" bestFit="1" customWidth="1"/>
    <col min="18" max="18" width="8.8515625" style="29" customWidth="1"/>
    <col min="19" max="19" width="9.28125" style="29" bestFit="1" customWidth="1"/>
    <col min="20" max="20" width="9.421875" style="73" bestFit="1" customWidth="1"/>
    <col min="21" max="16384" width="8.8515625" style="29" customWidth="1"/>
  </cols>
  <sheetData>
    <row r="1" spans="1:21" ht="14.25">
      <c r="A1" s="171" t="s">
        <v>16</v>
      </c>
      <c r="K1" s="171" t="s">
        <v>16</v>
      </c>
      <c r="L1" s="205"/>
      <c r="M1" s="205"/>
      <c r="N1" s="205"/>
      <c r="O1" s="205"/>
      <c r="P1" s="205"/>
      <c r="Q1" s="205"/>
      <c r="R1" s="205"/>
      <c r="S1" s="205"/>
      <c r="T1" s="205"/>
      <c r="U1" s="205"/>
    </row>
    <row r="2" spans="1:20" ht="14.25">
      <c r="A2" s="205" t="s">
        <v>36</v>
      </c>
      <c r="B2" s="205"/>
      <c r="C2" s="205"/>
      <c r="D2" s="205"/>
      <c r="E2" s="205"/>
      <c r="F2" s="205"/>
      <c r="G2" s="205"/>
      <c r="H2" s="205"/>
      <c r="I2" s="205"/>
      <c r="J2" s="173"/>
      <c r="K2" s="205" t="s">
        <v>36</v>
      </c>
      <c r="L2" s="205"/>
      <c r="M2" s="205"/>
      <c r="N2" s="205"/>
      <c r="O2" s="205"/>
      <c r="P2" s="205"/>
      <c r="Q2" s="205"/>
      <c r="R2" s="205"/>
      <c r="S2" s="205"/>
      <c r="T2" s="205"/>
    </row>
    <row r="3" spans="1:20" ht="14.25">
      <c r="A3" s="173"/>
      <c r="B3" s="173"/>
      <c r="C3" s="173"/>
      <c r="D3" s="173"/>
      <c r="E3" s="173"/>
      <c r="F3" s="173"/>
      <c r="G3" s="173"/>
      <c r="H3" s="173"/>
      <c r="I3" s="173"/>
      <c r="J3" s="173"/>
      <c r="K3" s="172"/>
      <c r="L3" s="172"/>
      <c r="M3" s="172"/>
      <c r="N3" s="172"/>
      <c r="O3" s="172"/>
      <c r="P3" s="172"/>
      <c r="Q3" s="172"/>
      <c r="R3" s="172"/>
      <c r="S3" s="172"/>
      <c r="T3" s="172"/>
    </row>
    <row r="4" spans="1:20" ht="14.25">
      <c r="A4" s="205" t="s">
        <v>29</v>
      </c>
      <c r="B4" s="205"/>
      <c r="C4" s="205"/>
      <c r="D4" s="205"/>
      <c r="E4" s="205"/>
      <c r="F4" s="205"/>
      <c r="G4" s="205"/>
      <c r="H4" s="205"/>
      <c r="I4" s="205"/>
      <c r="J4" s="173"/>
      <c r="K4" s="205" t="s">
        <v>17</v>
      </c>
      <c r="L4" s="205"/>
      <c r="M4" s="205"/>
      <c r="N4" s="205"/>
      <c r="O4" s="205"/>
      <c r="P4" s="205"/>
      <c r="Q4" s="205"/>
      <c r="R4" s="205"/>
      <c r="S4" s="205"/>
      <c r="T4" s="205"/>
    </row>
    <row r="5" spans="1:20" ht="15" thickBot="1">
      <c r="A5" s="205"/>
      <c r="B5" s="205"/>
      <c r="C5" s="205"/>
      <c r="D5" s="205"/>
      <c r="E5" s="205"/>
      <c r="F5" s="205"/>
      <c r="G5" s="205"/>
      <c r="H5" s="205"/>
      <c r="I5" s="205"/>
      <c r="J5" s="173"/>
      <c r="L5" s="205"/>
      <c r="M5" s="205"/>
      <c r="N5" s="205"/>
      <c r="O5" s="205"/>
      <c r="P5" s="205"/>
      <c r="Q5" s="205"/>
      <c r="R5" s="205"/>
      <c r="S5" s="205"/>
      <c r="T5" s="205"/>
    </row>
    <row r="6" spans="1:20" ht="14.25">
      <c r="A6" s="178"/>
      <c r="B6" s="208" t="s">
        <v>38</v>
      </c>
      <c r="C6" s="206"/>
      <c r="D6" s="207"/>
      <c r="E6" s="208" t="s">
        <v>39</v>
      </c>
      <c r="F6" s="206"/>
      <c r="G6" s="207"/>
      <c r="H6" s="177"/>
      <c r="I6" s="178"/>
      <c r="J6" s="172"/>
      <c r="K6" s="176"/>
      <c r="L6" s="208" t="s">
        <v>38</v>
      </c>
      <c r="M6" s="206"/>
      <c r="N6" s="206"/>
      <c r="O6" s="207"/>
      <c r="P6" s="208" t="s">
        <v>39</v>
      </c>
      <c r="Q6" s="206"/>
      <c r="R6" s="207"/>
      <c r="S6" s="177"/>
      <c r="T6" s="178"/>
    </row>
    <row r="7" spans="1:20" ht="60.75" customHeight="1">
      <c r="A7" s="92"/>
      <c r="B7" s="89" t="s">
        <v>53</v>
      </c>
      <c r="C7" s="89" t="s">
        <v>76</v>
      </c>
      <c r="D7" s="90" t="s">
        <v>41</v>
      </c>
      <c r="E7" s="89" t="s">
        <v>54</v>
      </c>
      <c r="F7" s="89" t="s">
        <v>77</v>
      </c>
      <c r="G7" s="90" t="s">
        <v>42</v>
      </c>
      <c r="H7" s="89" t="s">
        <v>35</v>
      </c>
      <c r="I7" s="91" t="s">
        <v>15</v>
      </c>
      <c r="J7" s="88"/>
      <c r="K7" s="92"/>
      <c r="L7" s="96" t="s">
        <v>30</v>
      </c>
      <c r="M7" s="89" t="s">
        <v>31</v>
      </c>
      <c r="N7" s="89" t="s">
        <v>32</v>
      </c>
      <c r="O7" s="90" t="s">
        <v>41</v>
      </c>
      <c r="P7" s="89" t="s">
        <v>40</v>
      </c>
      <c r="Q7" s="89" t="s">
        <v>33</v>
      </c>
      <c r="R7" s="90" t="s">
        <v>42</v>
      </c>
      <c r="S7" s="89" t="s">
        <v>35</v>
      </c>
      <c r="T7" s="91" t="s">
        <v>15</v>
      </c>
    </row>
    <row r="8" spans="1:20" ht="14.25">
      <c r="A8" s="181" t="s">
        <v>3</v>
      </c>
      <c r="B8" s="182"/>
      <c r="C8" s="182"/>
      <c r="D8" s="183"/>
      <c r="E8" s="184"/>
      <c r="F8" s="184"/>
      <c r="G8" s="183"/>
      <c r="H8" s="184"/>
      <c r="I8" s="185"/>
      <c r="K8" s="186" t="s">
        <v>3</v>
      </c>
      <c r="L8" s="187"/>
      <c r="M8" s="182"/>
      <c r="N8" s="184"/>
      <c r="O8" s="188"/>
      <c r="P8" s="184"/>
      <c r="Q8" s="184"/>
      <c r="R8" s="183"/>
      <c r="S8" s="184"/>
      <c r="T8" s="185"/>
    </row>
    <row r="9" spans="1:20" ht="14.25">
      <c r="A9" s="30" t="s">
        <v>4</v>
      </c>
      <c r="B9" s="18">
        <v>116</v>
      </c>
      <c r="C9" s="18">
        <v>74</v>
      </c>
      <c r="D9" s="71">
        <v>190</v>
      </c>
      <c r="E9" s="18">
        <v>508</v>
      </c>
      <c r="F9" s="18">
        <v>80</v>
      </c>
      <c r="G9" s="71">
        <v>588</v>
      </c>
      <c r="H9" s="18">
        <v>114</v>
      </c>
      <c r="I9" s="71">
        <v>892</v>
      </c>
      <c r="J9" s="86"/>
      <c r="K9" s="190" t="s">
        <v>4</v>
      </c>
      <c r="L9" s="17">
        <v>157</v>
      </c>
      <c r="M9" s="18">
        <v>144</v>
      </c>
      <c r="N9" s="18">
        <v>200</v>
      </c>
      <c r="O9" s="71">
        <v>501</v>
      </c>
      <c r="P9" s="18">
        <v>220</v>
      </c>
      <c r="Q9" s="18">
        <v>54</v>
      </c>
      <c r="R9" s="71">
        <v>274</v>
      </c>
      <c r="S9" s="18">
        <v>117</v>
      </c>
      <c r="T9" s="71">
        <v>892</v>
      </c>
    </row>
    <row r="10" spans="1:20" ht="14.25">
      <c r="A10" s="30" t="s">
        <v>5</v>
      </c>
      <c r="B10" s="18">
        <v>172</v>
      </c>
      <c r="C10" s="18">
        <v>118</v>
      </c>
      <c r="D10" s="71">
        <v>290</v>
      </c>
      <c r="E10" s="18">
        <v>781</v>
      </c>
      <c r="F10" s="18">
        <v>95</v>
      </c>
      <c r="G10" s="71">
        <v>876</v>
      </c>
      <c r="H10" s="18">
        <v>53</v>
      </c>
      <c r="I10" s="71">
        <v>1219</v>
      </c>
      <c r="J10" s="86"/>
      <c r="K10" s="190" t="s">
        <v>5</v>
      </c>
      <c r="L10" s="17">
        <v>235</v>
      </c>
      <c r="M10" s="18">
        <v>210</v>
      </c>
      <c r="N10" s="18">
        <v>286</v>
      </c>
      <c r="O10" s="71">
        <v>731</v>
      </c>
      <c r="P10" s="18">
        <v>351</v>
      </c>
      <c r="Q10" s="18">
        <v>73</v>
      </c>
      <c r="R10" s="71">
        <v>424</v>
      </c>
      <c r="S10" s="18">
        <v>64</v>
      </c>
      <c r="T10" s="71">
        <v>1219</v>
      </c>
    </row>
    <row r="11" spans="1:20" ht="14.25">
      <c r="A11" s="30" t="s">
        <v>6</v>
      </c>
      <c r="B11" s="18">
        <v>10</v>
      </c>
      <c r="C11" s="18">
        <v>9</v>
      </c>
      <c r="D11" s="71">
        <v>19</v>
      </c>
      <c r="E11" s="18">
        <v>81</v>
      </c>
      <c r="F11" s="18">
        <v>10</v>
      </c>
      <c r="G11" s="71">
        <v>91</v>
      </c>
      <c r="H11" s="18">
        <v>4</v>
      </c>
      <c r="I11" s="71">
        <v>114</v>
      </c>
      <c r="J11" s="86"/>
      <c r="K11" s="190" t="s">
        <v>6</v>
      </c>
      <c r="L11" s="17">
        <v>13</v>
      </c>
      <c r="M11" s="18">
        <v>21</v>
      </c>
      <c r="N11" s="18">
        <v>27</v>
      </c>
      <c r="O11" s="71">
        <v>61</v>
      </c>
      <c r="P11" s="18">
        <v>39</v>
      </c>
      <c r="Q11" s="18">
        <v>9</v>
      </c>
      <c r="R11" s="71">
        <v>48</v>
      </c>
      <c r="S11" s="18">
        <v>5</v>
      </c>
      <c r="T11" s="71">
        <v>114</v>
      </c>
    </row>
    <row r="12" spans="1:20" ht="14.25">
      <c r="A12" s="30" t="s">
        <v>7</v>
      </c>
      <c r="B12" s="18">
        <v>145</v>
      </c>
      <c r="C12" s="18">
        <v>86</v>
      </c>
      <c r="D12" s="71">
        <v>231</v>
      </c>
      <c r="E12" s="18">
        <v>394</v>
      </c>
      <c r="F12" s="18">
        <v>107</v>
      </c>
      <c r="G12" s="71">
        <v>501</v>
      </c>
      <c r="H12" s="18">
        <v>59</v>
      </c>
      <c r="I12" s="71">
        <v>791</v>
      </c>
      <c r="J12" s="86"/>
      <c r="K12" s="190" t="s">
        <v>7</v>
      </c>
      <c r="L12" s="17">
        <v>179</v>
      </c>
      <c r="M12" s="18">
        <v>111</v>
      </c>
      <c r="N12" s="18">
        <v>161</v>
      </c>
      <c r="O12" s="71">
        <v>451</v>
      </c>
      <c r="P12" s="18">
        <v>204</v>
      </c>
      <c r="Q12" s="18">
        <v>69</v>
      </c>
      <c r="R12" s="71">
        <v>273</v>
      </c>
      <c r="S12" s="18">
        <v>67</v>
      </c>
      <c r="T12" s="71">
        <v>791</v>
      </c>
    </row>
    <row r="13" spans="1:20" ht="14.25">
      <c r="A13" s="192" t="s">
        <v>0</v>
      </c>
      <c r="B13" s="22">
        <v>443</v>
      </c>
      <c r="C13" s="22">
        <v>287</v>
      </c>
      <c r="D13" s="22">
        <v>730</v>
      </c>
      <c r="E13" s="22">
        <v>1764</v>
      </c>
      <c r="F13" s="22">
        <v>292</v>
      </c>
      <c r="G13" s="22">
        <v>2056</v>
      </c>
      <c r="H13" s="22">
        <v>230</v>
      </c>
      <c r="I13" s="22">
        <v>3016</v>
      </c>
      <c r="J13" s="87"/>
      <c r="K13" s="193" t="s">
        <v>0</v>
      </c>
      <c r="L13" s="21">
        <v>584</v>
      </c>
      <c r="M13" s="22">
        <v>486</v>
      </c>
      <c r="N13" s="22">
        <v>674</v>
      </c>
      <c r="O13" s="22">
        <v>1744</v>
      </c>
      <c r="P13" s="22">
        <v>814</v>
      </c>
      <c r="Q13" s="22">
        <v>205</v>
      </c>
      <c r="R13" s="22">
        <v>1019</v>
      </c>
      <c r="S13" s="22">
        <v>253</v>
      </c>
      <c r="T13" s="22">
        <v>3016</v>
      </c>
    </row>
    <row r="14" spans="1:20" ht="14.25">
      <c r="A14" s="171" t="s">
        <v>8</v>
      </c>
      <c r="B14" s="18"/>
      <c r="C14" s="18"/>
      <c r="D14" s="71"/>
      <c r="E14" s="18"/>
      <c r="F14" s="18"/>
      <c r="G14" s="71"/>
      <c r="H14" s="18"/>
      <c r="I14" s="71"/>
      <c r="J14" s="86"/>
      <c r="K14" s="195" t="s">
        <v>8</v>
      </c>
      <c r="L14" s="17"/>
      <c r="M14" s="18"/>
      <c r="N14" s="18"/>
      <c r="O14" s="71"/>
      <c r="P14" s="18"/>
      <c r="Q14" s="18"/>
      <c r="R14" s="71"/>
      <c r="S14" s="18"/>
      <c r="T14" s="71"/>
    </row>
    <row r="15" spans="1:20" ht="14.25">
      <c r="A15" s="30" t="s">
        <v>4</v>
      </c>
      <c r="B15" s="18">
        <v>18</v>
      </c>
      <c r="C15" s="18">
        <v>8</v>
      </c>
      <c r="D15" s="71">
        <v>26</v>
      </c>
      <c r="E15" s="18">
        <v>88</v>
      </c>
      <c r="F15" s="18">
        <v>19</v>
      </c>
      <c r="G15" s="71">
        <v>107</v>
      </c>
      <c r="H15" s="18">
        <v>1</v>
      </c>
      <c r="I15" s="71">
        <v>134</v>
      </c>
      <c r="J15" s="86"/>
      <c r="K15" s="190" t="s">
        <v>4</v>
      </c>
      <c r="L15" s="17">
        <v>10</v>
      </c>
      <c r="M15" s="18">
        <v>20</v>
      </c>
      <c r="N15" s="18">
        <v>29</v>
      </c>
      <c r="O15" s="71">
        <v>59</v>
      </c>
      <c r="P15" s="18">
        <v>42</v>
      </c>
      <c r="Q15" s="18">
        <v>11</v>
      </c>
      <c r="R15" s="71">
        <v>53</v>
      </c>
      <c r="S15" s="18">
        <v>22</v>
      </c>
      <c r="T15" s="71">
        <v>134</v>
      </c>
    </row>
    <row r="16" spans="1:20" ht="14.25">
      <c r="A16" s="30" t="s">
        <v>5</v>
      </c>
      <c r="B16" s="18">
        <v>30</v>
      </c>
      <c r="C16" s="18">
        <v>13</v>
      </c>
      <c r="D16" s="71">
        <v>43</v>
      </c>
      <c r="E16" s="18">
        <v>177</v>
      </c>
      <c r="F16" s="18">
        <v>24</v>
      </c>
      <c r="G16" s="71">
        <v>201</v>
      </c>
      <c r="H16" s="18">
        <v>5</v>
      </c>
      <c r="I16" s="71">
        <v>249</v>
      </c>
      <c r="J16" s="86"/>
      <c r="K16" s="190" t="s">
        <v>5</v>
      </c>
      <c r="L16" s="17">
        <v>18</v>
      </c>
      <c r="M16" s="18">
        <v>53</v>
      </c>
      <c r="N16" s="18">
        <v>64</v>
      </c>
      <c r="O16" s="71">
        <v>135</v>
      </c>
      <c r="P16" s="18">
        <v>70</v>
      </c>
      <c r="Q16" s="18">
        <v>32</v>
      </c>
      <c r="R16" s="71">
        <v>102</v>
      </c>
      <c r="S16" s="18">
        <v>12</v>
      </c>
      <c r="T16" s="71">
        <v>249</v>
      </c>
    </row>
    <row r="17" spans="1:20" ht="14.25">
      <c r="A17" s="30" t="s">
        <v>6</v>
      </c>
      <c r="B17" s="18">
        <v>0</v>
      </c>
      <c r="C17" s="18">
        <v>0</v>
      </c>
      <c r="D17" s="71">
        <v>0</v>
      </c>
      <c r="E17" s="18">
        <v>0</v>
      </c>
      <c r="F17" s="18">
        <v>0</v>
      </c>
      <c r="G17" s="71">
        <v>0</v>
      </c>
      <c r="H17" s="18">
        <v>0</v>
      </c>
      <c r="I17" s="71">
        <v>0</v>
      </c>
      <c r="J17" s="86"/>
      <c r="K17" s="190" t="s">
        <v>6</v>
      </c>
      <c r="L17" s="17">
        <v>0</v>
      </c>
      <c r="M17" s="18">
        <v>0</v>
      </c>
      <c r="N17" s="18">
        <v>0</v>
      </c>
      <c r="O17" s="71">
        <v>0</v>
      </c>
      <c r="P17" s="18">
        <v>0</v>
      </c>
      <c r="Q17" s="18">
        <v>0</v>
      </c>
      <c r="R17" s="71">
        <v>0</v>
      </c>
      <c r="S17" s="18">
        <v>0</v>
      </c>
      <c r="T17" s="71">
        <v>0</v>
      </c>
    </row>
    <row r="18" spans="1:20" ht="14.25">
      <c r="A18" s="30" t="s">
        <v>7</v>
      </c>
      <c r="B18" s="18">
        <v>0</v>
      </c>
      <c r="C18" s="18">
        <v>0</v>
      </c>
      <c r="D18" s="71">
        <v>0</v>
      </c>
      <c r="E18" s="18">
        <v>0</v>
      </c>
      <c r="F18" s="18">
        <v>0</v>
      </c>
      <c r="G18" s="71">
        <v>0</v>
      </c>
      <c r="H18" s="18">
        <v>0</v>
      </c>
      <c r="I18" s="71">
        <v>0</v>
      </c>
      <c r="J18" s="86"/>
      <c r="K18" s="190" t="s">
        <v>7</v>
      </c>
      <c r="L18" s="17">
        <v>0</v>
      </c>
      <c r="M18" s="18">
        <v>0</v>
      </c>
      <c r="N18" s="18">
        <v>0</v>
      </c>
      <c r="O18" s="71">
        <v>0</v>
      </c>
      <c r="P18" s="18">
        <v>0</v>
      </c>
      <c r="Q18" s="18">
        <v>0</v>
      </c>
      <c r="R18" s="71">
        <v>0</v>
      </c>
      <c r="S18" s="18">
        <v>0</v>
      </c>
      <c r="T18" s="71">
        <v>0</v>
      </c>
    </row>
    <row r="19" spans="1:20" ht="14.25">
      <c r="A19" s="192" t="s">
        <v>0</v>
      </c>
      <c r="B19" s="22">
        <v>48</v>
      </c>
      <c r="C19" s="22">
        <v>21</v>
      </c>
      <c r="D19" s="22">
        <v>69</v>
      </c>
      <c r="E19" s="22">
        <v>265</v>
      </c>
      <c r="F19" s="22">
        <v>43</v>
      </c>
      <c r="G19" s="22">
        <v>308</v>
      </c>
      <c r="H19" s="22">
        <v>6</v>
      </c>
      <c r="I19" s="22">
        <v>383</v>
      </c>
      <c r="J19" s="87"/>
      <c r="K19" s="193" t="s">
        <v>0</v>
      </c>
      <c r="L19" s="21">
        <v>28</v>
      </c>
      <c r="M19" s="22">
        <v>73</v>
      </c>
      <c r="N19" s="22">
        <v>93</v>
      </c>
      <c r="O19" s="22">
        <v>194</v>
      </c>
      <c r="P19" s="22">
        <v>112</v>
      </c>
      <c r="Q19" s="22">
        <v>43</v>
      </c>
      <c r="R19" s="22">
        <v>155</v>
      </c>
      <c r="S19" s="22">
        <v>34</v>
      </c>
      <c r="T19" s="22">
        <v>383</v>
      </c>
    </row>
    <row r="20" spans="1:20" ht="14.25">
      <c r="A20" s="171" t="s">
        <v>9</v>
      </c>
      <c r="B20" s="18"/>
      <c r="C20" s="18"/>
      <c r="D20" s="71"/>
      <c r="E20" s="18"/>
      <c r="F20" s="18"/>
      <c r="G20" s="71"/>
      <c r="H20" s="18"/>
      <c r="I20" s="71"/>
      <c r="J20" s="86"/>
      <c r="K20" s="195" t="s">
        <v>9</v>
      </c>
      <c r="L20" s="17"/>
      <c r="M20" s="18"/>
      <c r="N20" s="18"/>
      <c r="O20" s="71"/>
      <c r="P20" s="18"/>
      <c r="Q20" s="18"/>
      <c r="R20" s="71"/>
      <c r="S20" s="18"/>
      <c r="T20" s="71"/>
    </row>
    <row r="21" spans="1:20" ht="14.25">
      <c r="A21" s="30" t="s">
        <v>4</v>
      </c>
      <c r="B21" s="18">
        <v>32</v>
      </c>
      <c r="C21" s="18">
        <v>9</v>
      </c>
      <c r="D21" s="71">
        <v>41</v>
      </c>
      <c r="E21" s="18">
        <v>31</v>
      </c>
      <c r="F21" s="18">
        <v>15</v>
      </c>
      <c r="G21" s="71">
        <v>46</v>
      </c>
      <c r="H21" s="18">
        <v>2</v>
      </c>
      <c r="I21" s="71">
        <v>89</v>
      </c>
      <c r="J21" s="86"/>
      <c r="K21" s="190" t="s">
        <v>4</v>
      </c>
      <c r="L21" s="17">
        <v>19</v>
      </c>
      <c r="M21" s="18">
        <v>16</v>
      </c>
      <c r="N21" s="18">
        <v>19</v>
      </c>
      <c r="O21" s="71">
        <v>54</v>
      </c>
      <c r="P21" s="18">
        <v>22</v>
      </c>
      <c r="Q21" s="18">
        <v>11</v>
      </c>
      <c r="R21" s="71">
        <v>33</v>
      </c>
      <c r="S21" s="18">
        <v>2</v>
      </c>
      <c r="T21" s="71">
        <v>89</v>
      </c>
    </row>
    <row r="22" spans="1:20" ht="14.25">
      <c r="A22" s="30" t="s">
        <v>5</v>
      </c>
      <c r="B22" s="18">
        <v>53</v>
      </c>
      <c r="C22" s="18">
        <v>18</v>
      </c>
      <c r="D22" s="71">
        <v>71</v>
      </c>
      <c r="E22" s="18">
        <v>2</v>
      </c>
      <c r="F22" s="18">
        <v>10</v>
      </c>
      <c r="G22" s="71">
        <v>12</v>
      </c>
      <c r="H22" s="18">
        <v>35</v>
      </c>
      <c r="I22" s="71">
        <v>118</v>
      </c>
      <c r="J22" s="86"/>
      <c r="K22" s="190" t="s">
        <v>5</v>
      </c>
      <c r="L22" s="17">
        <v>27</v>
      </c>
      <c r="M22" s="18">
        <v>18</v>
      </c>
      <c r="N22" s="18">
        <v>21</v>
      </c>
      <c r="O22" s="71">
        <v>66</v>
      </c>
      <c r="P22" s="18">
        <v>16</v>
      </c>
      <c r="Q22" s="18">
        <v>2</v>
      </c>
      <c r="R22" s="71">
        <v>18</v>
      </c>
      <c r="S22" s="18">
        <v>34</v>
      </c>
      <c r="T22" s="71">
        <v>118</v>
      </c>
    </row>
    <row r="23" spans="1:20" ht="14.25">
      <c r="A23" s="30" t="s">
        <v>7</v>
      </c>
      <c r="B23" s="18">
        <v>121</v>
      </c>
      <c r="C23" s="18">
        <v>38</v>
      </c>
      <c r="D23" s="71">
        <v>159</v>
      </c>
      <c r="E23" s="18">
        <v>2</v>
      </c>
      <c r="F23" s="18">
        <v>23</v>
      </c>
      <c r="G23" s="71">
        <v>25</v>
      </c>
      <c r="H23" s="18">
        <v>5</v>
      </c>
      <c r="I23" s="71">
        <v>189</v>
      </c>
      <c r="J23" s="86"/>
      <c r="K23" s="190" t="s">
        <v>7</v>
      </c>
      <c r="L23" s="17">
        <v>55</v>
      </c>
      <c r="M23" s="18">
        <v>56</v>
      </c>
      <c r="N23" s="18">
        <v>42</v>
      </c>
      <c r="O23" s="71">
        <v>153</v>
      </c>
      <c r="P23" s="18">
        <v>20</v>
      </c>
      <c r="Q23" s="18">
        <v>5</v>
      </c>
      <c r="R23" s="71">
        <v>25</v>
      </c>
      <c r="S23" s="18">
        <v>11</v>
      </c>
      <c r="T23" s="71">
        <v>189</v>
      </c>
    </row>
    <row r="24" spans="1:20" ht="14.25">
      <c r="A24" s="30" t="s">
        <v>10</v>
      </c>
      <c r="B24" s="18">
        <v>0</v>
      </c>
      <c r="C24" s="18">
        <v>0</v>
      </c>
      <c r="D24" s="71">
        <v>0</v>
      </c>
      <c r="E24" s="18">
        <v>0</v>
      </c>
      <c r="F24" s="18">
        <v>0</v>
      </c>
      <c r="G24" s="71">
        <v>0</v>
      </c>
      <c r="H24" s="18">
        <v>0</v>
      </c>
      <c r="I24" s="71">
        <v>0</v>
      </c>
      <c r="J24" s="86"/>
      <c r="K24" s="190" t="s">
        <v>10</v>
      </c>
      <c r="L24" s="17">
        <v>0</v>
      </c>
      <c r="M24" s="18">
        <v>0</v>
      </c>
      <c r="N24" s="18">
        <v>0</v>
      </c>
      <c r="O24" s="71">
        <v>0</v>
      </c>
      <c r="P24" s="18">
        <v>0</v>
      </c>
      <c r="Q24" s="18">
        <v>0</v>
      </c>
      <c r="R24" s="71">
        <v>0</v>
      </c>
      <c r="S24" s="18">
        <v>0</v>
      </c>
      <c r="T24" s="71">
        <v>0</v>
      </c>
    </row>
    <row r="25" spans="1:20" ht="14.25">
      <c r="A25" s="192" t="s">
        <v>0</v>
      </c>
      <c r="B25" s="22">
        <v>206</v>
      </c>
      <c r="C25" s="22">
        <v>65</v>
      </c>
      <c r="D25" s="22">
        <v>271</v>
      </c>
      <c r="E25" s="22">
        <v>35</v>
      </c>
      <c r="F25" s="22">
        <v>48</v>
      </c>
      <c r="G25" s="22">
        <v>83</v>
      </c>
      <c r="H25" s="22">
        <v>42</v>
      </c>
      <c r="I25" s="22">
        <v>396</v>
      </c>
      <c r="J25" s="87"/>
      <c r="K25" s="193" t="s">
        <v>0</v>
      </c>
      <c r="L25" s="21">
        <v>101</v>
      </c>
      <c r="M25" s="22">
        <v>90</v>
      </c>
      <c r="N25" s="22">
        <v>82</v>
      </c>
      <c r="O25" s="22">
        <v>273</v>
      </c>
      <c r="P25" s="22">
        <v>58</v>
      </c>
      <c r="Q25" s="22">
        <v>18</v>
      </c>
      <c r="R25" s="22">
        <v>76</v>
      </c>
      <c r="S25" s="22">
        <v>47</v>
      </c>
      <c r="T25" s="22">
        <v>396</v>
      </c>
    </row>
    <row r="26" spans="1:20" ht="14.25">
      <c r="A26" s="171" t="s">
        <v>11</v>
      </c>
      <c r="B26" s="18"/>
      <c r="C26" s="18"/>
      <c r="D26" s="71"/>
      <c r="E26" s="18"/>
      <c r="F26" s="18"/>
      <c r="G26" s="71"/>
      <c r="H26" s="18"/>
      <c r="I26" s="71"/>
      <c r="J26" s="86"/>
      <c r="K26" s="195" t="s">
        <v>11</v>
      </c>
      <c r="L26" s="17"/>
      <c r="M26" s="18"/>
      <c r="N26" s="18"/>
      <c r="O26" s="71"/>
      <c r="P26" s="18"/>
      <c r="Q26" s="18"/>
      <c r="R26" s="71"/>
      <c r="S26" s="18"/>
      <c r="T26" s="71"/>
    </row>
    <row r="27" spans="1:20" ht="14.25">
      <c r="A27" s="30" t="s">
        <v>4</v>
      </c>
      <c r="B27" s="18">
        <v>16</v>
      </c>
      <c r="C27" s="18">
        <v>13</v>
      </c>
      <c r="D27" s="71">
        <v>29</v>
      </c>
      <c r="E27" s="18">
        <v>336</v>
      </c>
      <c r="F27" s="18">
        <v>19</v>
      </c>
      <c r="G27" s="71">
        <v>355</v>
      </c>
      <c r="H27" s="18">
        <v>12</v>
      </c>
      <c r="I27" s="71">
        <v>396</v>
      </c>
      <c r="J27" s="86"/>
      <c r="K27" s="190" t="s">
        <v>4</v>
      </c>
      <c r="L27" s="17">
        <v>15</v>
      </c>
      <c r="M27" s="18">
        <v>98</v>
      </c>
      <c r="N27" s="18">
        <v>122</v>
      </c>
      <c r="O27" s="71">
        <v>235</v>
      </c>
      <c r="P27" s="18">
        <v>121</v>
      </c>
      <c r="Q27" s="18">
        <v>21</v>
      </c>
      <c r="R27" s="71">
        <v>142</v>
      </c>
      <c r="S27" s="18">
        <v>19</v>
      </c>
      <c r="T27" s="71">
        <v>396</v>
      </c>
    </row>
    <row r="28" spans="1:20" ht="14.25">
      <c r="A28" s="30" t="s">
        <v>5</v>
      </c>
      <c r="B28" s="18">
        <v>66</v>
      </c>
      <c r="C28" s="18">
        <v>40</v>
      </c>
      <c r="D28" s="71">
        <v>106</v>
      </c>
      <c r="E28" s="18">
        <v>817</v>
      </c>
      <c r="F28" s="18">
        <v>67</v>
      </c>
      <c r="G28" s="71">
        <v>884</v>
      </c>
      <c r="H28" s="18">
        <v>17</v>
      </c>
      <c r="I28" s="71">
        <v>1007</v>
      </c>
      <c r="J28" s="86"/>
      <c r="K28" s="190" t="s">
        <v>5</v>
      </c>
      <c r="L28" s="17">
        <v>78</v>
      </c>
      <c r="M28" s="18">
        <v>226</v>
      </c>
      <c r="N28" s="18">
        <v>332</v>
      </c>
      <c r="O28" s="71">
        <v>636</v>
      </c>
      <c r="P28" s="18">
        <v>289</v>
      </c>
      <c r="Q28" s="18">
        <v>68</v>
      </c>
      <c r="R28" s="71">
        <v>357</v>
      </c>
      <c r="S28" s="18">
        <v>14</v>
      </c>
      <c r="T28" s="71">
        <v>1007</v>
      </c>
    </row>
    <row r="29" spans="1:20" ht="14.25">
      <c r="A29" s="30" t="s">
        <v>6</v>
      </c>
      <c r="B29" s="18">
        <v>0</v>
      </c>
      <c r="C29" s="18">
        <v>0</v>
      </c>
      <c r="D29" s="71">
        <v>0</v>
      </c>
      <c r="E29" s="18">
        <v>0</v>
      </c>
      <c r="F29" s="18">
        <v>0</v>
      </c>
      <c r="G29" s="71">
        <v>0</v>
      </c>
      <c r="H29" s="18">
        <v>0</v>
      </c>
      <c r="I29" s="71">
        <v>0</v>
      </c>
      <c r="J29" s="86"/>
      <c r="K29" s="190" t="s">
        <v>6</v>
      </c>
      <c r="L29" s="17">
        <v>0</v>
      </c>
      <c r="M29" s="18">
        <v>0</v>
      </c>
      <c r="N29" s="18">
        <v>0</v>
      </c>
      <c r="O29" s="71">
        <v>0</v>
      </c>
      <c r="P29" s="18">
        <v>0</v>
      </c>
      <c r="Q29" s="18">
        <v>0</v>
      </c>
      <c r="R29" s="71">
        <v>0</v>
      </c>
      <c r="S29" s="18">
        <v>0</v>
      </c>
      <c r="T29" s="71">
        <v>0</v>
      </c>
    </row>
    <row r="30" spans="1:20" ht="14.25">
      <c r="A30" s="30" t="s">
        <v>7</v>
      </c>
      <c r="B30" s="18">
        <v>0</v>
      </c>
      <c r="C30" s="18">
        <v>0</v>
      </c>
      <c r="D30" s="71">
        <v>0</v>
      </c>
      <c r="E30" s="18">
        <v>0</v>
      </c>
      <c r="F30" s="18">
        <v>0</v>
      </c>
      <c r="G30" s="71">
        <v>0</v>
      </c>
      <c r="H30" s="18">
        <v>0</v>
      </c>
      <c r="I30" s="71">
        <v>0</v>
      </c>
      <c r="J30" s="86"/>
      <c r="K30" s="190" t="s">
        <v>7</v>
      </c>
      <c r="L30" s="17">
        <v>0</v>
      </c>
      <c r="M30" s="18">
        <v>0</v>
      </c>
      <c r="N30" s="18">
        <v>0</v>
      </c>
      <c r="O30" s="71">
        <v>0</v>
      </c>
      <c r="P30" s="18">
        <v>0</v>
      </c>
      <c r="Q30" s="18">
        <v>0</v>
      </c>
      <c r="R30" s="71">
        <v>0</v>
      </c>
      <c r="S30" s="18">
        <v>0</v>
      </c>
      <c r="T30" s="71">
        <v>0</v>
      </c>
    </row>
    <row r="31" spans="1:20" ht="14.25">
      <c r="A31" s="192" t="s">
        <v>0</v>
      </c>
      <c r="B31" s="22">
        <v>82</v>
      </c>
      <c r="C31" s="22">
        <v>53</v>
      </c>
      <c r="D31" s="22">
        <v>135</v>
      </c>
      <c r="E31" s="22">
        <v>1153</v>
      </c>
      <c r="F31" s="22">
        <v>86</v>
      </c>
      <c r="G31" s="22">
        <v>1239</v>
      </c>
      <c r="H31" s="22">
        <v>29</v>
      </c>
      <c r="I31" s="22">
        <v>1403</v>
      </c>
      <c r="J31" s="87"/>
      <c r="K31" s="193" t="s">
        <v>0</v>
      </c>
      <c r="L31" s="21">
        <v>93</v>
      </c>
      <c r="M31" s="22">
        <v>324</v>
      </c>
      <c r="N31" s="22">
        <v>454</v>
      </c>
      <c r="O31" s="22">
        <v>871</v>
      </c>
      <c r="P31" s="22">
        <v>410</v>
      </c>
      <c r="Q31" s="22">
        <v>89</v>
      </c>
      <c r="R31" s="22">
        <v>499</v>
      </c>
      <c r="S31" s="22">
        <v>33</v>
      </c>
      <c r="T31" s="22">
        <v>1403</v>
      </c>
    </row>
    <row r="32" spans="1:20" ht="14.25">
      <c r="A32" s="171" t="s">
        <v>12</v>
      </c>
      <c r="B32" s="18"/>
      <c r="C32" s="18"/>
      <c r="D32" s="71"/>
      <c r="E32" s="18"/>
      <c r="F32" s="18"/>
      <c r="G32" s="71"/>
      <c r="H32" s="18"/>
      <c r="I32" s="71"/>
      <c r="J32" s="86"/>
      <c r="K32" s="195" t="s">
        <v>12</v>
      </c>
      <c r="L32" s="17"/>
      <c r="M32" s="18"/>
      <c r="N32" s="18"/>
      <c r="O32" s="71"/>
      <c r="P32" s="18"/>
      <c r="Q32" s="18"/>
      <c r="R32" s="71"/>
      <c r="S32" s="18"/>
      <c r="T32" s="71"/>
    </row>
    <row r="33" spans="1:20" ht="14.25">
      <c r="A33" s="30" t="s">
        <v>4</v>
      </c>
      <c r="B33" s="18">
        <v>40</v>
      </c>
      <c r="C33" s="18">
        <v>34</v>
      </c>
      <c r="D33" s="71">
        <v>74</v>
      </c>
      <c r="E33" s="18">
        <v>237</v>
      </c>
      <c r="F33" s="18">
        <v>40</v>
      </c>
      <c r="G33" s="71">
        <v>277</v>
      </c>
      <c r="H33" s="18">
        <v>21</v>
      </c>
      <c r="I33" s="71">
        <v>372</v>
      </c>
      <c r="J33" s="86"/>
      <c r="K33" s="190" t="s">
        <v>4</v>
      </c>
      <c r="L33" s="17">
        <v>45</v>
      </c>
      <c r="M33" s="18">
        <v>70</v>
      </c>
      <c r="N33" s="18">
        <v>90</v>
      </c>
      <c r="O33" s="71">
        <v>205</v>
      </c>
      <c r="P33" s="18">
        <v>113</v>
      </c>
      <c r="Q33" s="18">
        <v>30</v>
      </c>
      <c r="R33" s="71">
        <v>143</v>
      </c>
      <c r="S33" s="18">
        <v>24</v>
      </c>
      <c r="T33" s="71">
        <v>372</v>
      </c>
    </row>
    <row r="34" spans="1:20" ht="14.25">
      <c r="A34" s="30" t="s">
        <v>5</v>
      </c>
      <c r="B34" s="18">
        <v>92</v>
      </c>
      <c r="C34" s="18">
        <v>64</v>
      </c>
      <c r="D34" s="71">
        <v>156</v>
      </c>
      <c r="E34" s="18">
        <v>693</v>
      </c>
      <c r="F34" s="18">
        <v>61</v>
      </c>
      <c r="G34" s="71">
        <v>754</v>
      </c>
      <c r="H34" s="18">
        <v>14</v>
      </c>
      <c r="I34" s="71">
        <v>924</v>
      </c>
      <c r="J34" s="86"/>
      <c r="K34" s="190" t="s">
        <v>5</v>
      </c>
      <c r="L34" s="17">
        <v>105</v>
      </c>
      <c r="M34" s="18">
        <v>218</v>
      </c>
      <c r="N34" s="18">
        <v>261</v>
      </c>
      <c r="O34" s="71">
        <v>584</v>
      </c>
      <c r="P34" s="18">
        <v>259</v>
      </c>
      <c r="Q34" s="18">
        <v>64</v>
      </c>
      <c r="R34" s="71">
        <v>323</v>
      </c>
      <c r="S34" s="18">
        <v>17</v>
      </c>
      <c r="T34" s="71">
        <v>924</v>
      </c>
    </row>
    <row r="35" spans="1:20" ht="14.25">
      <c r="A35" s="30" t="s">
        <v>6</v>
      </c>
      <c r="B35" s="18">
        <v>4</v>
      </c>
      <c r="C35" s="18">
        <v>2</v>
      </c>
      <c r="D35" s="71">
        <v>6</v>
      </c>
      <c r="E35" s="18">
        <v>113</v>
      </c>
      <c r="F35" s="18">
        <v>5</v>
      </c>
      <c r="G35" s="71">
        <v>118</v>
      </c>
      <c r="H35" s="18">
        <v>1</v>
      </c>
      <c r="I35" s="71">
        <v>125</v>
      </c>
      <c r="J35" s="86"/>
      <c r="K35" s="190" t="s">
        <v>6</v>
      </c>
      <c r="L35" s="17">
        <v>5</v>
      </c>
      <c r="M35" s="18">
        <v>29</v>
      </c>
      <c r="N35" s="18">
        <v>33</v>
      </c>
      <c r="O35" s="71">
        <v>67</v>
      </c>
      <c r="P35" s="18">
        <v>48</v>
      </c>
      <c r="Q35" s="18">
        <v>5</v>
      </c>
      <c r="R35" s="71">
        <v>53</v>
      </c>
      <c r="S35" s="18">
        <v>5</v>
      </c>
      <c r="T35" s="71">
        <v>125</v>
      </c>
    </row>
    <row r="36" spans="1:20" ht="14.25">
      <c r="A36" s="30" t="s">
        <v>7</v>
      </c>
      <c r="B36" s="18">
        <v>116</v>
      </c>
      <c r="C36" s="18">
        <v>40</v>
      </c>
      <c r="D36" s="71">
        <v>156</v>
      </c>
      <c r="E36" s="18">
        <v>140</v>
      </c>
      <c r="F36" s="18">
        <v>41</v>
      </c>
      <c r="G36" s="71">
        <v>181</v>
      </c>
      <c r="H36" s="18">
        <v>12</v>
      </c>
      <c r="I36" s="71">
        <v>349</v>
      </c>
      <c r="J36" s="86"/>
      <c r="K36" s="190" t="s">
        <v>7</v>
      </c>
      <c r="L36" s="17">
        <v>68</v>
      </c>
      <c r="M36" s="18">
        <v>90</v>
      </c>
      <c r="N36" s="18">
        <v>108</v>
      </c>
      <c r="O36" s="71">
        <v>266</v>
      </c>
      <c r="P36" s="18">
        <v>60</v>
      </c>
      <c r="Q36" s="18">
        <v>9</v>
      </c>
      <c r="R36" s="71">
        <v>69</v>
      </c>
      <c r="S36" s="18">
        <v>14</v>
      </c>
      <c r="T36" s="71">
        <v>349</v>
      </c>
    </row>
    <row r="37" spans="1:20" ht="14.25">
      <c r="A37" s="192" t="s">
        <v>0</v>
      </c>
      <c r="B37" s="22">
        <v>252</v>
      </c>
      <c r="C37" s="22">
        <v>140</v>
      </c>
      <c r="D37" s="22">
        <v>392</v>
      </c>
      <c r="E37" s="22">
        <v>1183</v>
      </c>
      <c r="F37" s="22">
        <v>147</v>
      </c>
      <c r="G37" s="22">
        <v>1330</v>
      </c>
      <c r="H37" s="22">
        <v>48</v>
      </c>
      <c r="I37" s="22">
        <v>1770</v>
      </c>
      <c r="J37" s="87"/>
      <c r="K37" s="193" t="s">
        <v>0</v>
      </c>
      <c r="L37" s="21">
        <v>223</v>
      </c>
      <c r="M37" s="22">
        <v>407</v>
      </c>
      <c r="N37" s="22">
        <v>492</v>
      </c>
      <c r="O37" s="22">
        <v>1122</v>
      </c>
      <c r="P37" s="22">
        <v>480</v>
      </c>
      <c r="Q37" s="22">
        <v>108</v>
      </c>
      <c r="R37" s="22">
        <v>588</v>
      </c>
      <c r="S37" s="22">
        <v>60</v>
      </c>
      <c r="T37" s="22">
        <v>1770</v>
      </c>
    </row>
    <row r="38" spans="1:20" ht="14.25">
      <c r="A38" s="171" t="s">
        <v>13</v>
      </c>
      <c r="B38" s="18"/>
      <c r="C38" s="18"/>
      <c r="D38" s="71"/>
      <c r="E38" s="18"/>
      <c r="F38" s="18"/>
      <c r="G38" s="71"/>
      <c r="H38" s="18"/>
      <c r="I38" s="71"/>
      <c r="J38" s="86"/>
      <c r="K38" s="195" t="s">
        <v>13</v>
      </c>
      <c r="L38" s="17"/>
      <c r="M38" s="18"/>
      <c r="N38" s="18"/>
      <c r="O38" s="71"/>
      <c r="P38" s="18"/>
      <c r="Q38" s="18"/>
      <c r="R38" s="71"/>
      <c r="S38" s="18"/>
      <c r="T38" s="71"/>
    </row>
    <row r="39" spans="1:20" ht="14.25">
      <c r="A39" s="30" t="s">
        <v>4</v>
      </c>
      <c r="B39" s="18">
        <v>17</v>
      </c>
      <c r="C39" s="18">
        <v>14</v>
      </c>
      <c r="D39" s="71">
        <v>31</v>
      </c>
      <c r="E39" s="18">
        <v>142</v>
      </c>
      <c r="F39" s="18">
        <v>28</v>
      </c>
      <c r="G39" s="71">
        <v>170</v>
      </c>
      <c r="H39" s="18">
        <v>9</v>
      </c>
      <c r="I39" s="71">
        <v>210</v>
      </c>
      <c r="J39" s="86"/>
      <c r="K39" s="190" t="s">
        <v>4</v>
      </c>
      <c r="L39" s="17">
        <v>11</v>
      </c>
      <c r="M39" s="18">
        <v>55</v>
      </c>
      <c r="N39" s="18">
        <v>62</v>
      </c>
      <c r="O39" s="71">
        <v>128</v>
      </c>
      <c r="P39" s="18">
        <v>64</v>
      </c>
      <c r="Q39" s="18">
        <v>7</v>
      </c>
      <c r="R39" s="71">
        <v>71</v>
      </c>
      <c r="S39" s="18">
        <v>11</v>
      </c>
      <c r="T39" s="71">
        <v>210</v>
      </c>
    </row>
    <row r="40" spans="1:20" ht="14.25">
      <c r="A40" s="30" t="s">
        <v>5</v>
      </c>
      <c r="B40" s="18">
        <v>71</v>
      </c>
      <c r="C40" s="18">
        <v>36</v>
      </c>
      <c r="D40" s="71">
        <v>107</v>
      </c>
      <c r="E40" s="18">
        <v>343</v>
      </c>
      <c r="F40" s="18">
        <v>61</v>
      </c>
      <c r="G40" s="71">
        <v>404</v>
      </c>
      <c r="H40" s="18">
        <v>6</v>
      </c>
      <c r="I40" s="71">
        <v>517</v>
      </c>
      <c r="J40" s="86"/>
      <c r="K40" s="190" t="s">
        <v>5</v>
      </c>
      <c r="L40" s="17">
        <v>66</v>
      </c>
      <c r="M40" s="18">
        <v>99</v>
      </c>
      <c r="N40" s="18">
        <v>168</v>
      </c>
      <c r="O40" s="71">
        <v>333</v>
      </c>
      <c r="P40" s="18">
        <v>146</v>
      </c>
      <c r="Q40" s="18">
        <v>28</v>
      </c>
      <c r="R40" s="71">
        <v>174</v>
      </c>
      <c r="S40" s="18">
        <v>10</v>
      </c>
      <c r="T40" s="71">
        <v>517</v>
      </c>
    </row>
    <row r="41" spans="1:20" ht="14.25">
      <c r="A41" s="30" t="s">
        <v>6</v>
      </c>
      <c r="B41" s="18">
        <v>7</v>
      </c>
      <c r="C41" s="18">
        <v>18</v>
      </c>
      <c r="D41" s="71">
        <v>25</v>
      </c>
      <c r="E41" s="18">
        <v>122</v>
      </c>
      <c r="F41" s="18">
        <v>26</v>
      </c>
      <c r="G41" s="71">
        <v>148</v>
      </c>
      <c r="H41" s="18">
        <v>3</v>
      </c>
      <c r="I41" s="71">
        <v>176</v>
      </c>
      <c r="J41" s="86"/>
      <c r="K41" s="190" t="s">
        <v>6</v>
      </c>
      <c r="L41" s="17">
        <v>8</v>
      </c>
      <c r="M41" s="18">
        <v>47</v>
      </c>
      <c r="N41" s="18">
        <v>56</v>
      </c>
      <c r="O41" s="71">
        <v>111</v>
      </c>
      <c r="P41" s="18">
        <v>49</v>
      </c>
      <c r="Q41" s="18">
        <v>9</v>
      </c>
      <c r="R41" s="71">
        <v>58</v>
      </c>
      <c r="S41" s="18">
        <v>7</v>
      </c>
      <c r="T41" s="71">
        <v>176</v>
      </c>
    </row>
    <row r="42" spans="1:20" ht="14.25">
      <c r="A42" s="30" t="s">
        <v>7</v>
      </c>
      <c r="B42" s="18">
        <v>0</v>
      </c>
      <c r="C42" s="18">
        <v>0</v>
      </c>
      <c r="D42" s="71">
        <v>0</v>
      </c>
      <c r="E42" s="18">
        <v>0</v>
      </c>
      <c r="F42" s="18">
        <v>0</v>
      </c>
      <c r="G42" s="71">
        <v>0</v>
      </c>
      <c r="H42" s="18">
        <v>0</v>
      </c>
      <c r="I42" s="71">
        <v>0</v>
      </c>
      <c r="J42" s="86"/>
      <c r="K42" s="190" t="s">
        <v>7</v>
      </c>
      <c r="L42" s="17">
        <v>0</v>
      </c>
      <c r="M42" s="18">
        <v>0</v>
      </c>
      <c r="N42" s="18">
        <v>0</v>
      </c>
      <c r="O42" s="71">
        <v>0</v>
      </c>
      <c r="P42" s="18">
        <v>0</v>
      </c>
      <c r="Q42" s="18">
        <v>0</v>
      </c>
      <c r="R42" s="71">
        <v>0</v>
      </c>
      <c r="S42" s="18">
        <v>0</v>
      </c>
      <c r="T42" s="71">
        <v>0</v>
      </c>
    </row>
    <row r="43" spans="1:20" ht="14.25">
      <c r="A43" s="192" t="s">
        <v>0</v>
      </c>
      <c r="B43" s="22">
        <v>95</v>
      </c>
      <c r="C43" s="22">
        <v>68</v>
      </c>
      <c r="D43" s="22">
        <v>163</v>
      </c>
      <c r="E43" s="22">
        <v>607</v>
      </c>
      <c r="F43" s="22">
        <v>115</v>
      </c>
      <c r="G43" s="22">
        <v>722</v>
      </c>
      <c r="H43" s="22">
        <v>18</v>
      </c>
      <c r="I43" s="22">
        <v>903</v>
      </c>
      <c r="J43" s="87"/>
      <c r="K43" s="193" t="s">
        <v>0</v>
      </c>
      <c r="L43" s="21">
        <v>85</v>
      </c>
      <c r="M43" s="22">
        <v>201</v>
      </c>
      <c r="N43" s="22">
        <v>286</v>
      </c>
      <c r="O43" s="22">
        <v>572</v>
      </c>
      <c r="P43" s="22">
        <v>259</v>
      </c>
      <c r="Q43" s="22">
        <v>44</v>
      </c>
      <c r="R43" s="22">
        <v>303</v>
      </c>
      <c r="S43" s="22">
        <v>28</v>
      </c>
      <c r="T43" s="22">
        <v>903</v>
      </c>
    </row>
    <row r="44" spans="1:20" ht="14.25">
      <c r="A44" s="196" t="s">
        <v>14</v>
      </c>
      <c r="B44" s="26"/>
      <c r="C44" s="26"/>
      <c r="D44" s="72"/>
      <c r="E44" s="26"/>
      <c r="F44" s="26"/>
      <c r="G44" s="72"/>
      <c r="H44" s="26"/>
      <c r="I44" s="72"/>
      <c r="J44" s="86"/>
      <c r="K44" s="186" t="s">
        <v>14</v>
      </c>
      <c r="L44" s="25"/>
      <c r="M44" s="26"/>
      <c r="N44" s="26"/>
      <c r="O44" s="72"/>
      <c r="P44" s="26"/>
      <c r="Q44" s="26"/>
      <c r="R44" s="72"/>
      <c r="S44" s="26"/>
      <c r="T44" s="72"/>
    </row>
    <row r="45" spans="1:20" ht="14.25">
      <c r="A45" s="30" t="s">
        <v>4</v>
      </c>
      <c r="B45" s="18">
        <f>SUM(B9,B15,B21,B27,B33,B39)</f>
        <v>239</v>
      </c>
      <c r="C45" s="18">
        <f aca="true" t="shared" si="0" ref="C45:Q46">SUM(C9,C15,C21,C27,C33,C39)</f>
        <v>152</v>
      </c>
      <c r="D45" s="71">
        <f t="shared" si="0"/>
        <v>391</v>
      </c>
      <c r="E45" s="18">
        <f t="shared" si="0"/>
        <v>1342</v>
      </c>
      <c r="F45" s="18">
        <f>SUM(F9,F15,F21,F27,F33,F39)</f>
        <v>201</v>
      </c>
      <c r="G45" s="71">
        <v>1543</v>
      </c>
      <c r="H45" s="18">
        <v>159</v>
      </c>
      <c r="I45" s="71">
        <v>2093</v>
      </c>
      <c r="J45" s="86"/>
      <c r="K45" s="190" t="s">
        <v>4</v>
      </c>
      <c r="L45" s="17">
        <f t="shared" si="0"/>
        <v>257</v>
      </c>
      <c r="M45" s="18">
        <f t="shared" si="0"/>
        <v>403</v>
      </c>
      <c r="N45" s="18">
        <f t="shared" si="0"/>
        <v>522</v>
      </c>
      <c r="O45" s="71">
        <f t="shared" si="0"/>
        <v>1182</v>
      </c>
      <c r="P45" s="18">
        <f t="shared" si="0"/>
        <v>582</v>
      </c>
      <c r="Q45" s="18">
        <f t="shared" si="0"/>
        <v>134</v>
      </c>
      <c r="R45" s="71">
        <v>716</v>
      </c>
      <c r="S45" s="18">
        <v>195</v>
      </c>
      <c r="T45" s="71">
        <v>2093</v>
      </c>
    </row>
    <row r="46" spans="1:20" ht="14.25">
      <c r="A46" s="30" t="s">
        <v>5</v>
      </c>
      <c r="B46" s="18">
        <f>SUM(B10,B16,B22,B28,B34,B40)</f>
        <v>484</v>
      </c>
      <c r="C46" s="18">
        <f t="shared" si="0"/>
        <v>289</v>
      </c>
      <c r="D46" s="71">
        <f t="shared" si="0"/>
        <v>773</v>
      </c>
      <c r="E46" s="18">
        <f t="shared" si="0"/>
        <v>2813</v>
      </c>
      <c r="F46" s="18">
        <f>SUM(F10,F16,F22,F28,F34,F40)</f>
        <v>318</v>
      </c>
      <c r="G46" s="71">
        <v>3131</v>
      </c>
      <c r="H46" s="18">
        <v>130</v>
      </c>
      <c r="I46" s="71">
        <v>4034</v>
      </c>
      <c r="J46" s="86"/>
      <c r="K46" s="190" t="s">
        <v>5</v>
      </c>
      <c r="L46" s="17">
        <f t="shared" si="0"/>
        <v>529</v>
      </c>
      <c r="M46" s="18">
        <f t="shared" si="0"/>
        <v>824</v>
      </c>
      <c r="N46" s="18">
        <f t="shared" si="0"/>
        <v>1132</v>
      </c>
      <c r="O46" s="71">
        <f t="shared" si="0"/>
        <v>2485</v>
      </c>
      <c r="P46" s="18">
        <f t="shared" si="0"/>
        <v>1131</v>
      </c>
      <c r="Q46" s="18">
        <f t="shared" si="0"/>
        <v>267</v>
      </c>
      <c r="R46" s="71">
        <v>1398</v>
      </c>
      <c r="S46" s="18">
        <v>151</v>
      </c>
      <c r="T46" s="71">
        <v>4034</v>
      </c>
    </row>
    <row r="47" spans="1:20" ht="14.25">
      <c r="A47" s="30" t="s">
        <v>6</v>
      </c>
      <c r="B47" s="18">
        <f>SUM(B11,B17,B29,B35,B41)</f>
        <v>21</v>
      </c>
      <c r="C47" s="18">
        <f aca="true" t="shared" si="1" ref="C47:Q47">SUM(C11,C17,C29,C35,C41)</f>
        <v>29</v>
      </c>
      <c r="D47" s="71">
        <f t="shared" si="1"/>
        <v>50</v>
      </c>
      <c r="E47" s="18">
        <f t="shared" si="1"/>
        <v>316</v>
      </c>
      <c r="F47" s="18">
        <f>SUM(F11,F17,F29,F35,F41)</f>
        <v>41</v>
      </c>
      <c r="G47" s="71">
        <v>357</v>
      </c>
      <c r="H47" s="18">
        <v>8</v>
      </c>
      <c r="I47" s="71">
        <v>415</v>
      </c>
      <c r="J47" s="86"/>
      <c r="K47" s="190" t="s">
        <v>6</v>
      </c>
      <c r="L47" s="17">
        <f t="shared" si="1"/>
        <v>26</v>
      </c>
      <c r="M47" s="18">
        <f t="shared" si="1"/>
        <v>97</v>
      </c>
      <c r="N47" s="18">
        <f t="shared" si="1"/>
        <v>116</v>
      </c>
      <c r="O47" s="71">
        <f t="shared" si="1"/>
        <v>239</v>
      </c>
      <c r="P47" s="18">
        <f t="shared" si="1"/>
        <v>136</v>
      </c>
      <c r="Q47" s="18">
        <f t="shared" si="1"/>
        <v>23</v>
      </c>
      <c r="R47" s="71">
        <v>159</v>
      </c>
      <c r="S47" s="18">
        <v>17</v>
      </c>
      <c r="T47" s="71">
        <v>415</v>
      </c>
    </row>
    <row r="48" spans="1:20" ht="14.25">
      <c r="A48" s="30" t="s">
        <v>7</v>
      </c>
      <c r="B48" s="18">
        <f>SUM(B12,B18,B23,B30,B36,B42)</f>
        <v>382</v>
      </c>
      <c r="C48" s="18">
        <f aca="true" t="shared" si="2" ref="C48:Q48">SUM(C12,C18,C23,C30,C36,C42)</f>
        <v>164</v>
      </c>
      <c r="D48" s="71">
        <f t="shared" si="2"/>
        <v>546</v>
      </c>
      <c r="E48" s="18">
        <f t="shared" si="2"/>
        <v>536</v>
      </c>
      <c r="F48" s="18">
        <f>SUM(F12,F18,F23,F30,F36,F42)</f>
        <v>171</v>
      </c>
      <c r="G48" s="71">
        <v>707</v>
      </c>
      <c r="H48" s="18">
        <v>76</v>
      </c>
      <c r="I48" s="71">
        <v>1329</v>
      </c>
      <c r="J48" s="86"/>
      <c r="K48" s="190" t="s">
        <v>7</v>
      </c>
      <c r="L48" s="17">
        <f t="shared" si="2"/>
        <v>302</v>
      </c>
      <c r="M48" s="18">
        <f t="shared" si="2"/>
        <v>257</v>
      </c>
      <c r="N48" s="18">
        <f t="shared" si="2"/>
        <v>311</v>
      </c>
      <c r="O48" s="71">
        <f t="shared" si="2"/>
        <v>870</v>
      </c>
      <c r="P48" s="18">
        <f t="shared" si="2"/>
        <v>284</v>
      </c>
      <c r="Q48" s="18">
        <f t="shared" si="2"/>
        <v>83</v>
      </c>
      <c r="R48" s="71">
        <v>367</v>
      </c>
      <c r="S48" s="18">
        <v>92</v>
      </c>
      <c r="T48" s="71">
        <v>1329</v>
      </c>
    </row>
    <row r="49" spans="1:20" ht="14.25">
      <c r="A49" s="30" t="s">
        <v>10</v>
      </c>
      <c r="B49" s="18">
        <f>SUM(B24)</f>
        <v>0</v>
      </c>
      <c r="C49" s="18">
        <f aca="true" t="shared" si="3" ref="C49:Q49">SUM(C24)</f>
        <v>0</v>
      </c>
      <c r="D49" s="71">
        <f t="shared" si="3"/>
        <v>0</v>
      </c>
      <c r="E49" s="18">
        <f t="shared" si="3"/>
        <v>0</v>
      </c>
      <c r="F49" s="18">
        <f>SUM(F24)</f>
        <v>0</v>
      </c>
      <c r="G49" s="71">
        <v>0</v>
      </c>
      <c r="H49" s="18">
        <v>0</v>
      </c>
      <c r="I49" s="71">
        <v>0</v>
      </c>
      <c r="J49" s="86"/>
      <c r="K49" s="190" t="s">
        <v>10</v>
      </c>
      <c r="L49" s="17">
        <f t="shared" si="3"/>
        <v>0</v>
      </c>
      <c r="M49" s="18">
        <f t="shared" si="3"/>
        <v>0</v>
      </c>
      <c r="N49" s="18">
        <f t="shared" si="3"/>
        <v>0</v>
      </c>
      <c r="O49" s="71">
        <f t="shared" si="3"/>
        <v>0</v>
      </c>
      <c r="P49" s="18">
        <f t="shared" si="3"/>
        <v>0</v>
      </c>
      <c r="Q49" s="18">
        <f t="shared" si="3"/>
        <v>0</v>
      </c>
      <c r="R49" s="71">
        <v>0</v>
      </c>
      <c r="S49" s="18">
        <v>0</v>
      </c>
      <c r="T49" s="71">
        <v>0</v>
      </c>
    </row>
    <row r="50" spans="1:20" ht="14.25">
      <c r="A50" s="192" t="s">
        <v>15</v>
      </c>
      <c r="B50" s="22">
        <f>SUM(B45:B49)</f>
        <v>1126</v>
      </c>
      <c r="C50" s="22">
        <f aca="true" t="shared" si="4" ref="C50:Q50">SUM(C45:C49)</f>
        <v>634</v>
      </c>
      <c r="D50" s="22">
        <f t="shared" si="4"/>
        <v>1760</v>
      </c>
      <c r="E50" s="22">
        <f t="shared" si="4"/>
        <v>5007</v>
      </c>
      <c r="F50" s="22">
        <f>SUM(F45:F49)</f>
        <v>731</v>
      </c>
      <c r="G50" s="22">
        <v>5738</v>
      </c>
      <c r="H50" s="22">
        <v>373</v>
      </c>
      <c r="I50" s="22">
        <v>7871</v>
      </c>
      <c r="J50" s="87"/>
      <c r="K50" s="193" t="s">
        <v>15</v>
      </c>
      <c r="L50" s="21">
        <f t="shared" si="4"/>
        <v>1114</v>
      </c>
      <c r="M50" s="22">
        <f t="shared" si="4"/>
        <v>1581</v>
      </c>
      <c r="N50" s="22">
        <f t="shared" si="4"/>
        <v>2081</v>
      </c>
      <c r="O50" s="22">
        <f t="shared" si="4"/>
        <v>4776</v>
      </c>
      <c r="P50" s="22">
        <f t="shared" si="4"/>
        <v>2133</v>
      </c>
      <c r="Q50" s="22">
        <f t="shared" si="4"/>
        <v>507</v>
      </c>
      <c r="R50" s="22">
        <v>2640</v>
      </c>
      <c r="S50" s="22">
        <v>455</v>
      </c>
      <c r="T50" s="22">
        <v>7871</v>
      </c>
    </row>
    <row r="51" ht="14.25">
      <c r="A51" s="30"/>
    </row>
    <row r="52" ht="14.25">
      <c r="A52" s="99" t="s">
        <v>78</v>
      </c>
    </row>
    <row r="53" ht="14.25">
      <c r="A53" s="99" t="s">
        <v>79</v>
      </c>
    </row>
    <row r="54" ht="14.25">
      <c r="A54" s="28"/>
    </row>
    <row r="55" ht="14.25">
      <c r="A55" s="28"/>
    </row>
    <row r="56" ht="14.25">
      <c r="A56" s="28"/>
    </row>
  </sheetData>
  <sheetProtection/>
  <mergeCells count="11">
    <mergeCell ref="L1:U1"/>
    <mergeCell ref="B6:D6"/>
    <mergeCell ref="L6:O6"/>
    <mergeCell ref="A5:I5"/>
    <mergeCell ref="L5:T5"/>
    <mergeCell ref="A2:I2"/>
    <mergeCell ref="A4:I4"/>
    <mergeCell ref="K4:T4"/>
    <mergeCell ref="K2:T2"/>
    <mergeCell ref="E6:G6"/>
    <mergeCell ref="P6:R6"/>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54"/>
  <sheetViews>
    <sheetView zoomScalePageLayoutView="0" workbookViewId="0" topLeftCell="A1">
      <selection activeCell="U12" sqref="U12"/>
    </sheetView>
  </sheetViews>
  <sheetFormatPr defaultColWidth="9.140625" defaultRowHeight="15"/>
  <cols>
    <col min="1" max="1" width="17.421875" style="2" customWidth="1"/>
    <col min="2" max="2" width="17.421875" style="0" customWidth="1"/>
    <col min="3" max="3" width="15.851562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5">
      <c r="A1" s="1" t="s">
        <v>16</v>
      </c>
      <c r="J1" s="2"/>
    </row>
    <row r="2" spans="1:24" ht="15">
      <c r="A2" s="201" t="s">
        <v>27</v>
      </c>
      <c r="B2" s="201"/>
      <c r="C2" s="201"/>
      <c r="D2" s="201"/>
      <c r="E2" s="201"/>
      <c r="F2" s="201"/>
      <c r="G2" s="201"/>
      <c r="H2" s="201"/>
      <c r="I2" s="201"/>
      <c r="J2" s="201"/>
      <c r="K2" s="201"/>
      <c r="L2" s="201"/>
      <c r="M2" s="201"/>
      <c r="N2" s="201"/>
      <c r="O2" s="201"/>
      <c r="P2" s="201"/>
      <c r="Q2" s="201"/>
      <c r="R2" s="201"/>
      <c r="S2" s="201"/>
      <c r="T2" s="201"/>
      <c r="U2" s="201"/>
      <c r="V2" s="201"/>
      <c r="W2" s="201"/>
      <c r="X2" s="201"/>
    </row>
    <row r="3" spans="1:24" ht="15">
      <c r="A3" s="217" t="s">
        <v>89</v>
      </c>
      <c r="B3" s="217"/>
      <c r="C3" s="217"/>
      <c r="D3" s="217"/>
      <c r="E3" s="217"/>
      <c r="F3" s="217"/>
      <c r="G3" s="217"/>
      <c r="H3" s="217"/>
      <c r="I3" s="217"/>
      <c r="J3" s="217"/>
      <c r="K3" s="217"/>
      <c r="L3" s="217"/>
      <c r="M3" s="217"/>
      <c r="N3" s="217"/>
      <c r="O3" s="217"/>
      <c r="P3" s="217"/>
      <c r="Q3" s="217"/>
      <c r="R3" s="217"/>
      <c r="S3" s="217"/>
      <c r="T3" s="217"/>
      <c r="U3" s="217"/>
      <c r="V3" s="217"/>
      <c r="W3" s="217"/>
      <c r="X3" s="217"/>
    </row>
    <row r="4" ht="15.75" thickBot="1"/>
    <row r="5" spans="1:24" s="34" customFormat="1" ht="15.75" thickTop="1">
      <c r="A5" s="211" t="s">
        <v>55</v>
      </c>
      <c r="B5" s="211"/>
      <c r="C5" s="212"/>
      <c r="D5" s="210" t="s">
        <v>1</v>
      </c>
      <c r="E5" s="211"/>
      <c r="F5" s="211"/>
      <c r="G5" s="211"/>
      <c r="H5" s="211"/>
      <c r="I5" s="211"/>
      <c r="J5" s="212"/>
      <c r="K5" s="210" t="s">
        <v>2</v>
      </c>
      <c r="L5" s="211"/>
      <c r="M5" s="211"/>
      <c r="N5" s="211"/>
      <c r="O5" s="211"/>
      <c r="P5" s="211"/>
      <c r="Q5" s="212"/>
      <c r="R5" s="211" t="s">
        <v>0</v>
      </c>
      <c r="S5" s="211"/>
      <c r="T5" s="211"/>
      <c r="U5" s="211"/>
      <c r="V5" s="211"/>
      <c r="W5" s="211"/>
      <c r="X5" s="211"/>
    </row>
    <row r="6" spans="1:24" ht="44.25" customHeight="1">
      <c r="A6" s="111" t="s">
        <v>44</v>
      </c>
      <c r="B6" s="62" t="s">
        <v>82</v>
      </c>
      <c r="C6" s="115" t="s">
        <v>43</v>
      </c>
      <c r="D6" s="213" t="s">
        <v>50</v>
      </c>
      <c r="E6" s="214"/>
      <c r="F6" s="98" t="s">
        <v>49</v>
      </c>
      <c r="G6" s="215" t="s">
        <v>48</v>
      </c>
      <c r="H6" s="216"/>
      <c r="I6" s="214"/>
      <c r="J6" s="137" t="s">
        <v>0</v>
      </c>
      <c r="K6" s="213" t="s">
        <v>50</v>
      </c>
      <c r="L6" s="214"/>
      <c r="M6" s="98" t="s">
        <v>49</v>
      </c>
      <c r="N6" s="215" t="s">
        <v>48</v>
      </c>
      <c r="O6" s="216"/>
      <c r="P6" s="214"/>
      <c r="Q6" s="137" t="s">
        <v>0</v>
      </c>
      <c r="R6" s="216" t="s">
        <v>50</v>
      </c>
      <c r="S6" s="214"/>
      <c r="T6" s="64" t="s">
        <v>49</v>
      </c>
      <c r="U6" s="215" t="s">
        <v>48</v>
      </c>
      <c r="V6" s="216"/>
      <c r="W6" s="214"/>
      <c r="X6" s="131" t="s">
        <v>0</v>
      </c>
    </row>
    <row r="7" spans="1:24" ht="15">
      <c r="A7" s="126"/>
      <c r="B7" s="60"/>
      <c r="C7" s="125" t="s">
        <v>56</v>
      </c>
      <c r="D7" s="148" t="s">
        <v>57</v>
      </c>
      <c r="E7" s="145">
        <v>1</v>
      </c>
      <c r="F7" s="145">
        <v>0</v>
      </c>
      <c r="G7" s="145">
        <v>1</v>
      </c>
      <c r="H7" s="145">
        <v>2</v>
      </c>
      <c r="I7" s="145" t="s">
        <v>19</v>
      </c>
      <c r="J7" s="149"/>
      <c r="K7" s="148" t="s">
        <v>57</v>
      </c>
      <c r="L7" s="145">
        <v>1</v>
      </c>
      <c r="M7" s="145">
        <v>0</v>
      </c>
      <c r="N7" s="145">
        <v>1</v>
      </c>
      <c r="O7" s="145">
        <v>2</v>
      </c>
      <c r="P7" s="145" t="s">
        <v>19</v>
      </c>
      <c r="Q7" s="149"/>
      <c r="R7" s="147" t="s">
        <v>57</v>
      </c>
      <c r="S7" s="145">
        <v>1</v>
      </c>
      <c r="T7" s="145">
        <v>0</v>
      </c>
      <c r="U7" s="145">
        <v>1</v>
      </c>
      <c r="V7" s="145">
        <v>2</v>
      </c>
      <c r="W7" s="145" t="s">
        <v>19</v>
      </c>
      <c r="X7" s="132"/>
    </row>
    <row r="8" spans="1:24" ht="14.25">
      <c r="A8" s="112" t="s">
        <v>84</v>
      </c>
      <c r="B8" s="105" t="s">
        <v>84</v>
      </c>
      <c r="C8" s="113" t="s">
        <v>84</v>
      </c>
      <c r="D8" s="138">
        <v>0</v>
      </c>
      <c r="E8" s="129">
        <v>6</v>
      </c>
      <c r="F8" s="129">
        <v>2116</v>
      </c>
      <c r="G8" s="129">
        <v>2874</v>
      </c>
      <c r="H8" s="129">
        <v>1485</v>
      </c>
      <c r="I8" s="129">
        <v>476</v>
      </c>
      <c r="J8" s="139">
        <v>6957</v>
      </c>
      <c r="K8" s="138">
        <v>0</v>
      </c>
      <c r="L8" s="129">
        <v>11</v>
      </c>
      <c r="M8" s="129">
        <v>2467</v>
      </c>
      <c r="N8" s="129">
        <v>2931</v>
      </c>
      <c r="O8" s="129">
        <v>1279</v>
      </c>
      <c r="P8" s="129">
        <v>419</v>
      </c>
      <c r="Q8" s="139">
        <v>7107</v>
      </c>
      <c r="R8" s="134">
        <v>0</v>
      </c>
      <c r="S8" s="129">
        <v>17</v>
      </c>
      <c r="T8" s="129">
        <v>4583</v>
      </c>
      <c r="U8" s="129">
        <v>5805</v>
      </c>
      <c r="V8" s="129">
        <v>2764</v>
      </c>
      <c r="W8" s="129">
        <v>895</v>
      </c>
      <c r="X8" s="132">
        <v>14064</v>
      </c>
    </row>
    <row r="9" spans="1:24" ht="14.25">
      <c r="A9" s="112" t="s">
        <v>84</v>
      </c>
      <c r="B9" s="105" t="s">
        <v>84</v>
      </c>
      <c r="C9" s="113" t="s">
        <v>83</v>
      </c>
      <c r="D9" s="138">
        <v>0</v>
      </c>
      <c r="E9" s="129">
        <v>7</v>
      </c>
      <c r="F9" s="129">
        <v>1109</v>
      </c>
      <c r="G9" s="129">
        <v>1510</v>
      </c>
      <c r="H9" s="129">
        <v>839</v>
      </c>
      <c r="I9" s="129">
        <v>386</v>
      </c>
      <c r="J9" s="139">
        <v>3851</v>
      </c>
      <c r="K9" s="138">
        <v>1</v>
      </c>
      <c r="L9" s="129">
        <v>8</v>
      </c>
      <c r="M9" s="129">
        <v>1283</v>
      </c>
      <c r="N9" s="129">
        <v>1465</v>
      </c>
      <c r="O9" s="129">
        <v>703</v>
      </c>
      <c r="P9" s="129">
        <v>269</v>
      </c>
      <c r="Q9" s="139">
        <v>3729</v>
      </c>
      <c r="R9" s="134">
        <v>1</v>
      </c>
      <c r="S9" s="129">
        <v>15</v>
      </c>
      <c r="T9" s="129">
        <v>2392</v>
      </c>
      <c r="U9" s="129">
        <v>2975</v>
      </c>
      <c r="V9" s="129">
        <v>1542</v>
      </c>
      <c r="W9" s="129">
        <v>655</v>
      </c>
      <c r="X9" s="132">
        <v>7580</v>
      </c>
    </row>
    <row r="10" spans="1:24" ht="14.25">
      <c r="A10" s="112" t="s">
        <v>84</v>
      </c>
      <c r="B10" s="105" t="s">
        <v>83</v>
      </c>
      <c r="C10" s="113" t="s">
        <v>84</v>
      </c>
      <c r="D10" s="138">
        <v>0</v>
      </c>
      <c r="E10" s="129">
        <v>16</v>
      </c>
      <c r="F10" s="129">
        <v>1251</v>
      </c>
      <c r="G10" s="129">
        <v>1344</v>
      </c>
      <c r="H10" s="129">
        <v>663</v>
      </c>
      <c r="I10" s="129">
        <v>245</v>
      </c>
      <c r="J10" s="139">
        <v>3519</v>
      </c>
      <c r="K10" s="138">
        <v>0</v>
      </c>
      <c r="L10" s="129">
        <v>26</v>
      </c>
      <c r="M10" s="129">
        <v>1552</v>
      </c>
      <c r="N10" s="129">
        <v>1180</v>
      </c>
      <c r="O10" s="129">
        <v>583</v>
      </c>
      <c r="P10" s="129">
        <v>152</v>
      </c>
      <c r="Q10" s="139">
        <v>3493</v>
      </c>
      <c r="R10" s="134">
        <v>0</v>
      </c>
      <c r="S10" s="129">
        <v>42</v>
      </c>
      <c r="T10" s="129">
        <v>2803</v>
      </c>
      <c r="U10" s="129">
        <v>2524</v>
      </c>
      <c r="V10" s="129">
        <v>1246</v>
      </c>
      <c r="W10" s="129">
        <v>397</v>
      </c>
      <c r="X10" s="132">
        <v>7012</v>
      </c>
    </row>
    <row r="11" spans="1:24" ht="14.25">
      <c r="A11" s="112" t="s">
        <v>83</v>
      </c>
      <c r="B11" s="105" t="s">
        <v>84</v>
      </c>
      <c r="C11" s="113" t="s">
        <v>84</v>
      </c>
      <c r="D11" s="138">
        <v>1</v>
      </c>
      <c r="E11" s="129">
        <v>28</v>
      </c>
      <c r="F11" s="129">
        <v>7289</v>
      </c>
      <c r="G11" s="129">
        <v>5529</v>
      </c>
      <c r="H11" s="129">
        <v>1553</v>
      </c>
      <c r="I11" s="129">
        <v>317</v>
      </c>
      <c r="J11" s="139">
        <v>14717</v>
      </c>
      <c r="K11" s="138">
        <v>0</v>
      </c>
      <c r="L11" s="129">
        <v>44</v>
      </c>
      <c r="M11" s="129">
        <v>8443</v>
      </c>
      <c r="N11" s="129">
        <v>5451</v>
      </c>
      <c r="O11" s="129">
        <v>1193</v>
      </c>
      <c r="P11" s="129">
        <v>224</v>
      </c>
      <c r="Q11" s="139">
        <v>15355</v>
      </c>
      <c r="R11" s="134">
        <v>1</v>
      </c>
      <c r="S11" s="129">
        <v>72</v>
      </c>
      <c r="T11" s="129">
        <v>15732</v>
      </c>
      <c r="U11" s="129">
        <v>10980</v>
      </c>
      <c r="V11" s="129">
        <v>2746</v>
      </c>
      <c r="W11" s="129">
        <v>541</v>
      </c>
      <c r="X11" s="132">
        <v>30072</v>
      </c>
    </row>
    <row r="12" spans="1:24" ht="14.25">
      <c r="A12" s="112" t="s">
        <v>84</v>
      </c>
      <c r="B12" s="105" t="s">
        <v>83</v>
      </c>
      <c r="C12" s="113" t="s">
        <v>83</v>
      </c>
      <c r="D12" s="138">
        <v>1</v>
      </c>
      <c r="E12" s="129">
        <v>87</v>
      </c>
      <c r="F12" s="129">
        <v>2938</v>
      </c>
      <c r="G12" s="129">
        <v>1514</v>
      </c>
      <c r="H12" s="129">
        <v>692</v>
      </c>
      <c r="I12" s="129">
        <v>260</v>
      </c>
      <c r="J12" s="139">
        <v>5492</v>
      </c>
      <c r="K12" s="138">
        <v>0</v>
      </c>
      <c r="L12" s="129">
        <v>89</v>
      </c>
      <c r="M12" s="129">
        <v>3320</v>
      </c>
      <c r="N12" s="129">
        <v>1344</v>
      </c>
      <c r="O12" s="129">
        <v>542</v>
      </c>
      <c r="P12" s="129">
        <v>167</v>
      </c>
      <c r="Q12" s="139">
        <v>5462</v>
      </c>
      <c r="R12" s="134">
        <v>1</v>
      </c>
      <c r="S12" s="129">
        <v>176</v>
      </c>
      <c r="T12" s="129">
        <v>6258</v>
      </c>
      <c r="U12" s="129">
        <v>2858</v>
      </c>
      <c r="V12" s="129">
        <v>1234</v>
      </c>
      <c r="W12" s="129">
        <v>427</v>
      </c>
      <c r="X12" s="132">
        <v>10954</v>
      </c>
    </row>
    <row r="13" spans="1:24" ht="14.25">
      <c r="A13" s="112" t="s">
        <v>83</v>
      </c>
      <c r="B13" s="105" t="s">
        <v>84</v>
      </c>
      <c r="C13" s="113" t="s">
        <v>83</v>
      </c>
      <c r="D13" s="138">
        <v>2</v>
      </c>
      <c r="E13" s="129">
        <v>56</v>
      </c>
      <c r="F13" s="129">
        <v>11619</v>
      </c>
      <c r="G13" s="129">
        <v>7542</v>
      </c>
      <c r="H13" s="129">
        <v>1889</v>
      </c>
      <c r="I13" s="129">
        <v>420</v>
      </c>
      <c r="J13" s="139">
        <v>21528</v>
      </c>
      <c r="K13" s="138">
        <v>0</v>
      </c>
      <c r="L13" s="129">
        <v>61</v>
      </c>
      <c r="M13" s="129">
        <v>12628</v>
      </c>
      <c r="N13" s="129">
        <v>6291</v>
      </c>
      <c r="O13" s="129">
        <v>1271</v>
      </c>
      <c r="P13" s="129">
        <v>250</v>
      </c>
      <c r="Q13" s="139">
        <v>20501</v>
      </c>
      <c r="R13" s="134">
        <v>2</v>
      </c>
      <c r="S13" s="129">
        <v>117</v>
      </c>
      <c r="T13" s="129">
        <v>24247</v>
      </c>
      <c r="U13" s="129">
        <v>13833</v>
      </c>
      <c r="V13" s="129">
        <v>3160</v>
      </c>
      <c r="W13" s="129">
        <v>670</v>
      </c>
      <c r="X13" s="132">
        <v>42029</v>
      </c>
    </row>
    <row r="14" spans="1:24" ht="14.25">
      <c r="A14" s="112" t="s">
        <v>83</v>
      </c>
      <c r="B14" s="105" t="s">
        <v>83</v>
      </c>
      <c r="C14" s="113" t="s">
        <v>84</v>
      </c>
      <c r="D14" s="138">
        <v>5</v>
      </c>
      <c r="E14" s="129">
        <v>239</v>
      </c>
      <c r="F14" s="129">
        <v>17894</v>
      </c>
      <c r="G14" s="129">
        <v>7370</v>
      </c>
      <c r="H14" s="129">
        <v>1498</v>
      </c>
      <c r="I14" s="129">
        <v>308</v>
      </c>
      <c r="J14" s="139">
        <v>27314</v>
      </c>
      <c r="K14" s="138">
        <v>4</v>
      </c>
      <c r="L14" s="129">
        <v>212</v>
      </c>
      <c r="M14" s="129">
        <v>20016</v>
      </c>
      <c r="N14" s="129">
        <v>6275</v>
      </c>
      <c r="O14" s="129">
        <v>1068</v>
      </c>
      <c r="P14" s="129">
        <v>168</v>
      </c>
      <c r="Q14" s="139">
        <v>27743</v>
      </c>
      <c r="R14" s="134">
        <v>9</v>
      </c>
      <c r="S14" s="129">
        <v>451</v>
      </c>
      <c r="T14" s="129">
        <v>37910</v>
      </c>
      <c r="U14" s="129">
        <v>13645</v>
      </c>
      <c r="V14" s="129">
        <v>2566</v>
      </c>
      <c r="W14" s="129">
        <v>476</v>
      </c>
      <c r="X14" s="132">
        <v>55057</v>
      </c>
    </row>
    <row r="15" spans="1:24" ht="14.25">
      <c r="A15" s="112" t="s">
        <v>83</v>
      </c>
      <c r="B15" s="105" t="s">
        <v>83</v>
      </c>
      <c r="C15" s="113" t="s">
        <v>83</v>
      </c>
      <c r="D15" s="138">
        <v>33</v>
      </c>
      <c r="E15" s="129">
        <v>1781</v>
      </c>
      <c r="F15" s="129">
        <v>91969</v>
      </c>
      <c r="G15" s="129">
        <v>23668</v>
      </c>
      <c r="H15" s="129">
        <v>4235</v>
      </c>
      <c r="I15" s="129">
        <v>749</v>
      </c>
      <c r="J15" s="139">
        <v>122435</v>
      </c>
      <c r="K15" s="138">
        <v>23</v>
      </c>
      <c r="L15" s="129">
        <v>1685</v>
      </c>
      <c r="M15" s="129">
        <v>96198</v>
      </c>
      <c r="N15" s="129">
        <v>16117</v>
      </c>
      <c r="O15" s="129">
        <v>2160</v>
      </c>
      <c r="P15" s="129">
        <v>363</v>
      </c>
      <c r="Q15" s="139">
        <v>116546</v>
      </c>
      <c r="R15" s="134">
        <v>56</v>
      </c>
      <c r="S15" s="129">
        <v>3466</v>
      </c>
      <c r="T15" s="129">
        <v>188167</v>
      </c>
      <c r="U15" s="129">
        <v>39785</v>
      </c>
      <c r="V15" s="129">
        <v>6395</v>
      </c>
      <c r="W15" s="129">
        <v>1112</v>
      </c>
      <c r="X15" s="132">
        <v>238981</v>
      </c>
    </row>
    <row r="16" spans="1:24" s="35" customFormat="1" ht="14.25">
      <c r="A16" s="109"/>
      <c r="B16" s="109"/>
      <c r="C16" s="114" t="s">
        <v>0</v>
      </c>
      <c r="D16" s="140">
        <v>42</v>
      </c>
      <c r="E16" s="130">
        <v>2220</v>
      </c>
      <c r="F16" s="130">
        <v>136185</v>
      </c>
      <c r="G16" s="130">
        <v>51351</v>
      </c>
      <c r="H16" s="130">
        <v>12854</v>
      </c>
      <c r="I16" s="130">
        <v>3161</v>
      </c>
      <c r="J16" s="141">
        <v>205813</v>
      </c>
      <c r="K16" s="140">
        <v>28</v>
      </c>
      <c r="L16" s="130">
        <v>2136</v>
      </c>
      <c r="M16" s="130">
        <v>145907</v>
      </c>
      <c r="N16" s="130">
        <v>41054</v>
      </c>
      <c r="O16" s="130">
        <v>8799</v>
      </c>
      <c r="P16" s="130">
        <v>2012</v>
      </c>
      <c r="Q16" s="141">
        <v>199936</v>
      </c>
      <c r="R16" s="135">
        <v>70</v>
      </c>
      <c r="S16" s="130">
        <v>4356</v>
      </c>
      <c r="T16" s="130">
        <v>282092</v>
      </c>
      <c r="U16" s="130">
        <v>92405</v>
      </c>
      <c r="V16" s="130">
        <v>21653</v>
      </c>
      <c r="W16" s="130">
        <v>5173</v>
      </c>
      <c r="X16" s="133">
        <v>405749</v>
      </c>
    </row>
    <row r="17" s="2" customFormat="1" ht="14.25">
      <c r="C17" s="68"/>
    </row>
    <row r="18" s="2" customFormat="1" ht="15">
      <c r="C18" s="68"/>
    </row>
    <row r="20" spans="1:24" ht="15">
      <c r="A20" s="201" t="s">
        <v>27</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row>
    <row r="21" spans="1:24" ht="15">
      <c r="A21" s="217" t="s">
        <v>90</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row>
    <row r="22" ht="15.75" thickBot="1"/>
    <row r="23" spans="1:24" ht="15.75" thickTop="1">
      <c r="A23" s="211" t="s">
        <v>55</v>
      </c>
      <c r="B23" s="211"/>
      <c r="C23" s="212"/>
      <c r="D23" s="210" t="s">
        <v>1</v>
      </c>
      <c r="E23" s="211"/>
      <c r="F23" s="211"/>
      <c r="G23" s="211"/>
      <c r="H23" s="211"/>
      <c r="I23" s="211"/>
      <c r="J23" s="212"/>
      <c r="K23" s="210" t="s">
        <v>2</v>
      </c>
      <c r="L23" s="211"/>
      <c r="M23" s="211"/>
      <c r="N23" s="211"/>
      <c r="O23" s="211"/>
      <c r="P23" s="211"/>
      <c r="Q23" s="212"/>
      <c r="R23" s="211" t="s">
        <v>0</v>
      </c>
      <c r="S23" s="211"/>
      <c r="T23" s="211"/>
      <c r="U23" s="211"/>
      <c r="V23" s="211"/>
      <c r="W23" s="211"/>
      <c r="X23" s="211"/>
    </row>
    <row r="24" spans="1:24" ht="45">
      <c r="A24" s="111" t="s">
        <v>44</v>
      </c>
      <c r="B24" s="62" t="s">
        <v>82</v>
      </c>
      <c r="C24" s="115" t="s">
        <v>43</v>
      </c>
      <c r="D24" s="213" t="s">
        <v>50</v>
      </c>
      <c r="E24" s="214"/>
      <c r="F24" s="98" t="s">
        <v>49</v>
      </c>
      <c r="G24" s="215" t="s">
        <v>48</v>
      </c>
      <c r="H24" s="216"/>
      <c r="I24" s="214"/>
      <c r="J24" s="137" t="s">
        <v>0</v>
      </c>
      <c r="K24" s="213" t="s">
        <v>50</v>
      </c>
      <c r="L24" s="214"/>
      <c r="M24" s="98" t="s">
        <v>49</v>
      </c>
      <c r="N24" s="215" t="s">
        <v>48</v>
      </c>
      <c r="O24" s="216"/>
      <c r="P24" s="214"/>
      <c r="Q24" s="137" t="s">
        <v>0</v>
      </c>
      <c r="R24" s="216" t="s">
        <v>50</v>
      </c>
      <c r="S24" s="214"/>
      <c r="T24" s="64" t="s">
        <v>49</v>
      </c>
      <c r="U24" s="215" t="s">
        <v>48</v>
      </c>
      <c r="V24" s="216"/>
      <c r="W24" s="214"/>
      <c r="X24" s="131" t="s">
        <v>0</v>
      </c>
    </row>
    <row r="25" spans="1:24" ht="14.25">
      <c r="A25" s="126"/>
      <c r="B25" s="60"/>
      <c r="C25" s="125" t="s">
        <v>56</v>
      </c>
      <c r="D25" s="136" t="s">
        <v>57</v>
      </c>
      <c r="E25" s="63">
        <v>1</v>
      </c>
      <c r="F25" s="63">
        <v>0</v>
      </c>
      <c r="G25" s="63">
        <v>1</v>
      </c>
      <c r="H25" s="63">
        <v>2</v>
      </c>
      <c r="I25" s="63" t="s">
        <v>19</v>
      </c>
      <c r="J25" s="146"/>
      <c r="K25" s="136" t="s">
        <v>57</v>
      </c>
      <c r="L25" s="63">
        <v>1</v>
      </c>
      <c r="M25" s="63">
        <v>0</v>
      </c>
      <c r="N25" s="63">
        <v>1</v>
      </c>
      <c r="O25" s="63">
        <v>2</v>
      </c>
      <c r="P25" s="63" t="s">
        <v>19</v>
      </c>
      <c r="Q25" s="146"/>
      <c r="R25" s="128" t="s">
        <v>57</v>
      </c>
      <c r="S25" s="63">
        <v>1</v>
      </c>
      <c r="T25" s="63">
        <v>0</v>
      </c>
      <c r="U25" s="63">
        <v>1</v>
      </c>
      <c r="V25" s="63">
        <v>2</v>
      </c>
      <c r="W25" s="63" t="s">
        <v>19</v>
      </c>
      <c r="X25" s="97"/>
    </row>
    <row r="26" spans="1:24" ht="14.25">
      <c r="A26" s="112" t="s">
        <v>84</v>
      </c>
      <c r="B26" s="105" t="s">
        <v>84</v>
      </c>
      <c r="C26" s="113" t="s">
        <v>84</v>
      </c>
      <c r="D26" s="157">
        <f aca="true" t="shared" si="0" ref="D26:J26">D8/$J8*100</f>
        <v>0</v>
      </c>
      <c r="E26" s="158">
        <f t="shared" si="0"/>
        <v>0.086244070720138</v>
      </c>
      <c r="F26" s="158">
        <f t="shared" si="0"/>
        <v>30.41540894063533</v>
      </c>
      <c r="G26" s="158">
        <f t="shared" si="0"/>
        <v>41.3109098749461</v>
      </c>
      <c r="H26" s="158">
        <f t="shared" si="0"/>
        <v>21.345407503234153</v>
      </c>
      <c r="I26" s="158">
        <f t="shared" si="0"/>
        <v>6.84202961046428</v>
      </c>
      <c r="J26" s="159">
        <f t="shared" si="0"/>
        <v>100</v>
      </c>
      <c r="K26" s="157">
        <f aca="true" t="shared" si="1" ref="K26:Q26">K8/$Q8*100</f>
        <v>0</v>
      </c>
      <c r="L26" s="158">
        <f t="shared" si="1"/>
        <v>0.15477698044181792</v>
      </c>
      <c r="M26" s="158">
        <f t="shared" si="1"/>
        <v>34.71225552272407</v>
      </c>
      <c r="N26" s="158">
        <f t="shared" si="1"/>
        <v>41.24102997045166</v>
      </c>
      <c r="O26" s="158">
        <f t="shared" si="1"/>
        <v>17.996341635007738</v>
      </c>
      <c r="P26" s="158">
        <f t="shared" si="1"/>
        <v>5.895595891374701</v>
      </c>
      <c r="Q26" s="159">
        <f t="shared" si="1"/>
        <v>100</v>
      </c>
      <c r="R26" s="160">
        <f aca="true" t="shared" si="2" ref="R26:X26">R8/$X8*100</f>
        <v>0</v>
      </c>
      <c r="S26" s="158">
        <f t="shared" si="2"/>
        <v>0.1208759954493743</v>
      </c>
      <c r="T26" s="158">
        <f t="shared" si="2"/>
        <v>32.58674630261661</v>
      </c>
      <c r="U26" s="158">
        <f t="shared" si="2"/>
        <v>41.275597269624576</v>
      </c>
      <c r="V26" s="158">
        <f t="shared" si="2"/>
        <v>19.65301478953356</v>
      </c>
      <c r="W26" s="158">
        <f t="shared" si="2"/>
        <v>6.363765642775881</v>
      </c>
      <c r="X26" s="161">
        <f t="shared" si="2"/>
        <v>100</v>
      </c>
    </row>
    <row r="27" spans="1:24" ht="14.25">
      <c r="A27" s="112" t="s">
        <v>84</v>
      </c>
      <c r="B27" s="105" t="s">
        <v>84</v>
      </c>
      <c r="C27" s="113" t="s">
        <v>83</v>
      </c>
      <c r="D27" s="157">
        <f aca="true" t="shared" si="3" ref="D27:J27">D9/$J9*100</f>
        <v>0</v>
      </c>
      <c r="E27" s="158">
        <f t="shared" si="3"/>
        <v>0.18177096857958971</v>
      </c>
      <c r="F27" s="158">
        <f t="shared" si="3"/>
        <v>28.79771487925214</v>
      </c>
      <c r="G27" s="158">
        <f t="shared" si="3"/>
        <v>39.21059465074006</v>
      </c>
      <c r="H27" s="158">
        <f t="shared" si="3"/>
        <v>21.78654894832511</v>
      </c>
      <c r="I27" s="158">
        <f t="shared" si="3"/>
        <v>10.02337055310309</v>
      </c>
      <c r="J27" s="159">
        <f t="shared" si="3"/>
        <v>100</v>
      </c>
      <c r="K27" s="157">
        <f aca="true" t="shared" si="4" ref="K27:Q27">K9/$Q9*100</f>
        <v>0.026816840976133013</v>
      </c>
      <c r="L27" s="158">
        <f t="shared" si="4"/>
        <v>0.2145347278090641</v>
      </c>
      <c r="M27" s="158">
        <f t="shared" si="4"/>
        <v>34.406006972378655</v>
      </c>
      <c r="N27" s="158">
        <f t="shared" si="4"/>
        <v>39.286672030034865</v>
      </c>
      <c r="O27" s="158">
        <f t="shared" si="4"/>
        <v>18.85223920622151</v>
      </c>
      <c r="P27" s="158">
        <f t="shared" si="4"/>
        <v>7.2137302225797795</v>
      </c>
      <c r="Q27" s="159">
        <f t="shared" si="4"/>
        <v>100</v>
      </c>
      <c r="R27" s="160">
        <f aca="true" t="shared" si="5" ref="R27:X27">R9/$X9*100</f>
        <v>0.013192612137203165</v>
      </c>
      <c r="S27" s="158">
        <f t="shared" si="5"/>
        <v>0.1978891820580475</v>
      </c>
      <c r="T27" s="158">
        <f t="shared" si="5"/>
        <v>31.556728232189972</v>
      </c>
      <c r="U27" s="158">
        <f t="shared" si="5"/>
        <v>39.24802110817942</v>
      </c>
      <c r="V27" s="158">
        <f t="shared" si="5"/>
        <v>20.34300791556728</v>
      </c>
      <c r="W27" s="158">
        <f t="shared" si="5"/>
        <v>8.641160949868073</v>
      </c>
      <c r="X27" s="161">
        <f t="shared" si="5"/>
        <v>100</v>
      </c>
    </row>
    <row r="28" spans="1:24" ht="14.25">
      <c r="A28" s="112" t="s">
        <v>84</v>
      </c>
      <c r="B28" s="105" t="s">
        <v>83</v>
      </c>
      <c r="C28" s="113" t="s">
        <v>84</v>
      </c>
      <c r="D28" s="157">
        <f aca="true" t="shared" si="6" ref="D28:J28">D10/$J10*100</f>
        <v>0</v>
      </c>
      <c r="E28" s="158">
        <f t="shared" si="6"/>
        <v>0.4546746234725774</v>
      </c>
      <c r="F28" s="158">
        <f t="shared" si="6"/>
        <v>35.54987212276215</v>
      </c>
      <c r="G28" s="158">
        <f t="shared" si="6"/>
        <v>38.192668371696506</v>
      </c>
      <c r="H28" s="158">
        <f t="shared" si="6"/>
        <v>18.84057971014493</v>
      </c>
      <c r="I28" s="158">
        <f t="shared" si="6"/>
        <v>6.962205171923842</v>
      </c>
      <c r="J28" s="159">
        <f t="shared" si="6"/>
        <v>100</v>
      </c>
      <c r="K28" s="157">
        <f aca="true" t="shared" si="7" ref="K28:Q28">K10/$Q10*100</f>
        <v>0</v>
      </c>
      <c r="L28" s="158">
        <f t="shared" si="7"/>
        <v>0.7443458345261953</v>
      </c>
      <c r="M28" s="158">
        <f t="shared" si="7"/>
        <v>44.43172058402519</v>
      </c>
      <c r="N28" s="158">
        <f t="shared" si="7"/>
        <v>33.781849413111935</v>
      </c>
      <c r="O28" s="158">
        <f t="shared" si="7"/>
        <v>16.690523904952762</v>
      </c>
      <c r="P28" s="158">
        <f t="shared" si="7"/>
        <v>4.35156026338391</v>
      </c>
      <c r="Q28" s="159">
        <f t="shared" si="7"/>
        <v>100</v>
      </c>
      <c r="R28" s="160">
        <f aca="true" t="shared" si="8" ref="R28:X28">R10/$X10*100</f>
        <v>0</v>
      </c>
      <c r="S28" s="158">
        <f t="shared" si="8"/>
        <v>0.5989731888191672</v>
      </c>
      <c r="T28" s="158">
        <f t="shared" si="8"/>
        <v>39.974329720479176</v>
      </c>
      <c r="U28" s="158">
        <f t="shared" si="8"/>
        <v>35.995436394751856</v>
      </c>
      <c r="V28" s="158">
        <f t="shared" si="8"/>
        <v>17.769537934968625</v>
      </c>
      <c r="W28" s="158">
        <f t="shared" si="8"/>
        <v>5.661722760981175</v>
      </c>
      <c r="X28" s="161">
        <f t="shared" si="8"/>
        <v>100</v>
      </c>
    </row>
    <row r="29" spans="1:24" ht="14.25">
      <c r="A29" s="112" t="s">
        <v>83</v>
      </c>
      <c r="B29" s="105" t="s">
        <v>84</v>
      </c>
      <c r="C29" s="113" t="s">
        <v>84</v>
      </c>
      <c r="D29" s="157">
        <f aca="true" t="shared" si="9" ref="D29:J29">D11/$J11*100</f>
        <v>0.006794863083508866</v>
      </c>
      <c r="E29" s="158">
        <f t="shared" si="9"/>
        <v>0.1902561663382483</v>
      </c>
      <c r="F29" s="158">
        <f t="shared" si="9"/>
        <v>49.52775701569613</v>
      </c>
      <c r="G29" s="158">
        <f t="shared" si="9"/>
        <v>37.568797988720526</v>
      </c>
      <c r="H29" s="158">
        <f t="shared" si="9"/>
        <v>10.552422368689271</v>
      </c>
      <c r="I29" s="158">
        <f t="shared" si="9"/>
        <v>2.153971597472311</v>
      </c>
      <c r="J29" s="159">
        <f t="shared" si="9"/>
        <v>100</v>
      </c>
      <c r="K29" s="157">
        <f aca="true" t="shared" si="10" ref="K29:Q29">K11/$Q11*100</f>
        <v>0</v>
      </c>
      <c r="L29" s="158">
        <f t="shared" si="10"/>
        <v>0.2865516118528167</v>
      </c>
      <c r="M29" s="158">
        <f t="shared" si="10"/>
        <v>54.985346792575704</v>
      </c>
      <c r="N29" s="158">
        <f t="shared" si="10"/>
        <v>35.49983718658417</v>
      </c>
      <c r="O29" s="158">
        <f t="shared" si="10"/>
        <v>7.769456203191143</v>
      </c>
      <c r="P29" s="158">
        <f t="shared" si="10"/>
        <v>1.4588082057961576</v>
      </c>
      <c r="Q29" s="159">
        <f t="shared" si="10"/>
        <v>100</v>
      </c>
      <c r="R29" s="160">
        <f aca="true" t="shared" si="11" ref="R29:X29">R11/$X11*100</f>
        <v>0.003325352487363661</v>
      </c>
      <c r="S29" s="158">
        <f t="shared" si="11"/>
        <v>0.23942537909018355</v>
      </c>
      <c r="T29" s="158">
        <f t="shared" si="11"/>
        <v>52.31444533120511</v>
      </c>
      <c r="U29" s="158">
        <f t="shared" si="11"/>
        <v>36.512370311252994</v>
      </c>
      <c r="V29" s="158">
        <f t="shared" si="11"/>
        <v>9.13141793030061</v>
      </c>
      <c r="W29" s="158">
        <f t="shared" si="11"/>
        <v>1.7990156956637404</v>
      </c>
      <c r="X29" s="161">
        <f t="shared" si="11"/>
        <v>100</v>
      </c>
    </row>
    <row r="30" spans="1:24" ht="14.25">
      <c r="A30" s="112" t="s">
        <v>84</v>
      </c>
      <c r="B30" s="105" t="s">
        <v>83</v>
      </c>
      <c r="C30" s="113" t="s">
        <v>83</v>
      </c>
      <c r="D30" s="157">
        <f aca="true" t="shared" si="12" ref="D30:J30">D12/$J12*100</f>
        <v>0.01820830298616169</v>
      </c>
      <c r="E30" s="158">
        <f t="shared" si="12"/>
        <v>1.584122359796067</v>
      </c>
      <c r="F30" s="158">
        <f t="shared" si="12"/>
        <v>53.49599417334304</v>
      </c>
      <c r="G30" s="158">
        <f t="shared" si="12"/>
        <v>27.5673707210488</v>
      </c>
      <c r="H30" s="158">
        <f t="shared" si="12"/>
        <v>12.60014566642389</v>
      </c>
      <c r="I30" s="158">
        <f t="shared" si="12"/>
        <v>4.734158776402039</v>
      </c>
      <c r="J30" s="159">
        <f t="shared" si="12"/>
        <v>100</v>
      </c>
      <c r="K30" s="157">
        <f aca="true" t="shared" si="13" ref="K30:Q30">K12/$Q12*100</f>
        <v>0</v>
      </c>
      <c r="L30" s="158">
        <f t="shared" si="13"/>
        <v>1.6294397656536068</v>
      </c>
      <c r="M30" s="158">
        <f t="shared" si="13"/>
        <v>60.78359575247162</v>
      </c>
      <c r="N30" s="158">
        <f t="shared" si="13"/>
        <v>24.606371292566827</v>
      </c>
      <c r="O30" s="158">
        <f t="shared" si="13"/>
        <v>9.92310508971073</v>
      </c>
      <c r="P30" s="158">
        <f t="shared" si="13"/>
        <v>3.0574880995972173</v>
      </c>
      <c r="Q30" s="159">
        <f t="shared" si="13"/>
        <v>100</v>
      </c>
      <c r="R30" s="160">
        <f aca="true" t="shared" si="14" ref="R30:X30">R12/$X12*100</f>
        <v>0.009129085265656383</v>
      </c>
      <c r="S30" s="158">
        <f t="shared" si="14"/>
        <v>1.606719006755523</v>
      </c>
      <c r="T30" s="158">
        <f t="shared" si="14"/>
        <v>57.12981559247763</v>
      </c>
      <c r="U30" s="158">
        <f t="shared" si="14"/>
        <v>26.090925689245935</v>
      </c>
      <c r="V30" s="158">
        <f t="shared" si="14"/>
        <v>11.265291217819975</v>
      </c>
      <c r="W30" s="158">
        <f t="shared" si="14"/>
        <v>3.8981194084352753</v>
      </c>
      <c r="X30" s="161">
        <f t="shared" si="14"/>
        <v>100</v>
      </c>
    </row>
    <row r="31" spans="1:24" ht="14.25">
      <c r="A31" s="112" t="s">
        <v>83</v>
      </c>
      <c r="B31" s="105" t="s">
        <v>84</v>
      </c>
      <c r="C31" s="113" t="s">
        <v>83</v>
      </c>
      <c r="D31" s="157">
        <f aca="true" t="shared" si="15" ref="D31:J31">D13/$J13*100</f>
        <v>0.00929022668153103</v>
      </c>
      <c r="E31" s="158">
        <f t="shared" si="15"/>
        <v>0.2601263470828688</v>
      </c>
      <c r="F31" s="158">
        <f t="shared" si="15"/>
        <v>53.97157190635451</v>
      </c>
      <c r="G31" s="158">
        <f t="shared" si="15"/>
        <v>35.03344481605351</v>
      </c>
      <c r="H31" s="158">
        <f t="shared" si="15"/>
        <v>8.774619100706058</v>
      </c>
      <c r="I31" s="158">
        <f t="shared" si="15"/>
        <v>1.950947603121516</v>
      </c>
      <c r="J31" s="159">
        <f t="shared" si="15"/>
        <v>100</v>
      </c>
      <c r="K31" s="157">
        <f aca="true" t="shared" si="16" ref="K31:Q31">K13/$Q13*100</f>
        <v>0</v>
      </c>
      <c r="L31" s="158">
        <f t="shared" si="16"/>
        <v>0.2975464611482367</v>
      </c>
      <c r="M31" s="158">
        <f t="shared" si="16"/>
        <v>61.59699526852349</v>
      </c>
      <c r="N31" s="158">
        <f t="shared" si="16"/>
        <v>30.68630798497634</v>
      </c>
      <c r="O31" s="158">
        <f t="shared" si="16"/>
        <v>6.199697575728013</v>
      </c>
      <c r="P31" s="158">
        <f t="shared" si="16"/>
        <v>1.2194527096239207</v>
      </c>
      <c r="Q31" s="159">
        <f t="shared" si="16"/>
        <v>100</v>
      </c>
      <c r="R31" s="160">
        <f aca="true" t="shared" si="17" ref="R31:X31">R13/$X13*100</f>
        <v>0.004758619048752052</v>
      </c>
      <c r="S31" s="158">
        <f t="shared" si="17"/>
        <v>0.27837921435199503</v>
      </c>
      <c r="T31" s="158">
        <f t="shared" si="17"/>
        <v>57.69111803754551</v>
      </c>
      <c r="U31" s="158">
        <f t="shared" si="17"/>
        <v>32.91298865069357</v>
      </c>
      <c r="V31" s="158">
        <f t="shared" si="17"/>
        <v>7.518618097028243</v>
      </c>
      <c r="W31" s="158">
        <f t="shared" si="17"/>
        <v>1.5941373813319375</v>
      </c>
      <c r="X31" s="161">
        <f t="shared" si="17"/>
        <v>100</v>
      </c>
    </row>
    <row r="32" spans="1:24" ht="14.25">
      <c r="A32" s="112" t="s">
        <v>83</v>
      </c>
      <c r="B32" s="105" t="s">
        <v>83</v>
      </c>
      <c r="C32" s="113" t="s">
        <v>84</v>
      </c>
      <c r="D32" s="157">
        <f aca="true" t="shared" si="18" ref="D32:J32">D14/$J14*100</f>
        <v>0.018305630812037784</v>
      </c>
      <c r="E32" s="158">
        <f t="shared" si="18"/>
        <v>0.875009152815406</v>
      </c>
      <c r="F32" s="158">
        <f t="shared" si="18"/>
        <v>65.51219155012082</v>
      </c>
      <c r="G32" s="158">
        <f t="shared" si="18"/>
        <v>26.98249981694369</v>
      </c>
      <c r="H32" s="158">
        <f t="shared" si="18"/>
        <v>5.48436699128652</v>
      </c>
      <c r="I32" s="158">
        <f t="shared" si="18"/>
        <v>1.1276268580215274</v>
      </c>
      <c r="J32" s="159">
        <f t="shared" si="18"/>
        <v>100</v>
      </c>
      <c r="K32" s="157">
        <f aca="true" t="shared" si="19" ref="K32:Q32">K14/$Q14*100</f>
        <v>0.014418051400353241</v>
      </c>
      <c r="L32" s="158">
        <f t="shared" si="19"/>
        <v>0.7641567242187218</v>
      </c>
      <c r="M32" s="158">
        <f t="shared" si="19"/>
        <v>72.14792920736762</v>
      </c>
      <c r="N32" s="158">
        <f t="shared" si="19"/>
        <v>22.61831813430415</v>
      </c>
      <c r="O32" s="158">
        <f t="shared" si="19"/>
        <v>3.849619723894316</v>
      </c>
      <c r="P32" s="158">
        <f t="shared" si="19"/>
        <v>0.6055581588148362</v>
      </c>
      <c r="Q32" s="159">
        <f t="shared" si="19"/>
        <v>100</v>
      </c>
      <c r="R32" s="160">
        <f aca="true" t="shared" si="20" ref="R32:X32">R14/$X14*100</f>
        <v>0.016346695243111685</v>
      </c>
      <c r="S32" s="158">
        <f t="shared" si="20"/>
        <v>0.8191510616270411</v>
      </c>
      <c r="T32" s="158">
        <f t="shared" si="20"/>
        <v>68.85591296292934</v>
      </c>
      <c r="U32" s="158">
        <f t="shared" si="20"/>
        <v>24.783406288028768</v>
      </c>
      <c r="V32" s="158">
        <f t="shared" si="20"/>
        <v>4.660624443758287</v>
      </c>
      <c r="W32" s="158">
        <f t="shared" si="20"/>
        <v>0.8645585484134624</v>
      </c>
      <c r="X32" s="161">
        <f t="shared" si="20"/>
        <v>100</v>
      </c>
    </row>
    <row r="33" spans="1:24" ht="14.25">
      <c r="A33" s="112" t="s">
        <v>83</v>
      </c>
      <c r="B33" s="105" t="s">
        <v>83</v>
      </c>
      <c r="C33" s="113" t="s">
        <v>83</v>
      </c>
      <c r="D33" s="157">
        <f aca="true" t="shared" si="21" ref="D33:J33">D15/$J15*100</f>
        <v>0.02695307714297382</v>
      </c>
      <c r="E33" s="158">
        <f t="shared" si="21"/>
        <v>1.4546494058071628</v>
      </c>
      <c r="F33" s="158">
        <f t="shared" si="21"/>
        <v>75.11659247764119</v>
      </c>
      <c r="G33" s="158">
        <f t="shared" si="21"/>
        <v>19.331073630906197</v>
      </c>
      <c r="H33" s="158">
        <f t="shared" si="21"/>
        <v>3.4589782333483075</v>
      </c>
      <c r="I33" s="158">
        <f t="shared" si="21"/>
        <v>0.6117531751541634</v>
      </c>
      <c r="J33" s="159">
        <f t="shared" si="21"/>
        <v>100</v>
      </c>
      <c r="K33" s="157">
        <f aca="true" t="shared" si="22" ref="K33:Q33">K15/$Q15*100</f>
        <v>0.019734697029499083</v>
      </c>
      <c r="L33" s="158">
        <f t="shared" si="22"/>
        <v>1.4457810649872154</v>
      </c>
      <c r="M33" s="158">
        <f t="shared" si="22"/>
        <v>82.54079934103272</v>
      </c>
      <c r="N33" s="158">
        <f t="shared" si="22"/>
        <v>13.828874435845073</v>
      </c>
      <c r="O33" s="158">
        <f t="shared" si="22"/>
        <v>1.8533454601616528</v>
      </c>
      <c r="P33" s="158">
        <f t="shared" si="22"/>
        <v>0.31146500094383334</v>
      </c>
      <c r="Q33" s="159">
        <f t="shared" si="22"/>
        <v>100</v>
      </c>
      <c r="R33" s="160">
        <f aca="true" t="shared" si="23" ref="R33:X33">R15/$X15*100</f>
        <v>0.02343282520367728</v>
      </c>
      <c r="S33" s="158">
        <f t="shared" si="23"/>
        <v>1.4503245027847402</v>
      </c>
      <c r="T33" s="158">
        <f t="shared" si="23"/>
        <v>78.73722178750612</v>
      </c>
      <c r="U33" s="158">
        <f t="shared" si="23"/>
        <v>16.64776697729108</v>
      </c>
      <c r="V33" s="158">
        <f t="shared" si="23"/>
        <v>2.6759449495985037</v>
      </c>
      <c r="W33" s="158">
        <f t="shared" si="23"/>
        <v>0.4653089576158774</v>
      </c>
      <c r="X33" s="161">
        <f t="shared" si="23"/>
        <v>100</v>
      </c>
    </row>
    <row r="34" spans="1:24" s="2" customFormat="1" ht="14.25">
      <c r="A34" s="109"/>
      <c r="B34" s="109"/>
      <c r="C34" s="114" t="s">
        <v>0</v>
      </c>
      <c r="D34" s="162">
        <f aca="true" t="shared" si="24" ref="D34:J34">D16/$J16*100</f>
        <v>0.020406874201338108</v>
      </c>
      <c r="E34" s="163">
        <f t="shared" si="24"/>
        <v>1.0786490649278713</v>
      </c>
      <c r="F34" s="163">
        <f t="shared" si="24"/>
        <v>66.16928959783881</v>
      </c>
      <c r="G34" s="163">
        <f t="shared" si="24"/>
        <v>24.950318978878887</v>
      </c>
      <c r="H34" s="163">
        <f t="shared" si="24"/>
        <v>6.2454752615238105</v>
      </c>
      <c r="I34" s="163">
        <f t="shared" si="24"/>
        <v>1.53586022262928</v>
      </c>
      <c r="J34" s="164">
        <f t="shared" si="24"/>
        <v>100</v>
      </c>
      <c r="K34" s="162">
        <f aca="true" t="shared" si="25" ref="K34:Q34">K16/$Q16*100</f>
        <v>0.014004481434058899</v>
      </c>
      <c r="L34" s="163">
        <f t="shared" si="25"/>
        <v>1.0683418693982074</v>
      </c>
      <c r="M34" s="163">
        <f t="shared" si="25"/>
        <v>72.97685259282972</v>
      </c>
      <c r="N34" s="163">
        <f t="shared" si="25"/>
        <v>20.533570742637643</v>
      </c>
      <c r="O34" s="163">
        <f t="shared" si="25"/>
        <v>4.4009082906530095</v>
      </c>
      <c r="P34" s="163">
        <f t="shared" si="25"/>
        <v>1.0063220230473753</v>
      </c>
      <c r="Q34" s="164">
        <f t="shared" si="25"/>
        <v>100</v>
      </c>
      <c r="R34" s="165">
        <f aca="true" t="shared" si="26" ref="R34:X34">R16/$X16*100</f>
        <v>0.017252044983475004</v>
      </c>
      <c r="S34" s="163">
        <f t="shared" si="26"/>
        <v>1.0735701135431017</v>
      </c>
      <c r="T34" s="163">
        <f t="shared" si="26"/>
        <v>69.52376962112045</v>
      </c>
      <c r="U34" s="163">
        <f t="shared" si="26"/>
        <v>22.773931667114397</v>
      </c>
      <c r="V34" s="163">
        <f t="shared" si="26"/>
        <v>5.336550428959776</v>
      </c>
      <c r="W34" s="163">
        <f t="shared" si="26"/>
        <v>1.2749261242788028</v>
      </c>
      <c r="X34" s="166">
        <f t="shared" si="26"/>
        <v>100</v>
      </c>
    </row>
    <row r="37" ht="14.25">
      <c r="X37"/>
    </row>
    <row r="38" ht="14.25">
      <c r="X38"/>
    </row>
    <row r="39" ht="14.25">
      <c r="X39"/>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sheetData>
  <sheetProtection/>
  <mergeCells count="24">
    <mergeCell ref="U24:W24"/>
    <mergeCell ref="R5:X5"/>
    <mergeCell ref="R6:S6"/>
    <mergeCell ref="U6:W6"/>
    <mergeCell ref="N6:P6"/>
    <mergeCell ref="K23:Q23"/>
    <mergeCell ref="K24:L24"/>
    <mergeCell ref="N24:P24"/>
    <mergeCell ref="D23:J23"/>
    <mergeCell ref="D24:E24"/>
    <mergeCell ref="G24:I24"/>
    <mergeCell ref="A23:C23"/>
    <mergeCell ref="A2:X2"/>
    <mergeCell ref="A3:X3"/>
    <mergeCell ref="A20:X20"/>
    <mergeCell ref="A21:X21"/>
    <mergeCell ref="A5:C5"/>
    <mergeCell ref="G6:I6"/>
    <mergeCell ref="D6:E6"/>
    <mergeCell ref="D5:J5"/>
    <mergeCell ref="K6:L6"/>
    <mergeCell ref="K5:Q5"/>
    <mergeCell ref="R23:X23"/>
    <mergeCell ref="R24:S24"/>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32"/>
  <sheetViews>
    <sheetView zoomScalePageLayoutView="0" workbookViewId="0" topLeftCell="A1">
      <selection activeCell="A20" sqref="A20:L20"/>
    </sheetView>
  </sheetViews>
  <sheetFormatPr defaultColWidth="9.140625" defaultRowHeight="15"/>
  <cols>
    <col min="1" max="1" width="16.7109375" style="2" customWidth="1"/>
    <col min="2" max="3" width="16.7109375" style="0" customWidth="1"/>
    <col min="4" max="14" width="14.28125" style="0" customWidth="1"/>
    <col min="15" max="15" width="14.28125" style="2" customWidth="1"/>
    <col min="16" max="18" width="14.28125" style="0" customWidth="1"/>
  </cols>
  <sheetData>
    <row r="1" ht="15">
      <c r="A1" s="1" t="s">
        <v>16</v>
      </c>
    </row>
    <row r="2" spans="1:18" ht="15">
      <c r="A2" s="201" t="s">
        <v>27</v>
      </c>
      <c r="B2" s="201"/>
      <c r="C2" s="201"/>
      <c r="D2" s="201"/>
      <c r="E2" s="201"/>
      <c r="F2" s="201"/>
      <c r="G2" s="201"/>
      <c r="H2" s="201"/>
      <c r="I2" s="201"/>
      <c r="J2" s="201"/>
      <c r="K2" s="201"/>
      <c r="L2" s="201"/>
      <c r="M2" s="201"/>
      <c r="N2" s="201"/>
      <c r="O2" s="201"/>
      <c r="P2" s="85"/>
      <c r="Q2" s="85"/>
      <c r="R2" s="85"/>
    </row>
    <row r="3" spans="1:18" ht="15">
      <c r="A3" s="217" t="s">
        <v>91</v>
      </c>
      <c r="B3" s="217"/>
      <c r="C3" s="217"/>
      <c r="D3" s="217"/>
      <c r="E3" s="217"/>
      <c r="F3" s="217"/>
      <c r="G3" s="217"/>
      <c r="H3" s="217"/>
      <c r="I3" s="217"/>
      <c r="J3" s="217"/>
      <c r="K3" s="217"/>
      <c r="L3" s="217"/>
      <c r="M3" s="217"/>
      <c r="N3" s="217"/>
      <c r="O3" s="217"/>
      <c r="P3" s="123"/>
      <c r="Q3" s="123"/>
      <c r="R3" s="123"/>
    </row>
    <row r="4" ht="15.75" thickBot="1"/>
    <row r="5" spans="1:15" s="34" customFormat="1" ht="15.75" thickTop="1">
      <c r="A5" s="211" t="s">
        <v>55</v>
      </c>
      <c r="B5" s="211"/>
      <c r="C5" s="211"/>
      <c r="D5" s="219" t="s">
        <v>1</v>
      </c>
      <c r="E5" s="218"/>
      <c r="F5" s="218"/>
      <c r="G5" s="220"/>
      <c r="H5" s="219" t="s">
        <v>2</v>
      </c>
      <c r="I5" s="218"/>
      <c r="J5" s="218"/>
      <c r="K5" s="220"/>
      <c r="L5" s="218" t="s">
        <v>0</v>
      </c>
      <c r="M5" s="218"/>
      <c r="N5" s="218"/>
      <c r="O5" s="218"/>
    </row>
    <row r="6" spans="1:15" ht="45">
      <c r="A6" s="111" t="s">
        <v>44</v>
      </c>
      <c r="B6" s="101" t="s">
        <v>82</v>
      </c>
      <c r="C6" s="115" t="s">
        <v>43</v>
      </c>
      <c r="D6" s="116" t="s">
        <v>20</v>
      </c>
      <c r="E6" s="62" t="s">
        <v>21</v>
      </c>
      <c r="F6" s="62" t="s">
        <v>45</v>
      </c>
      <c r="G6" s="121" t="s">
        <v>0</v>
      </c>
      <c r="H6" s="116" t="s">
        <v>20</v>
      </c>
      <c r="I6" s="62" t="s">
        <v>21</v>
      </c>
      <c r="J6" s="62" t="s">
        <v>45</v>
      </c>
      <c r="K6" s="137" t="s">
        <v>0</v>
      </c>
      <c r="L6" s="111" t="s">
        <v>20</v>
      </c>
      <c r="M6" s="62" t="s">
        <v>21</v>
      </c>
      <c r="N6" s="62" t="s">
        <v>45</v>
      </c>
      <c r="O6" s="131" t="s">
        <v>0</v>
      </c>
    </row>
    <row r="7" spans="1:15" ht="14.25">
      <c r="A7" s="112" t="s">
        <v>84</v>
      </c>
      <c r="B7" s="103" t="s">
        <v>84</v>
      </c>
      <c r="C7" s="113" t="s">
        <v>84</v>
      </c>
      <c r="D7" s="152">
        <v>782</v>
      </c>
      <c r="E7" s="61">
        <v>5962</v>
      </c>
      <c r="F7" s="60">
        <v>213</v>
      </c>
      <c r="G7" s="153">
        <v>6957</v>
      </c>
      <c r="H7" s="152">
        <v>584</v>
      </c>
      <c r="I7" s="61">
        <v>6308</v>
      </c>
      <c r="J7" s="60">
        <v>215</v>
      </c>
      <c r="K7" s="153">
        <v>7107</v>
      </c>
      <c r="L7" s="150">
        <v>1366</v>
      </c>
      <c r="M7" s="61">
        <v>12270</v>
      </c>
      <c r="N7" s="61">
        <v>428</v>
      </c>
      <c r="O7" s="119">
        <v>14064</v>
      </c>
    </row>
    <row r="8" spans="1:15" ht="14.25">
      <c r="A8" s="112" t="s">
        <v>84</v>
      </c>
      <c r="B8" s="103" t="s">
        <v>84</v>
      </c>
      <c r="C8" s="113" t="s">
        <v>83</v>
      </c>
      <c r="D8" s="154">
        <v>536</v>
      </c>
      <c r="E8" s="61">
        <v>2989</v>
      </c>
      <c r="F8" s="60">
        <v>326</v>
      </c>
      <c r="G8" s="153">
        <v>3851</v>
      </c>
      <c r="H8" s="154">
        <v>340</v>
      </c>
      <c r="I8" s="61">
        <v>3040</v>
      </c>
      <c r="J8" s="60">
        <v>349</v>
      </c>
      <c r="K8" s="153">
        <v>3729</v>
      </c>
      <c r="L8" s="150">
        <v>876</v>
      </c>
      <c r="M8" s="61">
        <v>6029</v>
      </c>
      <c r="N8" s="61">
        <v>675</v>
      </c>
      <c r="O8" s="119">
        <v>7580</v>
      </c>
    </row>
    <row r="9" spans="1:15" ht="14.25">
      <c r="A9" s="112" t="s">
        <v>84</v>
      </c>
      <c r="B9" s="103" t="s">
        <v>83</v>
      </c>
      <c r="C9" s="113" t="s">
        <v>84</v>
      </c>
      <c r="D9" s="152">
        <v>398</v>
      </c>
      <c r="E9" s="61">
        <v>3026</v>
      </c>
      <c r="F9" s="60">
        <v>95</v>
      </c>
      <c r="G9" s="153">
        <v>3519</v>
      </c>
      <c r="H9" s="152">
        <v>261</v>
      </c>
      <c r="I9" s="61">
        <v>3141</v>
      </c>
      <c r="J9" s="60">
        <v>91</v>
      </c>
      <c r="K9" s="153">
        <v>3493</v>
      </c>
      <c r="L9" s="150">
        <v>659</v>
      </c>
      <c r="M9" s="61">
        <v>6167</v>
      </c>
      <c r="N9" s="61">
        <v>186</v>
      </c>
      <c r="O9" s="119">
        <v>7012</v>
      </c>
    </row>
    <row r="10" spans="1:15" ht="14.25">
      <c r="A10" s="112" t="s">
        <v>83</v>
      </c>
      <c r="B10" s="103" t="s">
        <v>84</v>
      </c>
      <c r="C10" s="113" t="s">
        <v>84</v>
      </c>
      <c r="D10" s="154">
        <v>1363</v>
      </c>
      <c r="E10" s="61">
        <v>13266</v>
      </c>
      <c r="F10" s="60">
        <v>88</v>
      </c>
      <c r="G10" s="153">
        <v>14717</v>
      </c>
      <c r="H10" s="152">
        <v>885</v>
      </c>
      <c r="I10" s="61">
        <v>14374</v>
      </c>
      <c r="J10" s="60">
        <v>96</v>
      </c>
      <c r="K10" s="153">
        <v>15355</v>
      </c>
      <c r="L10" s="150">
        <v>2248</v>
      </c>
      <c r="M10" s="61">
        <v>27640</v>
      </c>
      <c r="N10" s="61">
        <v>184</v>
      </c>
      <c r="O10" s="119">
        <v>30072</v>
      </c>
    </row>
    <row r="11" spans="1:15" ht="14.25">
      <c r="A11" s="112" t="s">
        <v>84</v>
      </c>
      <c r="B11" s="103" t="s">
        <v>83</v>
      </c>
      <c r="C11" s="113" t="s">
        <v>83</v>
      </c>
      <c r="D11" s="152">
        <v>525</v>
      </c>
      <c r="E11" s="61">
        <v>4745</v>
      </c>
      <c r="F11" s="60">
        <v>222</v>
      </c>
      <c r="G11" s="153">
        <v>5492</v>
      </c>
      <c r="H11" s="152">
        <v>332</v>
      </c>
      <c r="I11" s="61">
        <v>4842</v>
      </c>
      <c r="J11" s="60">
        <v>288</v>
      </c>
      <c r="K11" s="153">
        <v>5462</v>
      </c>
      <c r="L11" s="150">
        <v>857</v>
      </c>
      <c r="M11" s="61">
        <v>9587</v>
      </c>
      <c r="N11" s="61">
        <v>510</v>
      </c>
      <c r="O11" s="119">
        <v>10954</v>
      </c>
    </row>
    <row r="12" spans="1:15" ht="14.25">
      <c r="A12" s="112" t="s">
        <v>83</v>
      </c>
      <c r="B12" s="103" t="s">
        <v>84</v>
      </c>
      <c r="C12" s="113" t="s">
        <v>83</v>
      </c>
      <c r="D12" s="154">
        <v>1855</v>
      </c>
      <c r="E12" s="61">
        <v>19359</v>
      </c>
      <c r="F12" s="60">
        <v>314</v>
      </c>
      <c r="G12" s="153">
        <v>21528</v>
      </c>
      <c r="H12" s="154">
        <v>1192</v>
      </c>
      <c r="I12" s="61">
        <v>19068</v>
      </c>
      <c r="J12" s="60">
        <v>241</v>
      </c>
      <c r="K12" s="153">
        <v>20501</v>
      </c>
      <c r="L12" s="150">
        <v>3047</v>
      </c>
      <c r="M12" s="61">
        <v>38427</v>
      </c>
      <c r="N12" s="61">
        <v>555</v>
      </c>
      <c r="O12" s="119">
        <v>42029</v>
      </c>
    </row>
    <row r="13" spans="1:15" ht="14.25">
      <c r="A13" s="112" t="s">
        <v>83</v>
      </c>
      <c r="B13" s="103" t="s">
        <v>83</v>
      </c>
      <c r="C13" s="113" t="s">
        <v>84</v>
      </c>
      <c r="D13" s="152">
        <v>1877</v>
      </c>
      <c r="E13" s="61">
        <v>25328</v>
      </c>
      <c r="F13" s="60">
        <v>109</v>
      </c>
      <c r="G13" s="153">
        <v>27314</v>
      </c>
      <c r="H13" s="152">
        <v>1195</v>
      </c>
      <c r="I13" s="61">
        <v>26430</v>
      </c>
      <c r="J13" s="60">
        <v>118</v>
      </c>
      <c r="K13" s="153">
        <v>27743</v>
      </c>
      <c r="L13" s="150">
        <v>3072</v>
      </c>
      <c r="M13" s="61">
        <v>51758</v>
      </c>
      <c r="N13" s="61">
        <v>227</v>
      </c>
      <c r="O13" s="119">
        <v>55057</v>
      </c>
    </row>
    <row r="14" spans="1:15" ht="14.25">
      <c r="A14" s="112" t="s">
        <v>83</v>
      </c>
      <c r="B14" s="103" t="s">
        <v>83</v>
      </c>
      <c r="C14" s="113" t="s">
        <v>83</v>
      </c>
      <c r="D14" s="154">
        <v>6661</v>
      </c>
      <c r="E14" s="61">
        <v>115029</v>
      </c>
      <c r="F14" s="60">
        <v>745</v>
      </c>
      <c r="G14" s="153">
        <v>122435</v>
      </c>
      <c r="H14" s="154">
        <v>3348</v>
      </c>
      <c r="I14" s="61">
        <v>112592</v>
      </c>
      <c r="J14" s="60">
        <v>606</v>
      </c>
      <c r="K14" s="153">
        <v>116546</v>
      </c>
      <c r="L14" s="150">
        <v>10009</v>
      </c>
      <c r="M14" s="61">
        <v>227621</v>
      </c>
      <c r="N14" s="61">
        <v>1351</v>
      </c>
      <c r="O14" s="119">
        <v>238981</v>
      </c>
    </row>
    <row r="15" spans="1:15" s="35" customFormat="1" ht="14.25">
      <c r="A15" s="109"/>
      <c r="B15" s="109"/>
      <c r="C15" s="114" t="s">
        <v>0</v>
      </c>
      <c r="D15" s="155">
        <v>13997</v>
      </c>
      <c r="E15" s="107">
        <v>189704</v>
      </c>
      <c r="F15" s="107">
        <v>2112</v>
      </c>
      <c r="G15" s="156">
        <v>205813</v>
      </c>
      <c r="H15" s="155">
        <v>8137</v>
      </c>
      <c r="I15" s="107">
        <v>189795</v>
      </c>
      <c r="J15" s="107">
        <v>2004</v>
      </c>
      <c r="K15" s="156">
        <v>199936</v>
      </c>
      <c r="L15" s="151">
        <v>22134</v>
      </c>
      <c r="M15" s="107">
        <v>379499</v>
      </c>
      <c r="N15" s="107">
        <v>4116</v>
      </c>
      <c r="O15" s="120">
        <v>405749</v>
      </c>
    </row>
    <row r="16" ht="15">
      <c r="E16" s="51"/>
    </row>
    <row r="19" spans="1:15" ht="15">
      <c r="A19" s="201" t="s">
        <v>27</v>
      </c>
      <c r="B19" s="201"/>
      <c r="C19" s="201"/>
      <c r="D19" s="201"/>
      <c r="E19" s="201"/>
      <c r="F19" s="201"/>
      <c r="G19" s="201"/>
      <c r="H19" s="201"/>
      <c r="I19" s="201"/>
      <c r="J19" s="201"/>
      <c r="K19" s="201"/>
      <c r="L19" s="201"/>
      <c r="M19" s="85"/>
      <c r="N19" s="85"/>
      <c r="O19" s="85"/>
    </row>
    <row r="20" spans="1:15" ht="15">
      <c r="A20" s="217" t="s">
        <v>92</v>
      </c>
      <c r="B20" s="217"/>
      <c r="C20" s="217"/>
      <c r="D20" s="217"/>
      <c r="E20" s="217"/>
      <c r="F20" s="217"/>
      <c r="G20" s="217"/>
      <c r="H20" s="217"/>
      <c r="I20" s="217"/>
      <c r="J20" s="217"/>
      <c r="K20" s="217"/>
      <c r="L20" s="217"/>
      <c r="M20" s="123"/>
      <c r="N20" s="123"/>
      <c r="O20" s="123"/>
    </row>
    <row r="21" ht="15.75" thickBot="1"/>
    <row r="22" spans="1:12" ht="15.75" thickTop="1">
      <c r="A22" s="211" t="s">
        <v>55</v>
      </c>
      <c r="B22" s="211"/>
      <c r="C22" s="211"/>
      <c r="D22" s="219" t="s">
        <v>1</v>
      </c>
      <c r="E22" s="218"/>
      <c r="F22" s="220"/>
      <c r="G22" s="219" t="s">
        <v>2</v>
      </c>
      <c r="H22" s="218"/>
      <c r="I22" s="220"/>
      <c r="J22" s="218" t="s">
        <v>0</v>
      </c>
      <c r="K22" s="218"/>
      <c r="L22" s="218"/>
    </row>
    <row r="23" spans="1:12" ht="45">
      <c r="A23" s="111" t="s">
        <v>44</v>
      </c>
      <c r="B23" s="101" t="s">
        <v>82</v>
      </c>
      <c r="C23" s="115" t="s">
        <v>43</v>
      </c>
      <c r="D23" s="116" t="s">
        <v>20</v>
      </c>
      <c r="E23" s="62" t="s">
        <v>21</v>
      </c>
      <c r="F23" s="121" t="s">
        <v>0</v>
      </c>
      <c r="G23" s="116" t="s">
        <v>20</v>
      </c>
      <c r="H23" s="62" t="s">
        <v>21</v>
      </c>
      <c r="I23" s="121" t="s">
        <v>0</v>
      </c>
      <c r="J23" s="111" t="s">
        <v>20</v>
      </c>
      <c r="K23" s="62" t="s">
        <v>21</v>
      </c>
      <c r="L23" s="83" t="s">
        <v>0</v>
      </c>
    </row>
    <row r="24" spans="1:12" ht="14.25">
      <c r="A24" s="112" t="s">
        <v>84</v>
      </c>
      <c r="B24" s="103" t="s">
        <v>84</v>
      </c>
      <c r="C24" s="113" t="s">
        <v>84</v>
      </c>
      <c r="D24" s="167">
        <f>D7/(D7+E7)*100</f>
        <v>11.595492289442468</v>
      </c>
      <c r="E24" s="158">
        <f>E7/(E7+D7)*100</f>
        <v>88.40450771055754</v>
      </c>
      <c r="F24" s="159">
        <f>SUM(D24:E24)</f>
        <v>100</v>
      </c>
      <c r="G24" s="167">
        <f>H7/(H7+I7)*100</f>
        <v>8.473592571096924</v>
      </c>
      <c r="H24" s="158">
        <f>I7/(I7+H7)*100</f>
        <v>91.52640742890308</v>
      </c>
      <c r="I24" s="159">
        <f>SUM(G24:H24)</f>
        <v>100.00000000000001</v>
      </c>
      <c r="J24" s="168">
        <f>L7/(L7+M7)*100</f>
        <v>10.01760046934585</v>
      </c>
      <c r="K24" s="158">
        <f>M7/(M7+L7)*100</f>
        <v>89.98239953065415</v>
      </c>
      <c r="L24" s="161">
        <f>SUM(J24:K24)</f>
        <v>100</v>
      </c>
    </row>
    <row r="25" spans="1:12" ht="14.25">
      <c r="A25" s="112" t="s">
        <v>84</v>
      </c>
      <c r="B25" s="103" t="s">
        <v>84</v>
      </c>
      <c r="C25" s="113" t="s">
        <v>83</v>
      </c>
      <c r="D25" s="167">
        <f aca="true" t="shared" si="0" ref="D25:D32">D8/(D8+E8)*100</f>
        <v>15.205673758865249</v>
      </c>
      <c r="E25" s="158">
        <f aca="true" t="shared" si="1" ref="E25:E32">E8/(E8+D8)*100</f>
        <v>84.79432624113475</v>
      </c>
      <c r="F25" s="159">
        <f aca="true" t="shared" si="2" ref="F25:F32">SUM(D25:E25)</f>
        <v>100</v>
      </c>
      <c r="G25" s="167">
        <f aca="true" t="shared" si="3" ref="G25:G32">H8/(H8+I8)*100</f>
        <v>10.059171597633137</v>
      </c>
      <c r="H25" s="158">
        <f aca="true" t="shared" si="4" ref="H25:H32">I8/(I8+H8)*100</f>
        <v>89.94082840236686</v>
      </c>
      <c r="I25" s="159">
        <f aca="true" t="shared" si="5" ref="I25:I32">SUM(G25:H25)</f>
        <v>100</v>
      </c>
      <c r="J25" s="168">
        <f aca="true" t="shared" si="6" ref="J25:J32">L8/(L8+M8)*100</f>
        <v>12.686459087617669</v>
      </c>
      <c r="K25" s="158">
        <f aca="true" t="shared" si="7" ref="K25:K32">M8/(M8+L8)*100</f>
        <v>87.31354091238234</v>
      </c>
      <c r="L25" s="161">
        <f aca="true" t="shared" si="8" ref="L25:L32">SUM(J25:K25)</f>
        <v>100</v>
      </c>
    </row>
    <row r="26" spans="1:12" ht="14.25">
      <c r="A26" s="112" t="s">
        <v>84</v>
      </c>
      <c r="B26" s="103" t="s">
        <v>83</v>
      </c>
      <c r="C26" s="113" t="s">
        <v>84</v>
      </c>
      <c r="D26" s="167">
        <f t="shared" si="0"/>
        <v>11.623831775700936</v>
      </c>
      <c r="E26" s="158">
        <f t="shared" si="1"/>
        <v>88.37616822429906</v>
      </c>
      <c r="F26" s="159">
        <f t="shared" si="2"/>
        <v>100</v>
      </c>
      <c r="G26" s="167">
        <f t="shared" si="3"/>
        <v>7.671957671957672</v>
      </c>
      <c r="H26" s="158">
        <f t="shared" si="4"/>
        <v>92.32804232804233</v>
      </c>
      <c r="I26" s="159">
        <f t="shared" si="5"/>
        <v>100</v>
      </c>
      <c r="J26" s="168">
        <f t="shared" si="6"/>
        <v>9.654263111631996</v>
      </c>
      <c r="K26" s="158">
        <f t="shared" si="7"/>
        <v>90.345736888368</v>
      </c>
      <c r="L26" s="161">
        <f t="shared" si="8"/>
        <v>99.99999999999999</v>
      </c>
    </row>
    <row r="27" spans="1:12" ht="14.25">
      <c r="A27" s="112" t="s">
        <v>83</v>
      </c>
      <c r="B27" s="103" t="s">
        <v>84</v>
      </c>
      <c r="C27" s="113" t="s">
        <v>84</v>
      </c>
      <c r="D27" s="167">
        <f t="shared" si="0"/>
        <v>9.317109850297355</v>
      </c>
      <c r="E27" s="158">
        <f t="shared" si="1"/>
        <v>90.68289014970264</v>
      </c>
      <c r="F27" s="159">
        <f t="shared" si="2"/>
        <v>100</v>
      </c>
      <c r="G27" s="167">
        <f t="shared" si="3"/>
        <v>5.799855822793106</v>
      </c>
      <c r="H27" s="158">
        <f t="shared" si="4"/>
        <v>94.2001441772069</v>
      </c>
      <c r="I27" s="159">
        <f t="shared" si="5"/>
        <v>100</v>
      </c>
      <c r="J27" s="168">
        <f t="shared" si="6"/>
        <v>7.5214132762312635</v>
      </c>
      <c r="K27" s="158">
        <f t="shared" si="7"/>
        <v>92.47858672376874</v>
      </c>
      <c r="L27" s="161">
        <f t="shared" si="8"/>
        <v>100</v>
      </c>
    </row>
    <row r="28" spans="1:12" ht="14.25">
      <c r="A28" s="112" t="s">
        <v>84</v>
      </c>
      <c r="B28" s="103" t="s">
        <v>83</v>
      </c>
      <c r="C28" s="113" t="s">
        <v>83</v>
      </c>
      <c r="D28" s="167">
        <f t="shared" si="0"/>
        <v>9.962049335863378</v>
      </c>
      <c r="E28" s="158">
        <f t="shared" si="1"/>
        <v>90.03795066413662</v>
      </c>
      <c r="F28" s="159">
        <f t="shared" si="2"/>
        <v>100</v>
      </c>
      <c r="G28" s="167">
        <f t="shared" si="3"/>
        <v>6.416698879010436</v>
      </c>
      <c r="H28" s="158">
        <f t="shared" si="4"/>
        <v>93.58330112098956</v>
      </c>
      <c r="I28" s="159">
        <f t="shared" si="5"/>
        <v>100</v>
      </c>
      <c r="J28" s="168">
        <f t="shared" si="6"/>
        <v>8.205668326311757</v>
      </c>
      <c r="K28" s="158">
        <f t="shared" si="7"/>
        <v>91.79433167368825</v>
      </c>
      <c r="L28" s="161">
        <f t="shared" si="8"/>
        <v>100</v>
      </c>
    </row>
    <row r="29" spans="1:12" ht="14.25">
      <c r="A29" s="112" t="s">
        <v>83</v>
      </c>
      <c r="B29" s="103" t="s">
        <v>84</v>
      </c>
      <c r="C29" s="113" t="s">
        <v>83</v>
      </c>
      <c r="D29" s="167">
        <f t="shared" si="0"/>
        <v>8.7442255114547</v>
      </c>
      <c r="E29" s="158">
        <f t="shared" si="1"/>
        <v>91.2557744885453</v>
      </c>
      <c r="F29" s="159">
        <f t="shared" si="2"/>
        <v>100</v>
      </c>
      <c r="G29" s="167">
        <f t="shared" si="3"/>
        <v>5.883514313919052</v>
      </c>
      <c r="H29" s="158">
        <f t="shared" si="4"/>
        <v>94.11648568608095</v>
      </c>
      <c r="I29" s="159">
        <f t="shared" si="5"/>
        <v>100</v>
      </c>
      <c r="J29" s="168">
        <f t="shared" si="6"/>
        <v>7.346771471283213</v>
      </c>
      <c r="K29" s="158">
        <f t="shared" si="7"/>
        <v>92.6532285287168</v>
      </c>
      <c r="L29" s="161">
        <f t="shared" si="8"/>
        <v>100.00000000000001</v>
      </c>
    </row>
    <row r="30" spans="1:12" ht="14.25">
      <c r="A30" s="112" t="s">
        <v>83</v>
      </c>
      <c r="B30" s="103" t="s">
        <v>83</v>
      </c>
      <c r="C30" s="113" t="s">
        <v>84</v>
      </c>
      <c r="D30" s="167">
        <f t="shared" si="0"/>
        <v>6.899467009740857</v>
      </c>
      <c r="E30" s="158">
        <f t="shared" si="1"/>
        <v>93.10053299025914</v>
      </c>
      <c r="F30" s="159">
        <f t="shared" si="2"/>
        <v>100</v>
      </c>
      <c r="G30" s="167">
        <f t="shared" si="3"/>
        <v>4.3257918552036205</v>
      </c>
      <c r="H30" s="158">
        <f t="shared" si="4"/>
        <v>95.67420814479638</v>
      </c>
      <c r="I30" s="159">
        <f t="shared" si="5"/>
        <v>100</v>
      </c>
      <c r="J30" s="168">
        <f t="shared" si="6"/>
        <v>5.602772204997264</v>
      </c>
      <c r="K30" s="158">
        <f t="shared" si="7"/>
        <v>94.39722779500273</v>
      </c>
      <c r="L30" s="161">
        <f t="shared" si="8"/>
        <v>100</v>
      </c>
    </row>
    <row r="31" spans="1:12" ht="14.25">
      <c r="A31" s="112" t="s">
        <v>83</v>
      </c>
      <c r="B31" s="103" t="s">
        <v>83</v>
      </c>
      <c r="C31" s="113" t="s">
        <v>83</v>
      </c>
      <c r="D31" s="167">
        <f t="shared" si="0"/>
        <v>5.473744761278659</v>
      </c>
      <c r="E31" s="158">
        <f t="shared" si="1"/>
        <v>94.52625523872135</v>
      </c>
      <c r="F31" s="159">
        <f t="shared" si="2"/>
        <v>100</v>
      </c>
      <c r="G31" s="167">
        <f t="shared" si="3"/>
        <v>2.8877005347593583</v>
      </c>
      <c r="H31" s="158">
        <f t="shared" si="4"/>
        <v>97.11229946524064</v>
      </c>
      <c r="I31" s="159">
        <f t="shared" si="5"/>
        <v>100</v>
      </c>
      <c r="J31" s="168">
        <f t="shared" si="6"/>
        <v>4.212010268063797</v>
      </c>
      <c r="K31" s="158">
        <f t="shared" si="7"/>
        <v>95.78798973193621</v>
      </c>
      <c r="L31" s="161">
        <f t="shared" si="8"/>
        <v>100</v>
      </c>
    </row>
    <row r="32" spans="1:12" ht="14.25">
      <c r="A32" s="109"/>
      <c r="B32" s="109"/>
      <c r="C32" s="114" t="s">
        <v>0</v>
      </c>
      <c r="D32" s="169">
        <f t="shared" si="0"/>
        <v>6.871345746952641</v>
      </c>
      <c r="E32" s="163">
        <f t="shared" si="1"/>
        <v>93.12865425304736</v>
      </c>
      <c r="F32" s="164">
        <f t="shared" si="2"/>
        <v>100</v>
      </c>
      <c r="G32" s="169">
        <f t="shared" si="3"/>
        <v>4.111007820867773</v>
      </c>
      <c r="H32" s="163">
        <f t="shared" si="4"/>
        <v>95.88899217913223</v>
      </c>
      <c r="I32" s="164">
        <f t="shared" si="5"/>
        <v>100</v>
      </c>
      <c r="J32" s="170">
        <f t="shared" si="6"/>
        <v>5.511001337041528</v>
      </c>
      <c r="K32" s="163">
        <f t="shared" si="7"/>
        <v>94.48899866295847</v>
      </c>
      <c r="L32" s="166">
        <f t="shared" si="8"/>
        <v>100</v>
      </c>
    </row>
  </sheetData>
  <sheetProtection/>
  <mergeCells count="12">
    <mergeCell ref="J22:L22"/>
    <mergeCell ref="A22:C22"/>
    <mergeCell ref="D22:F22"/>
    <mergeCell ref="G22:I22"/>
    <mergeCell ref="A2:O2"/>
    <mergeCell ref="A3:O3"/>
    <mergeCell ref="A19:L19"/>
    <mergeCell ref="A20:L20"/>
    <mergeCell ref="A5:C5"/>
    <mergeCell ref="D5:G5"/>
    <mergeCell ref="H5:K5"/>
    <mergeCell ref="L5:O5"/>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cp:lastPrinted>2013-02-13T14:32:17Z</cp:lastPrinted>
  <dcterms:created xsi:type="dcterms:W3CDTF">2012-06-27T12:37:12Z</dcterms:created>
  <dcterms:modified xsi:type="dcterms:W3CDTF">2013-02-18T08:53:42Z</dcterms:modified>
  <cp:category/>
  <cp:version/>
  <cp:contentType/>
  <cp:contentStatus/>
</cp:coreProperties>
</file>