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70" yWindow="65521" windowWidth="7605" windowHeight="9030" tabRatio="845" activeTab="0"/>
  </bookViews>
  <sheets>
    <sheet name="INHOUD" sheetId="1" r:id="rId1"/>
    <sheet name="11dsec01" sheetId="2" r:id="rId2"/>
    <sheet name="11dsec02" sheetId="3" r:id="rId3"/>
    <sheet name="11dsec03" sheetId="4" r:id="rId4"/>
    <sheet name="11dsec04" sheetId="5" r:id="rId5"/>
    <sheet name="11dsec05" sheetId="6" r:id="rId6"/>
    <sheet name="11dsec06" sheetId="7" r:id="rId7"/>
    <sheet name="11dsec07" sheetId="8" r:id="rId8"/>
    <sheet name="11sec08" sheetId="9" r:id="rId9"/>
    <sheet name="11dsec09" sheetId="10" r:id="rId10"/>
    <sheet name="11dsec10" sheetId="11" r:id="rId11"/>
    <sheet name="11dsec11" sheetId="12" r:id="rId12"/>
    <sheet name="11dsec12" sheetId="13" r:id="rId13"/>
    <sheet name="11dsec13" sheetId="14" r:id="rId14"/>
    <sheet name="11dsec14" sheetId="15" r:id="rId15"/>
    <sheet name="11dsec15" sheetId="16" r:id="rId16"/>
    <sheet name="11dsec16" sheetId="17" r:id="rId17"/>
    <sheet name="11dsec17" sheetId="18" r:id="rId18"/>
    <sheet name="11dsec18" sheetId="19" r:id="rId19"/>
    <sheet name="11dsec19" sheetId="20" r:id="rId20"/>
    <sheet name="11dsec20" sheetId="21" r:id="rId21"/>
    <sheet name="11dsec21" sheetId="22" r:id="rId22"/>
    <sheet name="11dsec22" sheetId="23" r:id="rId23"/>
    <sheet name="11dsec23" sheetId="24" r:id="rId24"/>
    <sheet name="11dsec24" sheetId="25" r:id="rId25"/>
    <sheet name="11dsec25" sheetId="26" r:id="rId26"/>
    <sheet name="11dsec26" sheetId="27" r:id="rId27"/>
  </sheets>
  <externalReferences>
    <externalReference r:id="rId30"/>
  </externalReferences>
  <definedNames>
    <definedName name="_p412" localSheetId="1">#REF!</definedName>
    <definedName name="_p412" localSheetId="2">#REF!</definedName>
    <definedName name="_p412" localSheetId="3">#REF!</definedName>
    <definedName name="_p412">#REF!</definedName>
    <definedName name="_p413" localSheetId="1">#REF!</definedName>
    <definedName name="_p413" localSheetId="2">#REF!</definedName>
    <definedName name="_p413" localSheetId="3">#REF!</definedName>
    <definedName name="_p413">#REF!</definedName>
    <definedName name="_xlnm.Print_Area" localSheetId="13">'11dsec13'!$A$1:$S$192</definedName>
    <definedName name="_xlnm.Print_Area" localSheetId="15">'11dsec15'!$A$1:$Y$52</definedName>
    <definedName name="DATABASE" localSheetId="1">'11dsec01'!$A$10:$C$33</definedName>
    <definedName name="DATABASE" localSheetId="2">'11dsec02'!$A$10:$C$44</definedName>
    <definedName name="DATABASE" localSheetId="3">'11dsec03'!$A$12:$C$24</definedName>
    <definedName name="DATABASE" localSheetId="4">'11dsec04'!$A$12:$C$23</definedName>
    <definedName name="DATABASE" localSheetId="5">'11dsec05'!$A$12:$C$44</definedName>
    <definedName name="DATABASE" localSheetId="6">'11dsec06'!$A$12:$C$38</definedName>
    <definedName name="DATABASE" localSheetId="7">'11dsec07'!$A$12:$C$36</definedName>
    <definedName name="DATABASE" localSheetId="9">'11dsec09'!$A$12:$C$71</definedName>
    <definedName name="DATABASE" localSheetId="10">'11dsec10'!$A$12:$C$60</definedName>
    <definedName name="DATABASE" localSheetId="11">'11dsec11'!#REF!</definedName>
    <definedName name="DATABASE" localSheetId="12">'11dsec12'!$A$11:$C$63</definedName>
    <definedName name="DATABASE" localSheetId="13">'11dsec13'!$A$11:$C$57</definedName>
    <definedName name="DATABASE" localSheetId="8">'11sec08'!$A$12:$C$28</definedName>
    <definedName name="eentabel" localSheetId="1">#REF!</definedName>
    <definedName name="eentabel" localSheetId="2">#REF!</definedName>
    <definedName name="eentabel" localSheetId="3">#REF!</definedName>
    <definedName name="eentabel">#REF!</definedName>
    <definedName name="hh">'[1]97GODS04'!$A$2:$AN$47</definedName>
    <definedName name="jaarboek_per_land">#REF!</definedName>
  </definedNames>
  <calcPr fullCalcOnLoad="1"/>
</workbook>
</file>

<file path=xl/sharedStrings.xml><?xml version="1.0" encoding="utf-8"?>
<sst xmlns="http://schemas.openxmlformats.org/spreadsheetml/2006/main" count="2062" uniqueCount="542">
  <si>
    <t>Internat.transport en goederenverzending</t>
  </si>
  <si>
    <t>getuigschrift van de opleiding (1)</t>
  </si>
  <si>
    <t>Certificaat Se-n-Se (1)</t>
  </si>
  <si>
    <t>(1) In 2009-2010 werden alle specialisatiejaren van de derde graad TSO en KSO omgevormd naar Se-n-Se (secundair-na-secundair).</t>
  </si>
  <si>
    <t>Certificaat Se-n-Se KSO</t>
  </si>
  <si>
    <t>Certificaat Se-n-Se TSO</t>
  </si>
  <si>
    <t>Se-n-Se (2)</t>
  </si>
  <si>
    <t>Vierde graad (3):</t>
  </si>
  <si>
    <t>Studiegetuigschrift 2de leerjaar van de 4de graad BSO (4)</t>
  </si>
  <si>
    <t>Diploma van secundair onderwijs (5)</t>
  </si>
  <si>
    <t xml:space="preserve">(3) In 2009-2010 werd de vroegere opleiding verpleegkunde van de 4de graad omgevormd tot hoger beroepsonderwijs (HBO5 verpleegkunde).  De gegevens m.b.t. de uitgereikte studiebewijzen in HBO5 verpleegkunde </t>
  </si>
  <si>
    <t>(4) Uitgereikt na het tweede leerjaar van de vierde graad, indien de leerling niet in aanmerking komt voor het diploma secundair onderwijs</t>
  </si>
  <si>
    <t>(5) Uitgereikt na het eerste of tweede leerjaar van de vierde graad indien de leerling in het bezit is van het getuigschrift van de tweede graad van het secundair onderwijs, en het diploma van secundair onderwijs nog niet bezit.</t>
  </si>
  <si>
    <t>(2) In 2009-2010 werden alle specialisatiejaren van de derde graad TSO en KSO omgevormd naar Se-n-Se (secundair-na-secundair).</t>
  </si>
  <si>
    <t>Integrale veiligheid</t>
  </si>
  <si>
    <t>Sportclub- en fitnessbegeleider</t>
  </si>
  <si>
    <t>Vleeswarentechnieken</t>
  </si>
  <si>
    <t>Vliegtuigtechnicus</t>
  </si>
  <si>
    <t>Installateur domotica</t>
  </si>
  <si>
    <t>Buisfitter</t>
  </si>
  <si>
    <t>Daktimmerman</t>
  </si>
  <si>
    <t>Interieurbouwer</t>
  </si>
  <si>
    <t>Tapijt-/fluweelwever</t>
  </si>
  <si>
    <t>Technieker klimatisatie</t>
  </si>
  <si>
    <t>VIERDE GRAAD BEROEPSSECUNDAIR ONDERWIJS (1)</t>
  </si>
  <si>
    <t xml:space="preserve">(diploma van secundair onderwijs en diploma van gegradueerde, het vroegere diploma in de verpleegkunde) kan u terugvinden in het hoofdstuk "studiebewijzen HBO5 verpleegkunde". </t>
  </si>
  <si>
    <t xml:space="preserve">(1) In 2009-2010 werd de vroegere opleiding verpleegkunde van de 4de graad omgevormd tot hoger beroepsonderwijs (HBO5 verpleegkunde).  De gegevens m.b.t. de uitgereikte studiebewijzen in HBO5 verpleegkunde </t>
  </si>
  <si>
    <t>Lasser monteerder</t>
  </si>
  <si>
    <t>M</t>
  </si>
  <si>
    <t>Totaal</t>
  </si>
  <si>
    <t>T</t>
  </si>
  <si>
    <t xml:space="preserve"> </t>
  </si>
  <si>
    <t>Muziek</t>
  </si>
  <si>
    <t>Hotelbeheer</t>
  </si>
  <si>
    <t>Public relations</t>
  </si>
  <si>
    <t>Secretariaat-talen</t>
  </si>
  <si>
    <t>Fotografie</t>
  </si>
  <si>
    <t>Bouw</t>
  </si>
  <si>
    <t>Chemie</t>
  </si>
  <si>
    <t>Elektromechanica</t>
  </si>
  <si>
    <t>Hout</t>
  </si>
  <si>
    <t>Textiel</t>
  </si>
  <si>
    <t>Dans</t>
  </si>
  <si>
    <t>Industriële wetenschappen</t>
  </si>
  <si>
    <t>Landbouw</t>
  </si>
  <si>
    <t>Tuinbouw</t>
  </si>
  <si>
    <t>Wetenschappen</t>
  </si>
  <si>
    <t>Privaatrechtelijk</t>
  </si>
  <si>
    <t>Provincie</t>
  </si>
  <si>
    <t>Gemeente</t>
  </si>
  <si>
    <t>Auto</t>
  </si>
  <si>
    <t>Diamantbewerking</t>
  </si>
  <si>
    <t>Handel</t>
  </si>
  <si>
    <t>Land- en tuinbouw</t>
  </si>
  <si>
    <t>Muziekinstrumentenbouw</t>
  </si>
  <si>
    <t>Toerisme</t>
  </si>
  <si>
    <t>SECUNDAIR ONDERWIJS</t>
  </si>
  <si>
    <t>Getuigschrift van de eerste graad</t>
  </si>
  <si>
    <t>2de leerjaar van de 1ste graad</t>
  </si>
  <si>
    <t>Gemeenschaps-</t>
  </si>
  <si>
    <t>Vlaamse</t>
  </si>
  <si>
    <t>onderwijs</t>
  </si>
  <si>
    <t>Gemeenschapscommissie</t>
  </si>
  <si>
    <t>Studierichtingen</t>
  </si>
  <si>
    <t>Jongens</t>
  </si>
  <si>
    <t>Meisjes</t>
  </si>
  <si>
    <t>Agro- en biotechnieken</t>
  </si>
  <si>
    <t>Artistieke vorming</t>
  </si>
  <si>
    <t>Ballet</t>
  </si>
  <si>
    <t>Bouw- en houttechnieken</t>
  </si>
  <si>
    <t>Creatie en vormgeving</t>
  </si>
  <si>
    <t>Grieks-Latijn</t>
  </si>
  <si>
    <t>Hotel-voeding</t>
  </si>
  <si>
    <t>Latijn</t>
  </si>
  <si>
    <t>Maritieme vorming</t>
  </si>
  <si>
    <t>Mechanica-elektriciteit</t>
  </si>
  <si>
    <t>Moderne wetenschappen</t>
  </si>
  <si>
    <t>Rudolf Steinerpedagogie</t>
  </si>
  <si>
    <t>Sociale en technische vorming</t>
  </si>
  <si>
    <t>Techniek-wetenschappen</t>
  </si>
  <si>
    <t>Yeshiva</t>
  </si>
  <si>
    <t>Beroepenvelden</t>
  </si>
  <si>
    <t>Bouw - Decoratie</t>
  </si>
  <si>
    <t>Bouw - Elektriciteit</t>
  </si>
  <si>
    <t>Bouw - Hout</t>
  </si>
  <si>
    <t>Bouw - Metaal</t>
  </si>
  <si>
    <t>Decoratie - Haarzorg</t>
  </si>
  <si>
    <t>Decoratie - Hout</t>
  </si>
  <si>
    <t>Decoratie - Kantoor en verkoop</t>
  </si>
  <si>
    <t>Decoratie - Metaal</t>
  </si>
  <si>
    <t>Decoratie - Mode</t>
  </si>
  <si>
    <t>Decoratie - Verzorging-voeding</t>
  </si>
  <si>
    <t>Elektriciteit - Hout</t>
  </si>
  <si>
    <t>Elektriciteit - Kantoor en verkoop</t>
  </si>
  <si>
    <t>Elektriciteit - Metaal</t>
  </si>
  <si>
    <t>Elektriciteit - Verzorging-voeding</t>
  </si>
  <si>
    <t>Haarzorg - Kantoor en verkoop</t>
  </si>
  <si>
    <t>Haarzorg - Mode</t>
  </si>
  <si>
    <t>Haarzorg - Verzorging-voeding</t>
  </si>
  <si>
    <t>Hotel-bakkerij-slagerij</t>
  </si>
  <si>
    <t>Hout - Kantoor en verkoop</t>
  </si>
  <si>
    <t>Hout - Metaal</t>
  </si>
  <si>
    <t>Hout - Verzorging-voeding</t>
  </si>
  <si>
    <t>Kantoor en verkoop - Metaal</t>
  </si>
  <si>
    <t>Kantoor en verkoop - Mode</t>
  </si>
  <si>
    <t>Kantoor en verkoop - Verzorging-voeding</t>
  </si>
  <si>
    <t>Metaal - Rijn- en binnenvaart</t>
  </si>
  <si>
    <t>Metaal - Textiel</t>
  </si>
  <si>
    <t>Mode - Verzorging-voeding</t>
  </si>
  <si>
    <t>Nijverheid</t>
  </si>
  <si>
    <t>Getuigschrift van de tweede graad</t>
  </si>
  <si>
    <t>2de leerjaar van de 2de graad</t>
  </si>
  <si>
    <t>ALGEMEEN SECUNDAIR ONDERWIJS</t>
  </si>
  <si>
    <t>Economie-moderne talen</t>
  </si>
  <si>
    <t>Economie-wiskunde</t>
  </si>
  <si>
    <t>Grieks-wiskunde</t>
  </si>
  <si>
    <t>Latijn-moderne talen</t>
  </si>
  <si>
    <t>Latijn-wiskunde</t>
  </si>
  <si>
    <t>Moderne talen-wiskunde</t>
  </si>
  <si>
    <t>Wetenschappen-topsport</t>
  </si>
  <si>
    <t>TECHNISCH SECUNDAIR ONDERWIJS</t>
  </si>
  <si>
    <t>Bio-esthetiek</t>
  </si>
  <si>
    <t>Biotechnische wetenschappen</t>
  </si>
  <si>
    <t>Bouw- en houtkunde</t>
  </si>
  <si>
    <t>Bouwtechnieken</t>
  </si>
  <si>
    <t>Brood en banket</t>
  </si>
  <si>
    <t>Creatie en mode</t>
  </si>
  <si>
    <t>Elektriciteit-elektronica</t>
  </si>
  <si>
    <t>Elektrotechnieken</t>
  </si>
  <si>
    <t>Handel-talen</t>
  </si>
  <si>
    <t>Hotel</t>
  </si>
  <si>
    <t>Houttechnieken</t>
  </si>
  <si>
    <t>Landbouwtechnieken</t>
  </si>
  <si>
    <t>Lichamelijke opvoeding en sport</t>
  </si>
  <si>
    <t>Mechanische technieken</t>
  </si>
  <si>
    <t>Slagerij en vleeswaren</t>
  </si>
  <si>
    <t>Sociale en technische wetenschappen</t>
  </si>
  <si>
    <t>Textieltechnieken</t>
  </si>
  <si>
    <t>Topsport</t>
  </si>
  <si>
    <t>Tuinbouwtechnieken</t>
  </si>
  <si>
    <t>KUNSTSECUNDAIR ONDERWIJS</t>
  </si>
  <si>
    <t>Artistieke opleiding</t>
  </si>
  <si>
    <t>Audiovisuele vorming</t>
  </si>
  <si>
    <t>Beeldende en architecturale kunsten</t>
  </si>
  <si>
    <t>Beeldende en architecturale vorming</t>
  </si>
  <si>
    <t>Woordkunst-drama</t>
  </si>
  <si>
    <t>BEROEPSSECUNDAIR ONDERWIJS</t>
  </si>
  <si>
    <t>Brood- en banketbakkerij</t>
  </si>
  <si>
    <t>Elektrische installaties</t>
  </si>
  <si>
    <t>Goud en juwelen</t>
  </si>
  <si>
    <t>Haarzorg</t>
  </si>
  <si>
    <t>Kantoor</t>
  </si>
  <si>
    <t>Moderealisatie en -presentatie</t>
  </si>
  <si>
    <t>Paardrijden en -verzorgen</t>
  </si>
  <si>
    <t>Publiciteit en etalage</t>
  </si>
  <si>
    <t>Restaurant en keuken</t>
  </si>
  <si>
    <t>Rijn- en binnenvaart</t>
  </si>
  <si>
    <t>Schilderwerk en decoratie</t>
  </si>
  <si>
    <t>Slagerij en vleeswarenbereiding</t>
  </si>
  <si>
    <t>Steen- en marmerbewerking</t>
  </si>
  <si>
    <t>Verkoop</t>
  </si>
  <si>
    <t>Verzorging-voeding</t>
  </si>
  <si>
    <t>Diploma van secundair onderwijs</t>
  </si>
  <si>
    <t>2de leerjaar van de 3de graad</t>
  </si>
  <si>
    <t>Grieks-wetenschappen</t>
  </si>
  <si>
    <t>Latijn-wetenschappen</t>
  </si>
  <si>
    <t>Moderne talen-wetenschappen</t>
  </si>
  <si>
    <t>Wetenschappen-wiskunde</t>
  </si>
  <si>
    <t>Autotechnieken</t>
  </si>
  <si>
    <t>Boekhouden-informatica</t>
  </si>
  <si>
    <t>Brood- en banketbakkerij en confiserie</t>
  </si>
  <si>
    <t>Koel- en warmtechnieken</t>
  </si>
  <si>
    <t>Mechanische vormgevingstechnieken</t>
  </si>
  <si>
    <t>Onthaal en public relations</t>
  </si>
  <si>
    <t>Schoonheidsverzorging</t>
  </si>
  <si>
    <t>Tandtechnieken</t>
  </si>
  <si>
    <t>Vliegtuigtechnieken</t>
  </si>
  <si>
    <t>Architecturale vorming</t>
  </si>
  <si>
    <t>Beeldende vorming</t>
  </si>
  <si>
    <t>Industriële kunst</t>
  </si>
  <si>
    <t>Toegepaste beeldende kunst</t>
  </si>
  <si>
    <t>Vrije beeldende kunst</t>
  </si>
  <si>
    <t>Bloemsierkunst</t>
  </si>
  <si>
    <t>Bouwplaatsmachinist</t>
  </si>
  <si>
    <t>Centrale verwarming en san. installaties</t>
  </si>
  <si>
    <t>Houtbewerking</t>
  </si>
  <si>
    <t>Houtbewerking-snijwerk</t>
  </si>
  <si>
    <t>Koelinstallaties</t>
  </si>
  <si>
    <t>Lassen-constructie</t>
  </si>
  <si>
    <t>Organisatiehulp</t>
  </si>
  <si>
    <t>Publiciteitsgrafiek</t>
  </si>
  <si>
    <t>Ruwbouwafwerking</t>
  </si>
  <si>
    <t>Slagerij en verkoopsklare gerechten</t>
  </si>
  <si>
    <t>Uurwerkmaken</t>
  </si>
  <si>
    <t>Verzorging</t>
  </si>
  <si>
    <t>Vrachtwagenchauffeur</t>
  </si>
  <si>
    <t>Werktuigmachines</t>
  </si>
  <si>
    <t>Studiegetuigschrift van het 3de leerjaar van de 3de graad</t>
  </si>
  <si>
    <t>Ruimtelijke vormgeving</t>
  </si>
  <si>
    <t>Administratie vrije beroepen</t>
  </si>
  <si>
    <t>Bouw constructie- en planningstechnieken</t>
  </si>
  <si>
    <t>Chemische procestechnieken</t>
  </si>
  <si>
    <t>Commercieel webverkeer</t>
  </si>
  <si>
    <t>Computergest. mech. produktietechnieken</t>
  </si>
  <si>
    <t>Contactologie-optometrie</t>
  </si>
  <si>
    <t>Dentaaltechnieken en supra-structuren</t>
  </si>
  <si>
    <t>Esthetische lichaamsverzorging</t>
  </si>
  <si>
    <t>Gestand. en geprogram. druktechnieken</t>
  </si>
  <si>
    <t>Grime</t>
  </si>
  <si>
    <t>Hout constructie- en planningstechnieken</t>
  </si>
  <si>
    <t>Immobiliënbeheer</t>
  </si>
  <si>
    <t>Industriële computertechnieken</t>
  </si>
  <si>
    <t>Industriële koeltechnieken</t>
  </si>
  <si>
    <t>Industriële onderhoudstechnieken</t>
  </si>
  <si>
    <t>Interactieve multimediatechnieken</t>
  </si>
  <si>
    <t>Internaatswerking</t>
  </si>
  <si>
    <t>KMO-administratie</t>
  </si>
  <si>
    <t>Leefgroepenwerking</t>
  </si>
  <si>
    <t>Medico-sociale administratie</t>
  </si>
  <si>
    <t>Orthopedische instrumenten</t>
  </si>
  <si>
    <t>Regeltechnieken</t>
  </si>
  <si>
    <t>Rotatiedruktechnieken</t>
  </si>
  <si>
    <t>Tekst- en beeldintegratietechnieken</t>
  </si>
  <si>
    <t>Toegepaste autotechnieken</t>
  </si>
  <si>
    <t>Toerisme en organisatie</t>
  </si>
  <si>
    <t>Toerisme en recreatie</t>
  </si>
  <si>
    <t>Verkoop en distributie</t>
  </si>
  <si>
    <t>Studiegetuigschrift van het 3de leerjaar van de 3de graad (1)</t>
  </si>
  <si>
    <t>Auto-elektriciteit</t>
  </si>
  <si>
    <t>Banketaannemer-traiteur</t>
  </si>
  <si>
    <t>Banketbakkerij-chocoladebewerking</t>
  </si>
  <si>
    <t>Bedrijfsgrafiek</t>
  </si>
  <si>
    <t>Bijzondere schrijnwerkconstructies</t>
  </si>
  <si>
    <t>Computergestuurde werktuigmachines</t>
  </si>
  <si>
    <t>Dakwerken</t>
  </si>
  <si>
    <t>Decor- en standenbouw</t>
  </si>
  <si>
    <t>Diesel- en LPG-motoren</t>
  </si>
  <si>
    <t>Gemeenschapsrestauratie</t>
  </si>
  <si>
    <t>Hotelonthaal</t>
  </si>
  <si>
    <t>Industrieel onderhoud</t>
  </si>
  <si>
    <t>Industriële houtbewerking</t>
  </si>
  <si>
    <t>Interieurinrichting</t>
  </si>
  <si>
    <t>Kantooradministratie en gegevensbeheer</t>
  </si>
  <si>
    <t>Kinderzorg</t>
  </si>
  <si>
    <t>Meerkleurendruk-drukwerkveredeling</t>
  </si>
  <si>
    <t>Publiciteit en illustratie</t>
  </si>
  <si>
    <t>Restaurantbedrijf en drankenkennis</t>
  </si>
  <si>
    <t>Restauratie van meubelen</t>
  </si>
  <si>
    <t>Slagerij-fijnkosttraiteur</t>
  </si>
  <si>
    <t>Specialiteitenrestaurant</t>
  </si>
  <si>
    <t>Stijl- en designmeubelen</t>
  </si>
  <si>
    <t>Verkoop en vertegenwoordiging</t>
  </si>
  <si>
    <t>Wereldgastronomie</t>
  </si>
  <si>
    <t>Diploma van secundair onderwijs (1)</t>
  </si>
  <si>
    <t>3de leerjaar van de 3de graad</t>
  </si>
  <si>
    <t>Naamloos leerjaar</t>
  </si>
  <si>
    <t>Bedrijfsvoertuigen</t>
  </si>
  <si>
    <t>Beperkte kustvaart</t>
  </si>
  <si>
    <t>Bijzonder transport</t>
  </si>
  <si>
    <t>Carrosserie- en spuitwerk</t>
  </si>
  <si>
    <t>Decoratie en restauratie schilderwerk</t>
  </si>
  <si>
    <t>Dieetbakkerij</t>
  </si>
  <si>
    <t>Fotolassen</t>
  </si>
  <si>
    <t>Grafische opmaaksystemen</t>
  </si>
  <si>
    <t>Industriële elektriciteit</t>
  </si>
  <si>
    <t>Instellen van textielmachines</t>
  </si>
  <si>
    <t>Juwelencreatie</t>
  </si>
  <si>
    <t>Koeltechnische installaties</t>
  </si>
  <si>
    <t>Manegehouder-rijmeester</t>
  </si>
  <si>
    <t>Matrijzenbouw</t>
  </si>
  <si>
    <t>Mechanische en hydraulische kranen</t>
  </si>
  <si>
    <t>Meubelgarneren</t>
  </si>
  <si>
    <t>Organisatie-assistentie</t>
  </si>
  <si>
    <t>Pijpfitten-lassen-monteren</t>
  </si>
  <si>
    <t>Scheeps- en havenwerk</t>
  </si>
  <si>
    <t>Uurwerkherstelling</t>
  </si>
  <si>
    <t>Wegenbouwmachines</t>
  </si>
  <si>
    <t>Winkelbeheer en etalage</t>
  </si>
  <si>
    <t>Zeefdruk</t>
  </si>
  <si>
    <t>naar geboortejaar en geslacht</t>
  </si>
  <si>
    <t>ALLE INRICHTENDE MACHTEN</t>
  </si>
  <si>
    <t>Aantal leerlingen geboren in</t>
  </si>
  <si>
    <t>J</t>
  </si>
  <si>
    <t>Eerste graad :</t>
  </si>
  <si>
    <t>Tweede graad :</t>
  </si>
  <si>
    <t>2de leerjaar van de 2de graad ASO</t>
  </si>
  <si>
    <t>2de leerjaar van de 2de graad KSO</t>
  </si>
  <si>
    <t>2de leerjaar van de 2de graad TSO</t>
  </si>
  <si>
    <t>2de leerjaar van de 2de graad BSO</t>
  </si>
  <si>
    <t>Derde graad :</t>
  </si>
  <si>
    <t>Diploma van secundair onderwijs ASO</t>
  </si>
  <si>
    <t>Diploma van secundair onderwijs KSO</t>
  </si>
  <si>
    <t>Diploma van secundair onderwijs TSO</t>
  </si>
  <si>
    <t>Studiegetuigschrift 2de leerjaar van de 3de graad BSO</t>
  </si>
  <si>
    <t>Studiegetuigschrift 3de leerjaar van de 3de graad BSO (1)</t>
  </si>
  <si>
    <t>Diploma van secundair onderwijs BSO (na specialisatiejaar) (1)</t>
  </si>
  <si>
    <t>Diploma van secundair onderwijs BSO (na naamloos leerjaar)</t>
  </si>
  <si>
    <t>GEMEENSCHAPSONDERWIJS</t>
  </si>
  <si>
    <t>PRIVAATRECHTELIJK</t>
  </si>
  <si>
    <t>PROVINCIE</t>
  </si>
  <si>
    <t>GEMEENTE</t>
  </si>
  <si>
    <t>VLAAMSE GEMEENSCHAPSCOMMISSIE</t>
  </si>
  <si>
    <t>DEELTIJDS BEROEPSSECUNDAIR ONDERWIJS</t>
  </si>
  <si>
    <t>Economie</t>
  </si>
  <si>
    <t>Grieks</t>
  </si>
  <si>
    <t>Humane wetenschappen</t>
  </si>
  <si>
    <t>Dierenzorgtechnieken</t>
  </si>
  <si>
    <t>Architecturale en binnenhuiskunst</t>
  </si>
  <si>
    <t>Elektrische installatietechnieken</t>
  </si>
  <si>
    <t>Elektronische installatietechnieken</t>
  </si>
  <si>
    <t>Farmaceutisch-technisch assistent</t>
  </si>
  <si>
    <t>Gezondheids- en welzijnswetenschappen</t>
  </si>
  <si>
    <t>Industriële ICT</t>
  </si>
  <si>
    <t>Informaticabeheer</t>
  </si>
  <si>
    <t>Jeugd- en gehandicaptenzorg</t>
  </si>
  <si>
    <t>Optiektechnieken</t>
  </si>
  <si>
    <t>Orthopedietechnieken</t>
  </si>
  <si>
    <t>Textielproduktietechnieken</t>
  </si>
  <si>
    <t>Carrosserie</t>
  </si>
  <si>
    <t>Drukken en afwerken</t>
  </si>
  <si>
    <t>Drukvoorbereiding</t>
  </si>
  <si>
    <t>Etalage en standendecoratie</t>
  </si>
  <si>
    <t>Grootkeuken</t>
  </si>
  <si>
    <t>Moderealisatie en -verkoop</t>
  </si>
  <si>
    <t>Ruwbouw</t>
  </si>
  <si>
    <t>Butler-Intendant</t>
  </si>
  <si>
    <t>Land- en tuinbouwmechanisatie</t>
  </si>
  <si>
    <t>Dierenzorg</t>
  </si>
  <si>
    <t>Apotheekassistent</t>
  </si>
  <si>
    <t>Bakkerijtechnieken</t>
  </si>
  <si>
    <t>Stuur- en beveiligingstechnieken</t>
  </si>
  <si>
    <t>Agromanagement</t>
  </si>
  <si>
    <t>Haarstilist</t>
  </si>
  <si>
    <t>Mode-verkoop</t>
  </si>
  <si>
    <t>Modespecialisatie en trendstudie</t>
  </si>
  <si>
    <t>Renovatie bouw</t>
  </si>
  <si>
    <t>Restauratie bouw</t>
  </si>
  <si>
    <t>Restauratie muziekinstrumenten</t>
  </si>
  <si>
    <t>Verwarmingsinstallaties</t>
  </si>
  <si>
    <t>Tweede en derde graad modulair stelsel</t>
  </si>
  <si>
    <t>Proeftuin</t>
  </si>
  <si>
    <t>Voedingstechnieken</t>
  </si>
  <si>
    <t>Basismechanica</t>
  </si>
  <si>
    <t>Moderne talen-topsport</t>
  </si>
  <si>
    <t>Wiskunde-topsport</t>
  </si>
  <si>
    <t>Hospitality</t>
  </si>
  <si>
    <t>Podiumtechnieken</t>
  </si>
  <si>
    <t>Logistiek</t>
  </si>
  <si>
    <t>Veehouderij en landbouwteelten</t>
  </si>
  <si>
    <t>modulair stelsel</t>
  </si>
  <si>
    <t>Grafische communicatie en media</t>
  </si>
  <si>
    <t xml:space="preserve">Studiegetuigschrift 3de leerjaar van de 3de graad BSO </t>
  </si>
  <si>
    <t>BUITENGEWOON SECUNDAIR ONDERWIJS</t>
  </si>
  <si>
    <t>Intercommunale</t>
  </si>
  <si>
    <t>Om dubbeltellingen te vermijden werden de leerlingen van het type 5 niet opgenomen in deze tabel (zie toelichting).</t>
  </si>
  <si>
    <t>Diploma van secundair onderwijs BSO (1)</t>
  </si>
  <si>
    <t>Studiegetuigschrift van het 2de leerjaar van de 3de graad</t>
  </si>
  <si>
    <t>Crea en techniek - Kantoor en verkoop</t>
  </si>
  <si>
    <t>Crea en techniek</t>
  </si>
  <si>
    <t>Grieks-moderne talen</t>
  </si>
  <si>
    <t>Natuur- en landschapsbeheertechnieken</t>
  </si>
  <si>
    <t>Modern ballet</t>
  </si>
  <si>
    <t>Thuis- en bejaardenzorg/zorgkundige</t>
  </si>
  <si>
    <t>Beroepsvoorbereidend leerjaar</t>
  </si>
  <si>
    <t>Grafische media</t>
  </si>
  <si>
    <t>Textiel- en designtechnieken</t>
  </si>
  <si>
    <t>Grafische communicatie</t>
  </si>
  <si>
    <t>Drukken en voorbereiden</t>
  </si>
  <si>
    <t>Economie-wetenschappen</t>
  </si>
  <si>
    <t>Economie-Sport</t>
  </si>
  <si>
    <t>Gezinsmanagement</t>
  </si>
  <si>
    <t>Industriële vormgeving</t>
  </si>
  <si>
    <t>Creatie en patroonontwerpen</t>
  </si>
  <si>
    <t>Haventechnieken</t>
  </si>
  <si>
    <t>Animatie in de ouderenzorg</t>
  </si>
  <si>
    <t>Gespecialiseerde dierenverzorging</t>
  </si>
  <si>
    <t>Modevormgeving</t>
  </si>
  <si>
    <t>Plastische kunsten</t>
  </si>
  <si>
    <t>Maritieme technieken</t>
  </si>
  <si>
    <t>Kunst-media-woord</t>
  </si>
  <si>
    <t>Moderne talen-Sport</t>
  </si>
  <si>
    <t>Commerciële en sociale technieken</t>
  </si>
  <si>
    <t>Assistent voedingsindustrie</t>
  </si>
  <si>
    <t>Kunststofvormgevingstechnieken</t>
  </si>
  <si>
    <t>Tandartsassistentie</t>
  </si>
  <si>
    <t>Bouw historische muziekinstrumenten</t>
  </si>
  <si>
    <t>Polyvalente gezinscoach</t>
  </si>
  <si>
    <t>Opleidingen</t>
  </si>
  <si>
    <t>Verzorgende</t>
  </si>
  <si>
    <t>Technieker centrale verwarming</t>
  </si>
  <si>
    <t>Begeleider in de kinderopvang</t>
  </si>
  <si>
    <t>Certificaat</t>
  </si>
  <si>
    <t>Getuigschrift van de tweede graad van het secundair onderwijs</t>
  </si>
  <si>
    <t>Studiegetuigschrift 2de leerjaar van de 3de graad van het SO</t>
  </si>
  <si>
    <t xml:space="preserve">Diploma van secundair onderwijs </t>
  </si>
  <si>
    <t xml:space="preserve">In 2008-2009 werd het stelsel van leren en werken ingevoerd, waarvan het deeltijds beroepssecundair onderwijs deel uitmaakt.  </t>
  </si>
  <si>
    <t xml:space="preserve">Via dit stelsel kunnen jongeren een certificaat behalen (wat gelijkgesteld is met het kwalificatiegetuigschrift dat vroeger werd uitgereikt), maar ook een aantal studiebewijzen die gelijkwaardig zijn met de studiebekrachtiging </t>
  </si>
  <si>
    <t xml:space="preserve">die wordt uitgereikt in het voltijds secundair onderwijs. </t>
  </si>
  <si>
    <t>STUDIEBEWIJZEN SECUNDAIR ONDERWIJS</t>
  </si>
  <si>
    <t>VOLTIJDS GEWOON SECUNDAIR ONDERWIJS</t>
  </si>
  <si>
    <t>Getuigschrift van de tweede graad BSO</t>
  </si>
  <si>
    <t>Diploma van secundair onderwijs BSO</t>
  </si>
  <si>
    <t>Totaal van alle inrichtende machten</t>
  </si>
  <si>
    <t>Gemeenschapsonderwijs</t>
  </si>
  <si>
    <t>Vlaamse Gemeenschapscommissie</t>
  </si>
  <si>
    <t>Studiebewijzen naar geboortejaar</t>
  </si>
  <si>
    <t>Studiebewijzen naar soort inrichtende macht</t>
  </si>
  <si>
    <t>2de leerjaar van de 3de graad ASO</t>
  </si>
  <si>
    <t>2de leerjaar van de 3de graad KSO</t>
  </si>
  <si>
    <t>2de leerjaar van de 3de graad TSO</t>
  </si>
  <si>
    <t>Modulair stelsel BSO</t>
  </si>
  <si>
    <t>3de leerjaar van de 3de graad BSO</t>
  </si>
  <si>
    <t>Studiegetuigschrift 2de leerjaar van de 3de graad</t>
  </si>
  <si>
    <t>Studiegetuigschrift 3de leerjaar van de 3de graad</t>
  </si>
  <si>
    <t>2de leerjaar van de 3de graad BSO</t>
  </si>
  <si>
    <t>4de graad BSO</t>
  </si>
  <si>
    <t>Studiegetuigschrift 2de leerjaar van de 4de graad</t>
  </si>
  <si>
    <t>2de leerjaar van de 4de graad BSO</t>
  </si>
  <si>
    <t>(Certificaat, Getuigschrift van de 2de graad van het secundair onderwijs, Studiegetuigschrift 2de leerjaar van de 3de graad van het secundair onderwijs, Diploma van secundair onderwijs)</t>
  </si>
  <si>
    <t>Opleidingsvorm 4 - Studiebewijzen naar soort inrichtende macht</t>
  </si>
  <si>
    <t>Opleidingsvorm 4 - Studiebewijzen naar geboortejaar</t>
  </si>
  <si>
    <t>Indeling naar soort inrichtende macht, per geboortejaar</t>
  </si>
  <si>
    <t>Metaal - Verzorging-voeding</t>
  </si>
  <si>
    <t>Maritieme technieken Dek</t>
  </si>
  <si>
    <t>Maritieme technieken Motoren</t>
  </si>
  <si>
    <t>Duurzaam wonen</t>
  </si>
  <si>
    <t>Topsport-sportinitiatie</t>
  </si>
  <si>
    <t>Textiel- en chemische technieken</t>
  </si>
  <si>
    <t>Printmedia</t>
  </si>
  <si>
    <t>Multimedia</t>
  </si>
  <si>
    <t>Productie- en procestechnologie (chemie)</t>
  </si>
  <si>
    <t>Veiligheidsberoepen</t>
  </si>
  <si>
    <t>Vloerder-tegelzetter</t>
  </si>
  <si>
    <t>BMBE-lasser</t>
  </si>
  <si>
    <t>Hoeklasser</t>
  </si>
  <si>
    <t>Koelmonteur</t>
  </si>
  <si>
    <t>Lasser monteerder MIG/MAG</t>
  </si>
  <si>
    <t>Loodgieter</t>
  </si>
  <si>
    <t>Machinaal houtbewerker</t>
  </si>
  <si>
    <t>Metselaar</t>
  </si>
  <si>
    <t>Spuiter</t>
  </si>
  <si>
    <t>Werkplaatsschrijnwerker</t>
  </si>
  <si>
    <t>Boekhoudkundig medewerker</t>
  </si>
  <si>
    <t>Binnenschrijnwerker</t>
  </si>
  <si>
    <t>MIG/MAG-lasser</t>
  </si>
  <si>
    <t>Buitenschrijnwerker</t>
  </si>
  <si>
    <t>Winkelbediende</t>
  </si>
  <si>
    <t>Koetswerkhersteller</t>
  </si>
  <si>
    <t>Monteur klimatisatie</t>
  </si>
  <si>
    <t>Monteur centrale verwarming</t>
  </si>
  <si>
    <t>TIG-lasser</t>
  </si>
  <si>
    <t>Bekister</t>
  </si>
  <si>
    <t xml:space="preserve">   Gemeenschapsonderwijs</t>
  </si>
  <si>
    <t xml:space="preserve">   Privaatrechtelijk</t>
  </si>
  <si>
    <t xml:space="preserve">   Provincie</t>
  </si>
  <si>
    <t xml:space="preserve">   Gemeente</t>
  </si>
  <si>
    <t xml:space="preserve">   Intercommunale</t>
  </si>
  <si>
    <t xml:space="preserve">   Vl. Gemeenschapscomm.</t>
  </si>
  <si>
    <t xml:space="preserve">(diploma van secundair onderwijs en diploma van gegradueerde in de verpleegkunde, het vroegere diploma in de verpleegkunde) kan u terugvinden in het hoofdstuk "studiebewijzen HBO5 verpleegkunde". </t>
  </si>
  <si>
    <t>Certificaat Se-n-Se</t>
  </si>
  <si>
    <t>Se-n-Se KSO</t>
  </si>
  <si>
    <t>Se-n-Se TSO</t>
  </si>
  <si>
    <t>Diploma van secundair onderwijs (2)</t>
  </si>
  <si>
    <t>(2) Uitgereikt na het eerste of tweede leerjaar van de vierde graad indien de leerling in het bezit is van het getuigschrift van de tweede graad van het secundair onderwijs, en het diploma van secundair onderwijs nog niet bezit.</t>
  </si>
  <si>
    <t>Studiegetuigschrift van het 2de leerjaar van de 4de graad (3)</t>
  </si>
  <si>
    <t>(3) Uitgereikt na het tweede leerjaar van de vierde graad, indien de leerling niet in aanmerking komt voor het diploma secundair onderwijs</t>
  </si>
  <si>
    <t>Hulpmecanicien personen- en lichte bedrijfswagens</t>
  </si>
  <si>
    <t>Mecanicien personen- en lichte bedrijfswagens</t>
  </si>
  <si>
    <t>Residentieel elektrotechnisch installateur</t>
  </si>
  <si>
    <t>Industrieel elektrotechnisch installateur</t>
  </si>
  <si>
    <t>Technicus personen- en lichte bedrijfswagens LPG</t>
  </si>
  <si>
    <t>Technicus personen- en lichte bedrijfswagens</t>
  </si>
  <si>
    <t>Koetswerkhersteller specialiteit cartuning-lettering</t>
  </si>
  <si>
    <t>Schooljaar 2011-2012</t>
  </si>
  <si>
    <t>11dsec01</t>
  </si>
  <si>
    <t>11dsec02</t>
  </si>
  <si>
    <t>11dsec03</t>
  </si>
  <si>
    <t>11dsec04</t>
  </si>
  <si>
    <t>11dsec05</t>
  </si>
  <si>
    <t>11dsec06</t>
  </si>
  <si>
    <t>11dsec07</t>
  </si>
  <si>
    <t>11dsec08</t>
  </si>
  <si>
    <t>11dsec09</t>
  </si>
  <si>
    <t>11dsec13</t>
  </si>
  <si>
    <t>11dsec10</t>
  </si>
  <si>
    <t>11dsec11</t>
  </si>
  <si>
    <t>11dsec12</t>
  </si>
  <si>
    <t>11dsec14</t>
  </si>
  <si>
    <t>11dsec15</t>
  </si>
  <si>
    <t>11dsec16</t>
  </si>
  <si>
    <t>11dsec17</t>
  </si>
  <si>
    <t>11dsec18</t>
  </si>
  <si>
    <t>11dsec19</t>
  </si>
  <si>
    <t>11dsec20</t>
  </si>
  <si>
    <t>11dsec21</t>
  </si>
  <si>
    <t>11dsec22</t>
  </si>
  <si>
    <t>11dsec23</t>
  </si>
  <si>
    <t>11dsec24</t>
  </si>
  <si>
    <t>11dsec25</t>
  </si>
  <si>
    <t>11dsec26</t>
  </si>
  <si>
    <t>Studiebewijzen uitgereikt op het einde van het schooljaar 2010-2011</t>
  </si>
  <si>
    <t>Sportwetenschappen</t>
  </si>
  <si>
    <t>Plant-, dier- en milieutechnieken</t>
  </si>
  <si>
    <t>Plant, dier en milieu</t>
  </si>
  <si>
    <t>Audiovisuele technieken</t>
  </si>
  <si>
    <t>Fotografische technieken</t>
  </si>
  <si>
    <t>Fotografische vorming</t>
  </si>
  <si>
    <t>Multimediale technieken</t>
  </si>
  <si>
    <t>Multimediale vorming</t>
  </si>
  <si>
    <t>Kunststofverwerking</t>
  </si>
  <si>
    <t>Tweewielers &amp; lichte verbrandingsmotoren</t>
  </si>
  <si>
    <t>Bosbouw en bosbeheer</t>
  </si>
  <si>
    <t>Tuinaanleg en -onderhoud</t>
  </si>
  <si>
    <t>Geautom. diamantbewerking &amp; kwal.analyse</t>
  </si>
  <si>
    <t>Mecanicien onderhoud&amp; herstel motorfiets</t>
  </si>
  <si>
    <t>Schipper-motorist</t>
  </si>
  <si>
    <t>Tuinbouwproductie</t>
  </si>
  <si>
    <t>Agro- en groenbeheer</t>
  </si>
  <si>
    <t>Agro- en groenmechanisatie</t>
  </si>
  <si>
    <t>Automotive</t>
  </si>
  <si>
    <t>Industriële warmtetechnieken</t>
  </si>
  <si>
    <t>Mechanica constructie- en planningstech.</t>
  </si>
  <si>
    <t>Studiebewijzen uitgereikt in het schooljaar 2010-2011</t>
  </si>
  <si>
    <t>Boomscheerder</t>
  </si>
  <si>
    <t>Metselaar siermetselwerk</t>
  </si>
  <si>
    <t>(2) In 2009-2010 werden alle specialisatiejaren in de derde graad TSO en KSO omgevormd naar Se-n-Se (secundair-na-secundair).</t>
  </si>
  <si>
    <t>Integratiefase</t>
  </si>
  <si>
    <t>Administratief commercieel medewerker binnendienst</t>
  </si>
  <si>
    <t>uitgereikt in het schooljaar 2010-2011</t>
  </si>
  <si>
    <t>Een leerling kan in 1 schooljaar tegelijkertijd een certificaat en een ander studiebewijs (getuigschrift, studiegetuigschrift of diploma) behalen.</t>
  </si>
  <si>
    <t>Een leerling kan in 1 schooljaar tegelijkertijd een getuigschrift van de opleiding en een getuigschrift van alternerende beroepsopleiding behalen.</t>
  </si>
  <si>
    <t xml:space="preserve">(1) Uitgereikt na de kwalificatiefase of de integratiefase (ABO) in opleidingsvorm 3. Getuigschriften van verworven competenties zijn niet opgenomen in deze tabel.  </t>
  </si>
  <si>
    <t>Kwalificatiefase</t>
  </si>
  <si>
    <t>OPLEIDINGSVORM 3 - BuSO BUITENGEWOON BEROEPSONDERWIJS</t>
  </si>
  <si>
    <t>OPLEIDINGSVORM 4 - BuSO SECUNDAIR ONDERWIJS</t>
  </si>
  <si>
    <t xml:space="preserve">(3) Uitgereikt na de integratiefase (ABO) in opleidingsvorm 3. Getuigschriften van verworven competenties zijn niet opgenomen in deze tabel.  </t>
  </si>
  <si>
    <t>getuigschrift van alternerende beroepsopleiding (3)</t>
  </si>
  <si>
    <t xml:space="preserve">(2) Uitgereikt na de kwalificatiefase of de integratiefase (ABO) in opleidingsvorm 3 modulair stelsel. Certificaat en getuigschrift van de opleiding zijn gelijkwaardige studiebewijzen.  </t>
  </si>
  <si>
    <t>certificaat (2)</t>
  </si>
  <si>
    <t>Opleidingsvorm 3 - Getuigschrift/certificaat, naar soort inrichtende macht</t>
  </si>
  <si>
    <t>Opleidingsvorm 3 - Getuigschrift/certificaat, naar geboortejaar</t>
  </si>
  <si>
    <t>(1) Beroepssecundair onderwijs: de leerling behaalt in het 3de leerjaar van de 3de graad (specialisatiejaar) een studiegetuigschrift OF een diploma, afhankelijk van de vooropleiding.  Leerlingen met een vooropleiding in ASO, TSO of KSO die al een diploma secundair onderwijs behaald hebben, behalen een studiegetuigschrift. Leerlingen met vooropleiding in BSO behalen het diploma SO.</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</si>
</sst>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BF&quot;;\-#,##0\ &quot;BF&quot;"/>
    <numFmt numFmtId="181" formatCode="#,##0\ &quot;BF&quot;;[Red]\-#,##0\ &quot;BF&quot;"/>
    <numFmt numFmtId="182" formatCode="#,##0.00\ &quot;BF&quot;;\-#,##0.00\ &quot;BF&quot;"/>
    <numFmt numFmtId="183" formatCode="#,##0.00\ &quot;BF&quot;;[Red]\-#,##0.00\ &quot;BF&quot;"/>
    <numFmt numFmtId="184" formatCode="_-* #,##0\ &quot;BF&quot;_-;\-* #,##0\ &quot;BF&quot;_-;_-* &quot;-&quot;\ &quot;BF&quot;_-;_-@_-"/>
    <numFmt numFmtId="185" formatCode="_-* #,##0\ _B_F_-;\-* #,##0\ _B_F_-;_-* &quot;-&quot;\ _B_F_-;_-@_-"/>
    <numFmt numFmtId="186" formatCode="_-* #,##0.00\ &quot;BF&quot;_-;\-* #,##0.00\ &quot;BF&quot;_-;_-* &quot;-&quot;??\ &quot;BF&quot;_-;_-@_-"/>
    <numFmt numFmtId="187" formatCode="_-* #,##0.00\ _B_F_-;\-* #,##0.00\ _B_F_-;_-* &quot;-&quot;??\ _B_F_-;_-@_-"/>
    <numFmt numFmtId="188" formatCode="#,##0;0;&quot;-&quot;"/>
    <numFmt numFmtId="189" formatCode="#,##0;\-0;&quot;-&quot;"/>
    <numFmt numFmtId="190" formatCode="0.0"/>
    <numFmt numFmtId="191" formatCode="0.000000"/>
    <numFmt numFmtId="192" formatCode="#,##0.0"/>
    <numFmt numFmtId="193" formatCode="0.0%"/>
    <numFmt numFmtId="194" formatCode="0.000%"/>
    <numFmt numFmtId="195" formatCode="0.0000%"/>
    <numFmt numFmtId="196" formatCode="_(* #,##0.00_);_(* \(#,##0.00\);_(* &quot;-&quot;??_);_(@_)"/>
    <numFmt numFmtId="197" formatCode="_(* #,##0_);_(* \(#,##0\);_(* &quot;-&quot;_);_(@_)"/>
    <numFmt numFmtId="198" formatCode="_(&quot;$&quot;* #,##0.00_);_(&quot;$&quot;* \(#,##0.00\);_(&quot;$&quot;* &quot;-&quot;??_);_(@_)"/>
    <numFmt numFmtId="199" formatCode="_(&quot;$&quot;* #,##0_);_(&quot;$&quot;* \(#,##0\);_(&quot;$&quot;* &quot;-&quot;_);_(@_)"/>
    <numFmt numFmtId="200" formatCode="dd\-mmm\-yy"/>
    <numFmt numFmtId="201" formatCode="&quot;Ja&quot;;&quot;Ja&quot;;&quot;Nee&quot;"/>
    <numFmt numFmtId="202" formatCode="&quot;Waar&quot;;&quot;Waar&quot;;&quot;Onwaar&quot;"/>
    <numFmt numFmtId="203" formatCode="&quot;Aan&quot;;&quot;Aan&quot;;&quot;Uit&quot;"/>
    <numFmt numFmtId="204" formatCode="[$€-2]\ #.##000_);[Red]\([$€-2]\ #.##000\)"/>
  </numFmts>
  <fonts count="53">
    <font>
      <sz val="8"/>
      <name val="Arial"/>
      <family val="0"/>
    </font>
    <font>
      <sz val="11"/>
      <color indexed="8"/>
      <name val="Calibri"/>
      <family val="2"/>
    </font>
    <font>
      <b/>
      <sz val="9"/>
      <name val="Arial"/>
      <family val="2"/>
    </font>
    <font>
      <sz val="10"/>
      <name val="Arial"/>
      <family val="0"/>
    </font>
    <font>
      <sz val="10"/>
      <name val="MS Sans Serif"/>
      <family val="0"/>
    </font>
    <font>
      <b/>
      <sz val="8"/>
      <name val="Arial Narrow"/>
      <family val="0"/>
    </font>
    <font>
      <b/>
      <i/>
      <sz val="8"/>
      <name val="Arial"/>
      <family val="0"/>
    </font>
    <font>
      <b/>
      <i/>
      <sz val="8"/>
      <color indexed="8"/>
      <name val="Arial Narrow"/>
      <family val="0"/>
    </font>
    <font>
      <b/>
      <sz val="12"/>
      <name val="Arial"/>
      <family val="0"/>
    </font>
    <font>
      <sz val="7"/>
      <color indexed="9"/>
      <name val="Arial"/>
      <family val="0"/>
    </font>
    <font>
      <b/>
      <sz val="8.5"/>
      <name val="Arial"/>
      <family val="0"/>
    </font>
    <font>
      <sz val="8.5"/>
      <name val="Arial"/>
      <family val="0"/>
    </font>
    <font>
      <sz val="10"/>
      <name val="Helv"/>
      <family val="0"/>
    </font>
    <font>
      <sz val="10"/>
      <name val="Optimum"/>
      <family val="0"/>
    </font>
    <font>
      <u val="single"/>
      <sz val="8"/>
      <color indexed="12"/>
      <name val="Arial"/>
      <family val="0"/>
    </font>
    <font>
      <u val="single"/>
      <sz val="8"/>
      <color indexed="36"/>
      <name val="Arial"/>
      <family val="0"/>
    </font>
    <font>
      <b/>
      <sz val="11"/>
      <name val="Arial"/>
      <family val="2"/>
    </font>
    <font>
      <b/>
      <sz val="10"/>
      <name val="Arial"/>
      <family val="2"/>
    </font>
    <font>
      <b/>
      <u val="single"/>
      <sz val="10"/>
      <name val="Arial"/>
      <family val="2"/>
    </font>
    <font>
      <b/>
      <u val="single"/>
      <sz val="8.5"/>
      <name val="Arial"/>
      <family val="2"/>
    </font>
    <font>
      <sz val="8.5"/>
      <name val="MS Sans Serif"/>
      <family val="2"/>
    </font>
    <font>
      <sz val="9"/>
      <name val="Arial"/>
      <family val="2"/>
    </font>
    <font>
      <b/>
      <sz val="8"/>
      <name val="Arial"/>
      <family val="2"/>
    </font>
    <font>
      <sz val="10"/>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right style="thin"/>
      <top style="medium"/>
      <bottom/>
    </border>
    <border>
      <left style="thin"/>
      <right/>
      <top/>
      <bottom/>
    </border>
    <border>
      <left/>
      <right/>
      <top style="thin"/>
      <bottom/>
    </border>
    <border>
      <left/>
      <right/>
      <top/>
      <bottom style="thin"/>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bottom style="thin"/>
    </border>
    <border>
      <left style="thin"/>
      <right/>
      <top style="medium"/>
      <bottom style="thin"/>
    </border>
    <border>
      <left/>
      <right/>
      <top style="medium"/>
      <bottom style="thin"/>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2"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3" fontId="4" fillId="0" borderId="0" applyFont="0" applyFill="0" applyBorder="0" applyAlignment="0" applyProtection="0"/>
    <xf numFmtId="4" fontId="12" fillId="0" borderId="0" applyFont="0" applyFill="0" applyBorder="0" applyAlignment="0" applyProtection="0"/>
    <xf numFmtId="0" fontId="42" fillId="0" borderId="3" applyNumberFormat="0" applyFill="0" applyAlignment="0" applyProtection="0"/>
    <xf numFmtId="0" fontId="15" fillId="0" borderId="0" applyNumberFormat="0" applyFill="0" applyBorder="0" applyAlignment="0" applyProtection="0"/>
    <xf numFmtId="0" fontId="43" fillId="27" borderId="0" applyNumberFormat="0" applyBorder="0" applyAlignment="0" applyProtection="0"/>
    <xf numFmtId="3" fontId="0" fillId="1" borderId="4" applyBorder="0">
      <alignment/>
      <protection/>
    </xf>
    <xf numFmtId="0" fontId="14" fillId="0" borderId="0" applyNumberFormat="0" applyFill="0" applyBorder="0" applyAlignment="0" applyProtection="0"/>
    <xf numFmtId="0" fontId="44"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2" fontId="4" fillId="0" borderId="0" applyFont="0" applyFill="0" applyBorder="0" applyAlignment="0" applyProtection="0"/>
    <xf numFmtId="2" fontId="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5" fillId="1" borderId="8">
      <alignment horizontal="center" vertical="top" textRotation="90"/>
      <protection/>
    </xf>
    <xf numFmtId="0" fontId="48" fillId="29" borderId="0" applyNumberFormat="0" applyBorder="0" applyAlignment="0" applyProtection="0"/>
    <xf numFmtId="4" fontId="12" fillId="0" borderId="0" applyFont="0" applyFill="0" applyBorder="0" applyAlignment="0" applyProtection="0"/>
    <xf numFmtId="0" fontId="6" fillId="0" borderId="9">
      <alignment/>
      <protection/>
    </xf>
    <xf numFmtId="0" fontId="0" fillId="30" borderId="10" applyNumberFormat="0" applyFont="0" applyAlignment="0" applyProtection="0"/>
    <xf numFmtId="0" fontId="49" fillId="31" borderId="0" applyNumberFormat="0" applyBorder="0" applyAlignment="0" applyProtection="0"/>
    <xf numFmtId="193" fontId="4" fillId="0" borderId="0" applyFont="0" applyFill="0" applyBorder="0" applyAlignment="0" applyProtection="0"/>
    <xf numFmtId="10" fontId="4" fillId="0" borderId="0">
      <alignment/>
      <protection/>
    </xf>
    <xf numFmtId="194" fontId="4" fillId="0" borderId="0" applyFont="0" applyFill="0" applyBorder="0" applyAlignment="0" applyProtection="0"/>
    <xf numFmtId="195" fontId="13" fillId="0" borderId="0" applyFont="0" applyFill="0" applyBorder="0" applyAlignment="0" applyProtection="0"/>
    <xf numFmtId="9" fontId="0" fillId="0" borderId="0" applyFont="0" applyFill="0" applyBorder="0" applyAlignment="0" applyProtection="0"/>
    <xf numFmtId="0" fontId="12" fillId="0" borderId="0">
      <alignment/>
      <protection/>
    </xf>
    <xf numFmtId="0" fontId="3" fillId="0" borderId="0">
      <alignment/>
      <protection/>
    </xf>
    <xf numFmtId="0" fontId="3" fillId="0" borderId="0">
      <alignment/>
      <protection/>
    </xf>
    <xf numFmtId="0" fontId="4" fillId="0" borderId="0">
      <alignment/>
      <protection/>
    </xf>
    <xf numFmtId="0" fontId="4" fillId="0" borderId="0">
      <alignment/>
      <protection/>
    </xf>
    <xf numFmtId="0" fontId="7" fillId="0" borderId="9" applyBorder="0" applyAlignment="0">
      <protection/>
    </xf>
    <xf numFmtId="0" fontId="8" fillId="0" borderId="0">
      <alignment/>
      <protection/>
    </xf>
    <xf numFmtId="0" fontId="9" fillId="32" borderId="9" applyBorder="0">
      <alignment/>
      <protection/>
    </xf>
    <xf numFmtId="0" fontId="50" fillId="25"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307">
    <xf numFmtId="0" fontId="0" fillId="0" borderId="0" xfId="0" applyAlignment="1">
      <alignment/>
    </xf>
    <xf numFmtId="1" fontId="10" fillId="0" borderId="0" xfId="74" applyNumberFormat="1" applyFont="1">
      <alignment/>
      <protection/>
    </xf>
    <xf numFmtId="1" fontId="11" fillId="0" borderId="0" xfId="74" applyNumberFormat="1" applyFont="1">
      <alignment/>
      <protection/>
    </xf>
    <xf numFmtId="0" fontId="11" fillId="0" borderId="0" xfId="74" applyFont="1">
      <alignment/>
      <protection/>
    </xf>
    <xf numFmtId="1" fontId="10" fillId="0" borderId="0" xfId="74" applyNumberFormat="1" applyFont="1" applyAlignment="1">
      <alignment horizontal="centerContinuous"/>
      <protection/>
    </xf>
    <xf numFmtId="1" fontId="11" fillId="0" borderId="0" xfId="74" applyNumberFormat="1" applyFont="1" applyAlignment="1">
      <alignment horizontal="centerContinuous"/>
      <protection/>
    </xf>
    <xf numFmtId="0" fontId="11" fillId="0" borderId="0" xfId="74" applyFont="1" applyAlignment="1">
      <alignment horizontal="centerContinuous"/>
      <protection/>
    </xf>
    <xf numFmtId="1" fontId="11" fillId="0" borderId="12" xfId="74" applyNumberFormat="1" applyFont="1" applyBorder="1">
      <alignment/>
      <protection/>
    </xf>
    <xf numFmtId="1" fontId="11" fillId="0" borderId="12" xfId="74" applyNumberFormat="1" applyFont="1" applyBorder="1" applyAlignment="1">
      <alignment horizontal="center"/>
      <protection/>
    </xf>
    <xf numFmtId="1" fontId="11" fillId="0" borderId="13" xfId="74" applyNumberFormat="1" applyFont="1" applyBorder="1" applyAlignment="1">
      <alignment horizontal="centerContinuous"/>
      <protection/>
    </xf>
    <xf numFmtId="0" fontId="11" fillId="0" borderId="14" xfId="74" applyFont="1" applyBorder="1" applyAlignment="1">
      <alignment horizontal="centerContinuous"/>
      <protection/>
    </xf>
    <xf numFmtId="0" fontId="11" fillId="0" borderId="12" xfId="74" applyFont="1" applyBorder="1" applyAlignment="1">
      <alignment horizontal="centerContinuous"/>
      <protection/>
    </xf>
    <xf numFmtId="1" fontId="11" fillId="0" borderId="0" xfId="74" applyNumberFormat="1" applyFont="1" applyBorder="1">
      <alignment/>
      <protection/>
    </xf>
    <xf numFmtId="1" fontId="11" fillId="0" borderId="15" xfId="74" applyNumberFormat="1" applyFont="1" applyBorder="1" applyAlignment="1">
      <alignment horizontal="centerContinuous"/>
      <protection/>
    </xf>
    <xf numFmtId="1" fontId="11" fillId="0" borderId="0" xfId="74" applyNumberFormat="1" applyFont="1" applyBorder="1" applyAlignment="1">
      <alignment horizontal="centerContinuous"/>
      <protection/>
    </xf>
    <xf numFmtId="0" fontId="11" fillId="0" borderId="0" xfId="74" applyFont="1" applyBorder="1" applyAlignment="1">
      <alignment horizontal="centerContinuous"/>
      <protection/>
    </xf>
    <xf numFmtId="1" fontId="11" fillId="0" borderId="0" xfId="74" applyNumberFormat="1" applyFont="1" applyBorder="1" applyAlignment="1">
      <alignment horizontal="center"/>
      <protection/>
    </xf>
    <xf numFmtId="0" fontId="11" fillId="0" borderId="0" xfId="74" applyFont="1" applyBorder="1">
      <alignment/>
      <protection/>
    </xf>
    <xf numFmtId="1" fontId="11" fillId="0" borderId="4" xfId="74" applyNumberFormat="1" applyFont="1" applyBorder="1" applyAlignment="1">
      <alignment horizontal="right"/>
      <protection/>
    </xf>
    <xf numFmtId="1" fontId="11" fillId="0" borderId="16" xfId="74" applyNumberFormat="1" applyFont="1" applyBorder="1" applyAlignment="1">
      <alignment horizontal="right"/>
      <protection/>
    </xf>
    <xf numFmtId="0" fontId="11" fillId="0" borderId="16" xfId="74" applyFont="1" applyBorder="1" applyAlignment="1">
      <alignment horizontal="right"/>
      <protection/>
    </xf>
    <xf numFmtId="0" fontId="11" fillId="0" borderId="0" xfId="74" applyFont="1" applyAlignment="1">
      <alignment horizontal="right"/>
      <protection/>
    </xf>
    <xf numFmtId="1" fontId="11" fillId="0" borderId="16" xfId="74" applyNumberFormat="1" applyFont="1" applyBorder="1">
      <alignment/>
      <protection/>
    </xf>
    <xf numFmtId="189" fontId="11" fillId="0" borderId="4" xfId="74" applyNumberFormat="1" applyFont="1" applyBorder="1">
      <alignment/>
      <protection/>
    </xf>
    <xf numFmtId="189" fontId="11" fillId="0" borderId="16" xfId="74" applyNumberFormat="1" applyFont="1" applyBorder="1">
      <alignment/>
      <protection/>
    </xf>
    <xf numFmtId="189" fontId="11" fillId="0" borderId="15" xfId="74" applyNumberFormat="1" applyFont="1" applyBorder="1">
      <alignment/>
      <protection/>
    </xf>
    <xf numFmtId="189" fontId="11" fillId="0" borderId="0" xfId="74" applyNumberFormat="1" applyFont="1" applyBorder="1">
      <alignment/>
      <protection/>
    </xf>
    <xf numFmtId="0" fontId="10" fillId="0" borderId="0" xfId="74" applyFont="1">
      <alignment/>
      <protection/>
    </xf>
    <xf numFmtId="1" fontId="10" fillId="0" borderId="0" xfId="74" applyNumberFormat="1" applyFont="1" applyBorder="1" applyAlignment="1">
      <alignment horizontal="right"/>
      <protection/>
    </xf>
    <xf numFmtId="189" fontId="10" fillId="0" borderId="4" xfId="74" applyNumberFormat="1" applyFont="1" applyBorder="1">
      <alignment/>
      <protection/>
    </xf>
    <xf numFmtId="189" fontId="10" fillId="0" borderId="16" xfId="74" applyNumberFormat="1" applyFont="1" applyBorder="1">
      <alignment/>
      <protection/>
    </xf>
    <xf numFmtId="1" fontId="11" fillId="0" borderId="0" xfId="74" applyNumberFormat="1" applyFont="1">
      <alignment/>
      <protection/>
    </xf>
    <xf numFmtId="1" fontId="2" fillId="0" borderId="0" xfId="72" applyNumberFormat="1" applyFont="1" applyFill="1" applyBorder="1">
      <alignment/>
      <protection/>
    </xf>
    <xf numFmtId="1" fontId="0" fillId="0" borderId="0" xfId="71" applyNumberFormat="1" applyFont="1" applyFill="1" applyAlignment="1">
      <alignment horizontal="left"/>
      <protection/>
    </xf>
    <xf numFmtId="1" fontId="11" fillId="0" borderId="0" xfId="72" applyNumberFormat="1" applyFont="1" applyFill="1" applyBorder="1">
      <alignment/>
      <protection/>
    </xf>
    <xf numFmtId="1" fontId="11" fillId="0" borderId="0" xfId="72" applyNumberFormat="1" applyFont="1" applyFill="1">
      <alignment/>
      <protection/>
    </xf>
    <xf numFmtId="0" fontId="4" fillId="0" borderId="0" xfId="74" applyFont="1">
      <alignment/>
      <protection/>
    </xf>
    <xf numFmtId="0" fontId="16" fillId="0" borderId="0" xfId="0" applyFont="1" applyAlignment="1">
      <alignment/>
    </xf>
    <xf numFmtId="0" fontId="0" fillId="0" borderId="0" xfId="0" applyFont="1" applyFill="1" applyAlignment="1">
      <alignment/>
    </xf>
    <xf numFmtId="0" fontId="18" fillId="0" borderId="0" xfId="0" applyFont="1" applyAlignment="1">
      <alignment/>
    </xf>
    <xf numFmtId="1" fontId="3" fillId="0" borderId="0" xfId="72" applyNumberFormat="1" applyFont="1" applyFill="1" applyBorder="1">
      <alignment/>
      <protection/>
    </xf>
    <xf numFmtId="0" fontId="8" fillId="0" borderId="0" xfId="0" applyFont="1" applyAlignment="1">
      <alignment/>
    </xf>
    <xf numFmtId="1" fontId="17" fillId="0" borderId="0" xfId="72" applyNumberFormat="1" applyFont="1" applyFill="1">
      <alignment/>
      <protection/>
    </xf>
    <xf numFmtId="1" fontId="3" fillId="0" borderId="0" xfId="72" applyNumberFormat="1" applyFont="1" applyFill="1" applyBorder="1" applyAlignment="1">
      <alignment wrapText="1"/>
      <protection/>
    </xf>
    <xf numFmtId="1" fontId="11" fillId="0" borderId="17" xfId="74" applyNumberFormat="1" applyFont="1" applyFill="1" applyBorder="1" applyAlignment="1">
      <alignment horizontal="center"/>
      <protection/>
    </xf>
    <xf numFmtId="1" fontId="10" fillId="0" borderId="0" xfId="72" applyNumberFormat="1" applyFont="1" applyFill="1">
      <alignment/>
      <protection/>
    </xf>
    <xf numFmtId="0" fontId="0" fillId="0" borderId="0" xfId="0" applyFont="1" applyAlignment="1">
      <alignment/>
    </xf>
    <xf numFmtId="1" fontId="11" fillId="0" borderId="0" xfId="74" applyNumberFormat="1" applyFont="1" applyFill="1" applyBorder="1">
      <alignment/>
      <protection/>
    </xf>
    <xf numFmtId="1" fontId="11" fillId="0" borderId="0" xfId="74" applyNumberFormat="1" applyFont="1" applyFill="1" applyBorder="1" applyAlignment="1">
      <alignment wrapText="1"/>
      <protection/>
    </xf>
    <xf numFmtId="1" fontId="11" fillId="0" borderId="0" xfId="74" applyNumberFormat="1" applyFont="1" applyFill="1">
      <alignment/>
      <protection/>
    </xf>
    <xf numFmtId="0" fontId="11" fillId="0" borderId="0" xfId="74" applyFont="1" applyFill="1">
      <alignment/>
      <protection/>
    </xf>
    <xf numFmtId="1" fontId="10" fillId="0" borderId="0" xfId="74" applyNumberFormat="1" applyFont="1" applyFill="1" applyAlignment="1">
      <alignment horizontal="centerContinuous"/>
      <protection/>
    </xf>
    <xf numFmtId="1" fontId="11" fillId="0" borderId="0" xfId="74" applyNumberFormat="1" applyFont="1" applyFill="1" applyAlignment="1">
      <alignment horizontal="centerContinuous"/>
      <protection/>
    </xf>
    <xf numFmtId="0" fontId="11" fillId="0" borderId="0" xfId="74" applyFont="1" applyFill="1" applyAlignment="1">
      <alignment horizontal="centerContinuous"/>
      <protection/>
    </xf>
    <xf numFmtId="0" fontId="20" fillId="0" borderId="0" xfId="74" applyFont="1" applyFill="1">
      <alignment/>
      <protection/>
    </xf>
    <xf numFmtId="1" fontId="11" fillId="0" borderId="12" xfId="74" applyNumberFormat="1" applyFont="1" applyFill="1" applyBorder="1">
      <alignment/>
      <protection/>
    </xf>
    <xf numFmtId="1" fontId="11" fillId="0" borderId="12" xfId="74" applyNumberFormat="1" applyFont="1" applyFill="1" applyBorder="1" applyAlignment="1">
      <alignment horizontal="center"/>
      <protection/>
    </xf>
    <xf numFmtId="1" fontId="11" fillId="0" borderId="13" xfId="74" applyNumberFormat="1" applyFont="1" applyFill="1" applyBorder="1" applyAlignment="1">
      <alignment horizontal="centerContinuous"/>
      <protection/>
    </xf>
    <xf numFmtId="0" fontId="11" fillId="0" borderId="14" xfId="74" applyFont="1" applyFill="1" applyBorder="1" applyAlignment="1">
      <alignment horizontal="centerContinuous"/>
      <protection/>
    </xf>
    <xf numFmtId="0" fontId="11" fillId="0" borderId="12" xfId="74" applyFont="1" applyFill="1" applyBorder="1" applyAlignment="1">
      <alignment horizontal="centerContinuous"/>
      <protection/>
    </xf>
    <xf numFmtId="0" fontId="11" fillId="0" borderId="0" xfId="74" applyFont="1" applyFill="1" applyBorder="1">
      <alignment/>
      <protection/>
    </xf>
    <xf numFmtId="1" fontId="11" fillId="0" borderId="15" xfId="74" applyNumberFormat="1" applyFont="1" applyFill="1" applyBorder="1" applyAlignment="1">
      <alignment horizontal="centerContinuous"/>
      <protection/>
    </xf>
    <xf numFmtId="1" fontId="11" fillId="0" borderId="0" xfId="74" applyNumberFormat="1" applyFont="1" applyFill="1" applyBorder="1" applyAlignment="1">
      <alignment horizontal="centerContinuous"/>
      <protection/>
    </xf>
    <xf numFmtId="0" fontId="11" fillId="0" borderId="0" xfId="74" applyFont="1" applyFill="1" applyBorder="1" applyAlignment="1">
      <alignment horizontal="centerContinuous"/>
      <protection/>
    </xf>
    <xf numFmtId="1" fontId="11" fillId="0" borderId="0" xfId="74" applyNumberFormat="1" applyFont="1" applyFill="1" applyBorder="1" applyAlignment="1">
      <alignment horizontal="center"/>
      <protection/>
    </xf>
    <xf numFmtId="1" fontId="11" fillId="0" borderId="4" xfId="74" applyNumberFormat="1" applyFont="1" applyFill="1" applyBorder="1" applyAlignment="1">
      <alignment horizontal="right"/>
      <protection/>
    </xf>
    <xf numFmtId="1" fontId="11" fillId="0" borderId="16" xfId="74" applyNumberFormat="1" applyFont="1" applyFill="1" applyBorder="1" applyAlignment="1">
      <alignment horizontal="right"/>
      <protection/>
    </xf>
    <xf numFmtId="0" fontId="11" fillId="0" borderId="16" xfId="74" applyFont="1" applyFill="1" applyBorder="1" applyAlignment="1">
      <alignment horizontal="right"/>
      <protection/>
    </xf>
    <xf numFmtId="0" fontId="11" fillId="0" borderId="0" xfId="74" applyFont="1" applyFill="1" applyAlignment="1">
      <alignment horizontal="right"/>
      <protection/>
    </xf>
    <xf numFmtId="1" fontId="11" fillId="0" borderId="16" xfId="74" applyNumberFormat="1" applyFont="1" applyFill="1" applyBorder="1">
      <alignment/>
      <protection/>
    </xf>
    <xf numFmtId="189" fontId="11" fillId="0" borderId="4" xfId="74" applyNumberFormat="1" applyFont="1" applyFill="1" applyBorder="1">
      <alignment/>
      <protection/>
    </xf>
    <xf numFmtId="189" fontId="11" fillId="0" borderId="16" xfId="74" applyNumberFormat="1" applyFont="1" applyFill="1" applyBorder="1">
      <alignment/>
      <protection/>
    </xf>
    <xf numFmtId="189" fontId="11" fillId="0" borderId="15" xfId="74" applyNumberFormat="1" applyFont="1" applyFill="1" applyBorder="1">
      <alignment/>
      <protection/>
    </xf>
    <xf numFmtId="189" fontId="11" fillId="0" borderId="0" xfId="74" applyNumberFormat="1" applyFont="1" applyFill="1" applyBorder="1">
      <alignment/>
      <protection/>
    </xf>
    <xf numFmtId="1" fontId="10" fillId="0" borderId="0" xfId="74" applyNumberFormat="1" applyFont="1" applyFill="1" applyBorder="1" applyAlignment="1">
      <alignment horizontal="right"/>
      <protection/>
    </xf>
    <xf numFmtId="189" fontId="10" fillId="0" borderId="4" xfId="74" applyNumberFormat="1" applyFont="1" applyFill="1" applyBorder="1">
      <alignment/>
      <protection/>
    </xf>
    <xf numFmtId="189" fontId="10" fillId="0" borderId="16" xfId="74" applyNumberFormat="1" applyFont="1" applyFill="1" applyBorder="1">
      <alignment/>
      <protection/>
    </xf>
    <xf numFmtId="189" fontId="11" fillId="0" borderId="0" xfId="74" applyNumberFormat="1" applyFont="1" applyFill="1">
      <alignment/>
      <protection/>
    </xf>
    <xf numFmtId="0" fontId="10" fillId="0" borderId="0" xfId="74" applyFont="1" applyFill="1">
      <alignment/>
      <protection/>
    </xf>
    <xf numFmtId="1" fontId="11" fillId="0" borderId="12" xfId="74" applyNumberFormat="1" applyFont="1" applyFill="1" applyBorder="1" applyAlignment="1">
      <alignment horizontal="centerContinuous"/>
      <protection/>
    </xf>
    <xf numFmtId="0" fontId="11" fillId="0" borderId="18" xfId="74" applyFont="1" applyFill="1" applyBorder="1" applyAlignment="1">
      <alignment horizontal="centerContinuous"/>
      <protection/>
    </xf>
    <xf numFmtId="1" fontId="11" fillId="0" borderId="19" xfId="74" applyNumberFormat="1" applyFont="1" applyFill="1" applyBorder="1" applyAlignment="1">
      <alignment horizontal="right"/>
      <protection/>
    </xf>
    <xf numFmtId="1" fontId="11" fillId="0" borderId="20" xfId="74" applyNumberFormat="1" applyFont="1" applyFill="1" applyBorder="1" applyAlignment="1">
      <alignment horizontal="right"/>
      <protection/>
    </xf>
    <xf numFmtId="0" fontId="11" fillId="0" borderId="20" xfId="74" applyFont="1" applyFill="1" applyBorder="1" applyAlignment="1">
      <alignment horizontal="right"/>
      <protection/>
    </xf>
    <xf numFmtId="0" fontId="11" fillId="0" borderId="21" xfId="74" applyFont="1" applyFill="1" applyBorder="1" applyAlignment="1">
      <alignment horizontal="right"/>
      <protection/>
    </xf>
    <xf numFmtId="0" fontId="3" fillId="0" borderId="0" xfId="0" applyFont="1" applyAlignment="1">
      <alignment/>
    </xf>
    <xf numFmtId="1" fontId="10" fillId="0" borderId="0" xfId="74" applyNumberFormat="1" applyFont="1" applyAlignment="1">
      <alignment horizontal="centerContinuous"/>
      <protection/>
    </xf>
    <xf numFmtId="189" fontId="11" fillId="0" borderId="15" xfId="74" applyNumberFormat="1" applyFont="1" applyBorder="1">
      <alignment/>
      <protection/>
    </xf>
    <xf numFmtId="189" fontId="11" fillId="0" borderId="0" xfId="74" applyNumberFormat="1" applyFont="1" applyBorder="1">
      <alignment/>
      <protection/>
    </xf>
    <xf numFmtId="1" fontId="11" fillId="0" borderId="0" xfId="74" applyNumberFormat="1" applyFont="1" applyBorder="1">
      <alignment/>
      <protection/>
    </xf>
    <xf numFmtId="1" fontId="10" fillId="0" borderId="18" xfId="72" applyNumberFormat="1" applyFont="1" applyFill="1" applyBorder="1">
      <alignment/>
      <protection/>
    </xf>
    <xf numFmtId="1" fontId="11" fillId="0" borderId="0" xfId="72" applyNumberFormat="1" applyFont="1" applyFill="1" quotePrefix="1">
      <alignment/>
      <protection/>
    </xf>
    <xf numFmtId="1" fontId="11" fillId="0" borderId="18" xfId="72" applyNumberFormat="1" applyFont="1" applyFill="1" applyBorder="1">
      <alignment/>
      <protection/>
    </xf>
    <xf numFmtId="1" fontId="11" fillId="0" borderId="22" xfId="74" applyNumberFormat="1" applyFont="1" applyFill="1" applyBorder="1" applyAlignment="1">
      <alignment horizontal="center"/>
      <protection/>
    </xf>
    <xf numFmtId="0" fontId="3" fillId="0" borderId="0" xfId="0" applyFont="1" applyAlignment="1">
      <alignment horizontal="right"/>
    </xf>
    <xf numFmtId="1" fontId="17" fillId="0" borderId="0" xfId="72" applyNumberFormat="1" applyFont="1" applyFill="1" applyBorder="1">
      <alignment/>
      <protection/>
    </xf>
    <xf numFmtId="1" fontId="3" fillId="0" borderId="0" xfId="72" applyNumberFormat="1" applyFont="1" applyFill="1">
      <alignment/>
      <protection/>
    </xf>
    <xf numFmtId="0" fontId="21" fillId="0" borderId="0" xfId="0" applyFont="1" applyAlignment="1">
      <alignment vertical="top" wrapText="1"/>
    </xf>
    <xf numFmtId="0" fontId="0" fillId="0" borderId="0" xfId="0" applyFont="1" applyAlignment="1">
      <alignment horizontal="right"/>
    </xf>
    <xf numFmtId="1" fontId="3" fillId="0" borderId="0" xfId="72" applyNumberFormat="1" applyFont="1" applyFill="1" applyBorder="1" applyAlignment="1">
      <alignment horizontal="right"/>
      <protection/>
    </xf>
    <xf numFmtId="1" fontId="10" fillId="0" borderId="0" xfId="74" applyNumberFormat="1" applyFont="1">
      <alignment/>
      <protection/>
    </xf>
    <xf numFmtId="0" fontId="11" fillId="0" borderId="0" xfId="74" applyFont="1">
      <alignment/>
      <protection/>
    </xf>
    <xf numFmtId="0" fontId="11" fillId="0" borderId="0" xfId="74" applyFont="1" applyBorder="1">
      <alignment/>
      <protection/>
    </xf>
    <xf numFmtId="1" fontId="11" fillId="0" borderId="0" xfId="74" applyNumberFormat="1" applyFont="1" applyAlignment="1">
      <alignment horizontal="centerContinuous"/>
      <protection/>
    </xf>
    <xf numFmtId="0" fontId="11" fillId="0" borderId="0" xfId="74" applyFont="1" applyAlignment="1">
      <alignment horizontal="centerContinuous"/>
      <protection/>
    </xf>
    <xf numFmtId="0" fontId="11" fillId="0" borderId="0" xfId="74" applyFont="1" applyBorder="1" applyAlignment="1">
      <alignment horizontal="centerContinuous"/>
      <protection/>
    </xf>
    <xf numFmtId="0" fontId="4" fillId="0" borderId="0" xfId="74" applyFont="1">
      <alignment/>
      <protection/>
    </xf>
    <xf numFmtId="1" fontId="11" fillId="0" borderId="12" xfId="74" applyNumberFormat="1" applyFont="1" applyBorder="1">
      <alignment/>
      <protection/>
    </xf>
    <xf numFmtId="1" fontId="11" fillId="0" borderId="12" xfId="74" applyNumberFormat="1" applyFont="1" applyBorder="1" applyAlignment="1">
      <alignment horizontal="center"/>
      <protection/>
    </xf>
    <xf numFmtId="1" fontId="11" fillId="0" borderId="13" xfId="74" applyNumberFormat="1" applyFont="1" applyBorder="1" applyAlignment="1">
      <alignment horizontal="centerContinuous"/>
      <protection/>
    </xf>
    <xf numFmtId="0" fontId="11" fillId="0" borderId="14" xfId="74" applyFont="1" applyBorder="1" applyAlignment="1">
      <alignment horizontal="centerContinuous"/>
      <protection/>
    </xf>
    <xf numFmtId="0" fontId="11" fillId="0" borderId="12" xfId="74" applyFont="1" applyBorder="1" applyAlignment="1">
      <alignment horizontal="centerContinuous"/>
      <protection/>
    </xf>
    <xf numFmtId="1" fontId="11" fillId="0" borderId="22" xfId="74" applyNumberFormat="1" applyFont="1" applyBorder="1" applyAlignment="1">
      <alignment horizontal="center"/>
      <protection/>
    </xf>
    <xf numFmtId="1" fontId="11" fillId="0" borderId="15" xfId="74" applyNumberFormat="1" applyFont="1" applyBorder="1" applyAlignment="1">
      <alignment horizontal="centerContinuous"/>
      <protection/>
    </xf>
    <xf numFmtId="1" fontId="11" fillId="0" borderId="0" xfId="74" applyNumberFormat="1" applyFont="1" applyBorder="1" applyAlignment="1">
      <alignment horizontal="centerContinuous"/>
      <protection/>
    </xf>
    <xf numFmtId="1" fontId="11" fillId="0" borderId="0" xfId="74" applyNumberFormat="1" applyFont="1" applyBorder="1" applyAlignment="1">
      <alignment horizontal="center"/>
      <protection/>
    </xf>
    <xf numFmtId="1" fontId="11" fillId="0" borderId="4" xfId="74" applyNumberFormat="1" applyFont="1" applyBorder="1" applyAlignment="1">
      <alignment horizontal="right"/>
      <protection/>
    </xf>
    <xf numFmtId="1" fontId="11" fillId="0" borderId="16" xfId="74" applyNumberFormat="1" applyFont="1" applyBorder="1" applyAlignment="1">
      <alignment horizontal="right"/>
      <protection/>
    </xf>
    <xf numFmtId="0" fontId="11" fillId="0" borderId="16" xfId="74" applyFont="1" applyBorder="1" applyAlignment="1">
      <alignment horizontal="right"/>
      <protection/>
    </xf>
    <xf numFmtId="0" fontId="11" fillId="0" borderId="0" xfId="74" applyFont="1" applyAlignment="1">
      <alignment horizontal="right"/>
      <protection/>
    </xf>
    <xf numFmtId="1" fontId="11" fillId="0" borderId="16" xfId="74" applyNumberFormat="1" applyFont="1" applyBorder="1">
      <alignment/>
      <protection/>
    </xf>
    <xf numFmtId="189" fontId="11" fillId="0" borderId="4" xfId="74" applyNumberFormat="1" applyFont="1" applyBorder="1">
      <alignment/>
      <protection/>
    </xf>
    <xf numFmtId="189" fontId="11" fillId="0" borderId="16" xfId="74" applyNumberFormat="1" applyFont="1" applyBorder="1">
      <alignment/>
      <protection/>
    </xf>
    <xf numFmtId="0" fontId="10" fillId="0" borderId="0" xfId="74" applyFont="1">
      <alignment/>
      <protection/>
    </xf>
    <xf numFmtId="1" fontId="10" fillId="0" borderId="0" xfId="74" applyNumberFormat="1" applyFont="1" applyBorder="1" applyAlignment="1">
      <alignment horizontal="right"/>
      <protection/>
    </xf>
    <xf numFmtId="189" fontId="10" fillId="0" borderId="4" xfId="74" applyNumberFormat="1" applyFont="1" applyBorder="1">
      <alignment/>
      <protection/>
    </xf>
    <xf numFmtId="189" fontId="10" fillId="0" borderId="16" xfId="74" applyNumberFormat="1" applyFont="1" applyBorder="1">
      <alignment/>
      <protection/>
    </xf>
    <xf numFmtId="188" fontId="11" fillId="0" borderId="4" xfId="74" applyNumberFormat="1" applyFont="1" applyBorder="1">
      <alignment/>
      <protection/>
    </xf>
    <xf numFmtId="188" fontId="11" fillId="0" borderId="16" xfId="74" applyNumberFormat="1" applyFont="1" applyBorder="1">
      <alignment/>
      <protection/>
    </xf>
    <xf numFmtId="188" fontId="11" fillId="0" borderId="15" xfId="74" applyNumberFormat="1" applyFont="1" applyBorder="1">
      <alignment/>
      <protection/>
    </xf>
    <xf numFmtId="188" fontId="11" fillId="0" borderId="0" xfId="74" applyNumberFormat="1" applyFont="1" applyBorder="1">
      <alignment/>
      <protection/>
    </xf>
    <xf numFmtId="188" fontId="11" fillId="0" borderId="23" xfId="74" applyNumberFormat="1" applyFont="1" applyBorder="1">
      <alignment/>
      <protection/>
    </xf>
    <xf numFmtId="188" fontId="10" fillId="0" borderId="4" xfId="74" applyNumberFormat="1" applyFont="1" applyBorder="1">
      <alignment/>
      <protection/>
    </xf>
    <xf numFmtId="188" fontId="10" fillId="0" borderId="16" xfId="74" applyNumberFormat="1" applyFont="1" applyBorder="1">
      <alignment/>
      <protection/>
    </xf>
    <xf numFmtId="0" fontId="4" fillId="0" borderId="0" xfId="74" applyFont="1" applyFill="1">
      <alignment/>
      <protection/>
    </xf>
    <xf numFmtId="1" fontId="11" fillId="0" borderId="19" xfId="74" applyNumberFormat="1" applyFont="1" applyBorder="1" applyAlignment="1">
      <alignment horizontal="right"/>
      <protection/>
    </xf>
    <xf numFmtId="1" fontId="11" fillId="0" borderId="20" xfId="74" applyNumberFormat="1" applyFont="1" applyBorder="1" applyAlignment="1">
      <alignment horizontal="right"/>
      <protection/>
    </xf>
    <xf numFmtId="0" fontId="11" fillId="0" borderId="20" xfId="74" applyFont="1" applyBorder="1" applyAlignment="1">
      <alignment horizontal="right"/>
      <protection/>
    </xf>
    <xf numFmtId="0" fontId="0" fillId="0" borderId="0" xfId="0" applyFont="1" applyBorder="1" applyAlignment="1">
      <alignment/>
    </xf>
    <xf numFmtId="189" fontId="11" fillId="0" borderId="18" xfId="74" applyNumberFormat="1" applyFont="1" applyBorder="1">
      <alignment/>
      <protection/>
    </xf>
    <xf numFmtId="189" fontId="10" fillId="0" borderId="0" xfId="74" applyNumberFormat="1" applyFont="1" applyFill="1" applyBorder="1">
      <alignment/>
      <protection/>
    </xf>
    <xf numFmtId="1" fontId="11" fillId="0" borderId="23" xfId="74" applyNumberFormat="1" applyFont="1" applyFill="1" applyBorder="1" applyAlignment="1">
      <alignment horizontal="centerContinuous"/>
      <protection/>
    </xf>
    <xf numFmtId="1" fontId="11" fillId="0" borderId="17" xfId="74" applyNumberFormat="1" applyFont="1" applyFill="1" applyBorder="1" applyAlignment="1">
      <alignment horizontal="centerContinuous"/>
      <protection/>
    </xf>
    <xf numFmtId="0" fontId="11" fillId="0" borderId="17" xfId="74" applyFont="1" applyFill="1" applyBorder="1" applyAlignment="1">
      <alignment horizontal="centerContinuous"/>
      <protection/>
    </xf>
    <xf numFmtId="0" fontId="11" fillId="0" borderId="0" xfId="72" applyFont="1" applyFill="1">
      <alignment/>
      <protection/>
    </xf>
    <xf numFmtId="1" fontId="10" fillId="0" borderId="0" xfId="72" applyNumberFormat="1" applyFont="1" applyFill="1" applyAlignment="1">
      <alignment horizontal="centerContinuous"/>
      <protection/>
    </xf>
    <xf numFmtId="1" fontId="11" fillId="0" borderId="0" xfId="72" applyNumberFormat="1" applyFont="1" applyFill="1" applyAlignment="1">
      <alignment horizontal="centerContinuous"/>
      <protection/>
    </xf>
    <xf numFmtId="0" fontId="11" fillId="0" borderId="0" xfId="72" applyFont="1" applyFill="1" applyAlignment="1">
      <alignment horizontal="centerContinuous"/>
      <protection/>
    </xf>
    <xf numFmtId="0" fontId="10" fillId="0" borderId="0" xfId="72" applyFont="1" applyFill="1" applyAlignment="1">
      <alignment horizontal="centerContinuous"/>
      <protection/>
    </xf>
    <xf numFmtId="1" fontId="11" fillId="0" borderId="12" xfId="72" applyNumberFormat="1" applyFont="1" applyFill="1" applyBorder="1">
      <alignment/>
      <protection/>
    </xf>
    <xf numFmtId="1" fontId="11" fillId="0" borderId="24" xfId="72" applyNumberFormat="1" applyFont="1" applyFill="1" applyBorder="1" applyAlignment="1">
      <alignment horizontal="centerContinuous"/>
      <protection/>
    </xf>
    <xf numFmtId="1" fontId="11" fillId="0" borderId="25" xfId="72" applyNumberFormat="1" applyFont="1" applyFill="1" applyBorder="1" applyAlignment="1">
      <alignment horizontal="centerContinuous"/>
      <protection/>
    </xf>
    <xf numFmtId="0" fontId="11" fillId="0" borderId="25" xfId="72" applyFont="1" applyFill="1" applyBorder="1" applyAlignment="1">
      <alignment horizontal="centerContinuous"/>
      <protection/>
    </xf>
    <xf numFmtId="1" fontId="11" fillId="0" borderId="15" xfId="72" applyNumberFormat="1" applyFont="1" applyFill="1" applyBorder="1" applyAlignment="1">
      <alignment horizontal="centerContinuous"/>
      <protection/>
    </xf>
    <xf numFmtId="0" fontId="11" fillId="0" borderId="15" xfId="72" applyFont="1" applyFill="1" applyBorder="1" applyAlignment="1">
      <alignment horizontal="centerContinuous"/>
      <protection/>
    </xf>
    <xf numFmtId="0" fontId="11" fillId="0" borderId="17" xfId="72" applyFont="1" applyFill="1" applyBorder="1">
      <alignment/>
      <protection/>
    </xf>
    <xf numFmtId="0" fontId="11" fillId="0" borderId="19" xfId="72" applyFont="1" applyFill="1" applyBorder="1" applyAlignment="1">
      <alignment horizontal="right"/>
      <protection/>
    </xf>
    <xf numFmtId="0" fontId="11" fillId="0" borderId="20" xfId="72" applyFont="1" applyFill="1" applyBorder="1" applyAlignment="1">
      <alignment horizontal="right"/>
      <protection/>
    </xf>
    <xf numFmtId="0" fontId="11" fillId="0" borderId="0" xfId="72" applyFont="1" applyFill="1" applyBorder="1">
      <alignment/>
      <protection/>
    </xf>
    <xf numFmtId="0" fontId="11" fillId="0" borderId="15" xfId="72" applyFont="1" applyFill="1" applyBorder="1" applyAlignment="1">
      <alignment horizontal="right"/>
      <protection/>
    </xf>
    <xf numFmtId="0" fontId="11" fillId="0" borderId="0" xfId="72" applyFont="1" applyFill="1" applyBorder="1" applyAlignment="1">
      <alignment horizontal="right"/>
      <protection/>
    </xf>
    <xf numFmtId="1" fontId="10" fillId="0" borderId="0" xfId="72" applyNumberFormat="1" applyFont="1" applyFill="1" applyBorder="1">
      <alignment/>
      <protection/>
    </xf>
    <xf numFmtId="1" fontId="11" fillId="0" borderId="15" xfId="72" applyNumberFormat="1" applyFont="1" applyFill="1" applyBorder="1">
      <alignment/>
      <protection/>
    </xf>
    <xf numFmtId="0" fontId="3" fillId="0" borderId="0" xfId="72" applyFont="1" applyFill="1">
      <alignment/>
      <protection/>
    </xf>
    <xf numFmtId="189" fontId="11" fillId="0" borderId="15" xfId="72" applyNumberFormat="1" applyFont="1" applyFill="1" applyBorder="1">
      <alignment/>
      <protection/>
    </xf>
    <xf numFmtId="189" fontId="11" fillId="0" borderId="0" xfId="72" applyNumberFormat="1" applyFont="1" applyFill="1">
      <alignment/>
      <protection/>
    </xf>
    <xf numFmtId="189" fontId="11" fillId="0" borderId="18" xfId="72" applyNumberFormat="1" applyFont="1" applyFill="1" applyBorder="1">
      <alignment/>
      <protection/>
    </xf>
    <xf numFmtId="189" fontId="11" fillId="0" borderId="0" xfId="72" applyNumberFormat="1" applyFont="1" applyFill="1" applyBorder="1">
      <alignment/>
      <protection/>
    </xf>
    <xf numFmtId="0" fontId="11" fillId="0" borderId="18" xfId="72" applyFont="1" applyFill="1" applyBorder="1">
      <alignment/>
      <protection/>
    </xf>
    <xf numFmtId="0" fontId="0" fillId="0" borderId="0" xfId="0" applyFont="1" applyFill="1" applyBorder="1" applyAlignment="1">
      <alignment/>
    </xf>
    <xf numFmtId="0" fontId="11" fillId="0" borderId="22" xfId="74" applyFont="1" applyFill="1" applyBorder="1" applyAlignment="1">
      <alignment horizontal="centerContinuous"/>
      <protection/>
    </xf>
    <xf numFmtId="1" fontId="11" fillId="0" borderId="19" xfId="74" applyNumberFormat="1" applyFont="1" applyFill="1" applyBorder="1" applyAlignment="1">
      <alignment horizontal="center"/>
      <protection/>
    </xf>
    <xf numFmtId="1" fontId="11" fillId="0" borderId="20" xfId="74" applyNumberFormat="1" applyFont="1" applyFill="1" applyBorder="1" applyAlignment="1">
      <alignment horizontal="center"/>
      <protection/>
    </xf>
    <xf numFmtId="0" fontId="11" fillId="0" borderId="20" xfId="74" applyFont="1" applyFill="1" applyBorder="1" applyAlignment="1">
      <alignment horizontal="center"/>
      <protection/>
    </xf>
    <xf numFmtId="0" fontId="10" fillId="0" borderId="0" xfId="74" applyFont="1" applyFill="1" applyAlignment="1">
      <alignment horizontal="centerContinuous"/>
      <protection/>
    </xf>
    <xf numFmtId="0" fontId="11" fillId="0" borderId="12" xfId="74" applyFont="1" applyFill="1" applyBorder="1">
      <alignment/>
      <protection/>
    </xf>
    <xf numFmtId="0" fontId="10" fillId="0" borderId="0" xfId="74" applyFont="1" applyFill="1" applyBorder="1" applyAlignment="1">
      <alignment horizontal="left"/>
      <protection/>
    </xf>
    <xf numFmtId="0" fontId="11" fillId="0" borderId="15" xfId="74" applyFont="1" applyFill="1" applyBorder="1" applyAlignment="1">
      <alignment horizontal="centerContinuous"/>
      <protection/>
    </xf>
    <xf numFmtId="0" fontId="10" fillId="0" borderId="17" xfId="74" applyFont="1" applyFill="1" applyBorder="1">
      <alignment/>
      <protection/>
    </xf>
    <xf numFmtId="0" fontId="11" fillId="0" borderId="19" xfId="74" applyFont="1" applyFill="1" applyBorder="1" applyAlignment="1">
      <alignment horizontal="right"/>
      <protection/>
    </xf>
    <xf numFmtId="0" fontId="10" fillId="0" borderId="0" xfId="74" applyFont="1" applyFill="1" applyBorder="1">
      <alignment/>
      <protection/>
    </xf>
    <xf numFmtId="0" fontId="11" fillId="0" borderId="15" xfId="74" applyFont="1" applyFill="1" applyBorder="1" applyAlignment="1">
      <alignment horizontal="right"/>
      <protection/>
    </xf>
    <xf numFmtId="0" fontId="11" fillId="0" borderId="0" xfId="74" applyFont="1" applyFill="1" applyBorder="1" applyAlignment="1">
      <alignment horizontal="right"/>
      <protection/>
    </xf>
    <xf numFmtId="0" fontId="10" fillId="0" borderId="0" xfId="74" applyFont="1" applyFill="1" applyAlignment="1">
      <alignment horizontal="right"/>
      <protection/>
    </xf>
    <xf numFmtId="0" fontId="22" fillId="0" borderId="0" xfId="0" applyFont="1" applyFill="1" applyAlignment="1">
      <alignment/>
    </xf>
    <xf numFmtId="1" fontId="0" fillId="0" borderId="0" xfId="0" applyNumberFormat="1" applyFont="1" applyFill="1" applyAlignment="1">
      <alignment/>
    </xf>
    <xf numFmtId="1" fontId="10" fillId="0" borderId="0" xfId="74" applyNumberFormat="1" applyFont="1" applyFill="1">
      <alignment/>
      <protection/>
    </xf>
    <xf numFmtId="1" fontId="11" fillId="0" borderId="15" xfId="74" applyNumberFormat="1" applyFont="1" applyBorder="1" applyAlignment="1">
      <alignment horizontal="right"/>
      <protection/>
    </xf>
    <xf numFmtId="1" fontId="11" fillId="0" borderId="0" xfId="74" applyNumberFormat="1" applyFont="1" applyBorder="1" applyAlignment="1">
      <alignment horizontal="right"/>
      <protection/>
    </xf>
    <xf numFmtId="0" fontId="11" fillId="0" borderId="0" xfId="74" applyFont="1" applyBorder="1" applyAlignment="1">
      <alignment horizontal="right"/>
      <protection/>
    </xf>
    <xf numFmtId="0" fontId="11" fillId="0" borderId="18" xfId="74" applyFont="1" applyBorder="1" applyAlignment="1">
      <alignment horizontal="right"/>
      <protection/>
    </xf>
    <xf numFmtId="189" fontId="0" fillId="0" borderId="0" xfId="0" applyNumberFormat="1" applyFont="1" applyFill="1" applyAlignment="1">
      <alignment/>
    </xf>
    <xf numFmtId="0" fontId="23" fillId="0" borderId="0" xfId="0" applyFont="1" applyAlignment="1">
      <alignment/>
    </xf>
    <xf numFmtId="1" fontId="2" fillId="0" borderId="16" xfId="72" applyNumberFormat="1" applyFont="1" applyFill="1" applyBorder="1">
      <alignment/>
      <protection/>
    </xf>
    <xf numFmtId="0" fontId="11" fillId="0" borderId="4" xfId="74" applyFont="1" applyBorder="1">
      <alignment/>
      <protection/>
    </xf>
    <xf numFmtId="0" fontId="11" fillId="0" borderId="16" xfId="74" applyFont="1" applyBorder="1">
      <alignment/>
      <protection/>
    </xf>
    <xf numFmtId="0" fontId="11" fillId="0" borderId="26" xfId="74" applyFont="1" applyBorder="1">
      <alignment/>
      <protection/>
    </xf>
    <xf numFmtId="189" fontId="11" fillId="0" borderId="0" xfId="74" applyNumberFormat="1" applyFont="1">
      <alignment/>
      <protection/>
    </xf>
    <xf numFmtId="1" fontId="11" fillId="0" borderId="0" xfId="73" applyNumberFormat="1" applyFont="1" applyFill="1" applyBorder="1">
      <alignment/>
      <protection/>
    </xf>
    <xf numFmtId="1" fontId="11" fillId="0" borderId="0" xfId="75" applyNumberFormat="1" applyFont="1" applyFill="1" applyBorder="1">
      <alignment/>
      <protection/>
    </xf>
    <xf numFmtId="189" fontId="10" fillId="0" borderId="16" xfId="75" applyNumberFormat="1" applyFont="1" applyFill="1" applyBorder="1">
      <alignment/>
      <protection/>
    </xf>
    <xf numFmtId="189" fontId="10" fillId="0" borderId="4" xfId="75" applyNumberFormat="1" applyFont="1" applyFill="1" applyBorder="1">
      <alignment/>
      <protection/>
    </xf>
    <xf numFmtId="1" fontId="10" fillId="0" borderId="0" xfId="75" applyNumberFormat="1" applyFont="1" applyFill="1" applyBorder="1" applyAlignment="1">
      <alignment horizontal="right"/>
      <protection/>
    </xf>
    <xf numFmtId="1" fontId="11" fillId="0" borderId="0" xfId="75" applyNumberFormat="1" applyFont="1" applyFill="1" applyBorder="1" applyAlignment="1">
      <alignment horizontal="right"/>
      <protection/>
    </xf>
    <xf numFmtId="1" fontId="11" fillId="0" borderId="15" xfId="75" applyNumberFormat="1" applyFont="1" applyFill="1" applyBorder="1" applyAlignment="1">
      <alignment horizontal="right"/>
      <protection/>
    </xf>
    <xf numFmtId="189" fontId="11" fillId="0" borderId="0" xfId="75" applyNumberFormat="1" applyFont="1" applyBorder="1">
      <alignment/>
      <protection/>
    </xf>
    <xf numFmtId="189" fontId="11" fillId="0" borderId="15" xfId="75" applyNumberFormat="1" applyFont="1" applyBorder="1">
      <alignment/>
      <protection/>
    </xf>
    <xf numFmtId="1" fontId="11" fillId="0" borderId="0" xfId="75" applyNumberFormat="1" applyFont="1" applyFill="1" applyBorder="1" applyAlignment="1">
      <alignment horizontal="left"/>
      <protection/>
    </xf>
    <xf numFmtId="0" fontId="11" fillId="0" borderId="0" xfId="75" applyFont="1" applyFill="1" applyBorder="1" applyAlignment="1">
      <alignment horizontal="right"/>
      <protection/>
    </xf>
    <xf numFmtId="0" fontId="11" fillId="0" borderId="26" xfId="75" applyFont="1" applyFill="1" applyBorder="1" applyAlignment="1">
      <alignment horizontal="right"/>
      <protection/>
    </xf>
    <xf numFmtId="1" fontId="11" fillId="0" borderId="0" xfId="75" applyNumberFormat="1" applyFont="1" applyFill="1" applyBorder="1" applyAlignment="1">
      <alignment horizontal="center"/>
      <protection/>
    </xf>
    <xf numFmtId="0" fontId="11" fillId="0" borderId="20" xfId="75" applyFont="1" applyFill="1" applyBorder="1" applyAlignment="1">
      <alignment horizontal="right"/>
      <protection/>
    </xf>
    <xf numFmtId="1" fontId="11" fillId="0" borderId="20" xfId="75" applyNumberFormat="1" applyFont="1" applyFill="1" applyBorder="1" applyAlignment="1">
      <alignment horizontal="right"/>
      <protection/>
    </xf>
    <xf numFmtId="1" fontId="11" fillId="0" borderId="19" xfId="75" applyNumberFormat="1" applyFont="1" applyFill="1" applyBorder="1" applyAlignment="1">
      <alignment horizontal="right"/>
      <protection/>
    </xf>
    <xf numFmtId="0" fontId="11" fillId="0" borderId="21" xfId="75" applyFont="1" applyFill="1" applyBorder="1" applyAlignment="1">
      <alignment horizontal="right"/>
      <protection/>
    </xf>
    <xf numFmtId="1" fontId="11" fillId="0" borderId="17" xfId="75" applyNumberFormat="1" applyFont="1" applyFill="1" applyBorder="1" applyAlignment="1">
      <alignment horizontal="center"/>
      <protection/>
    </xf>
    <xf numFmtId="0" fontId="11" fillId="0" borderId="17" xfId="75" applyFont="1" applyFill="1" applyBorder="1" applyAlignment="1">
      <alignment horizontal="centerContinuous"/>
      <protection/>
    </xf>
    <xf numFmtId="1" fontId="11" fillId="0" borderId="17" xfId="75" applyNumberFormat="1" applyFont="1" applyFill="1" applyBorder="1" applyAlignment="1">
      <alignment horizontal="centerContinuous"/>
      <protection/>
    </xf>
    <xf numFmtId="1" fontId="11" fillId="0" borderId="23" xfId="75" applyNumberFormat="1" applyFont="1" applyFill="1" applyBorder="1" applyAlignment="1">
      <alignment horizontal="centerContinuous"/>
      <protection/>
    </xf>
    <xf numFmtId="0" fontId="11" fillId="0" borderId="22" xfId="75" applyFont="1" applyFill="1" applyBorder="1" applyAlignment="1">
      <alignment horizontal="centerContinuous"/>
      <protection/>
    </xf>
    <xf numFmtId="0" fontId="11" fillId="0" borderId="23" xfId="75" applyFont="1" applyFill="1" applyBorder="1" applyAlignment="1">
      <alignment horizontal="centerContinuous"/>
      <protection/>
    </xf>
    <xf numFmtId="0" fontId="11" fillId="0" borderId="12" xfId="75" applyFont="1" applyFill="1" applyBorder="1" applyAlignment="1">
      <alignment horizontal="centerContinuous"/>
      <protection/>
    </xf>
    <xf numFmtId="1" fontId="11" fillId="0" borderId="12" xfId="75" applyNumberFormat="1" applyFont="1" applyFill="1" applyBorder="1" applyAlignment="1">
      <alignment horizontal="center"/>
      <protection/>
    </xf>
    <xf numFmtId="1" fontId="11" fillId="0" borderId="13" xfId="75" applyNumberFormat="1" applyFont="1" applyFill="1" applyBorder="1" applyAlignment="1">
      <alignment horizontal="centerContinuous"/>
      <protection/>
    </xf>
    <xf numFmtId="0" fontId="11" fillId="0" borderId="14" xfId="75" applyFont="1" applyFill="1" applyBorder="1" applyAlignment="1">
      <alignment horizontal="centerContinuous"/>
      <protection/>
    </xf>
    <xf numFmtId="1" fontId="11" fillId="0" borderId="12" xfId="75" applyNumberFormat="1" applyFont="1" applyFill="1" applyBorder="1" applyAlignment="1">
      <alignment horizontal="centerContinuous"/>
      <protection/>
    </xf>
    <xf numFmtId="1" fontId="11" fillId="0" borderId="12" xfId="75" applyNumberFormat="1" applyFont="1" applyFill="1" applyBorder="1">
      <alignment/>
      <protection/>
    </xf>
    <xf numFmtId="0" fontId="11" fillId="0" borderId="0" xfId="75" applyFont="1" applyFill="1">
      <alignment/>
      <protection/>
    </xf>
    <xf numFmtId="0" fontId="11" fillId="0" borderId="0" xfId="75" applyFont="1" applyFill="1" applyAlignment="1">
      <alignment horizontal="centerContinuous"/>
      <protection/>
    </xf>
    <xf numFmtId="1" fontId="11" fillId="0" borderId="0" xfId="75" applyNumberFormat="1" applyFont="1" applyFill="1" applyAlignment="1">
      <alignment horizontal="centerContinuous"/>
      <protection/>
    </xf>
    <xf numFmtId="0" fontId="4" fillId="0" borderId="0" xfId="75" applyFont="1" applyFill="1">
      <alignment/>
      <protection/>
    </xf>
    <xf numFmtId="3" fontId="11" fillId="0" borderId="0" xfId="75" applyNumberFormat="1" applyFont="1" applyFill="1" applyBorder="1" applyAlignment="1">
      <alignment horizontal="right"/>
      <protection/>
    </xf>
    <xf numFmtId="3" fontId="11" fillId="0" borderId="15" xfId="75" applyNumberFormat="1" applyFont="1" applyFill="1" applyBorder="1" applyAlignment="1">
      <alignment horizontal="right"/>
      <protection/>
    </xf>
    <xf numFmtId="3" fontId="11" fillId="0" borderId="18" xfId="75" applyNumberFormat="1" applyFont="1" applyFill="1" applyBorder="1" applyAlignment="1">
      <alignment horizontal="right"/>
      <protection/>
    </xf>
    <xf numFmtId="1" fontId="10" fillId="0" borderId="0" xfId="75" applyNumberFormat="1" applyFont="1" applyFill="1" applyAlignment="1">
      <alignment horizontal="centerContinuous"/>
      <protection/>
    </xf>
    <xf numFmtId="1" fontId="11" fillId="0" borderId="0" xfId="75" applyNumberFormat="1" applyFont="1" applyFill="1">
      <alignment/>
      <protection/>
    </xf>
    <xf numFmtId="1" fontId="10" fillId="0" borderId="0" xfId="75" applyNumberFormat="1" applyFont="1">
      <alignment/>
      <protection/>
    </xf>
    <xf numFmtId="0" fontId="21" fillId="0" borderId="0" xfId="75" applyFont="1" applyFill="1">
      <alignment/>
      <protection/>
    </xf>
    <xf numFmtId="0" fontId="10" fillId="0" borderId="0" xfId="75" applyFont="1" applyFill="1">
      <alignment/>
      <protection/>
    </xf>
    <xf numFmtId="0" fontId="10" fillId="0" borderId="0" xfId="75" applyFont="1" applyFill="1" applyAlignment="1">
      <alignment horizontal="right"/>
      <protection/>
    </xf>
    <xf numFmtId="189" fontId="11" fillId="0" borderId="0" xfId="75" applyNumberFormat="1" applyFont="1" applyFill="1">
      <alignment/>
      <protection/>
    </xf>
    <xf numFmtId="189" fontId="11" fillId="0" borderId="15" xfId="75" applyNumberFormat="1" applyFont="1" applyFill="1" applyBorder="1">
      <alignment/>
      <protection/>
    </xf>
    <xf numFmtId="1" fontId="19" fillId="0" borderId="0" xfId="75" applyNumberFormat="1" applyFont="1" applyBorder="1">
      <alignment/>
      <protection/>
    </xf>
    <xf numFmtId="0" fontId="11" fillId="0" borderId="19" xfId="75" applyFont="1" applyFill="1" applyBorder="1" applyAlignment="1">
      <alignment horizontal="right"/>
      <protection/>
    </xf>
    <xf numFmtId="0" fontId="10" fillId="0" borderId="17" xfId="75" applyFont="1" applyFill="1" applyBorder="1">
      <alignment/>
      <protection/>
    </xf>
    <xf numFmtId="0" fontId="11" fillId="0" borderId="0" xfId="75" applyFont="1" applyFill="1" applyBorder="1" applyAlignment="1">
      <alignment horizontal="centerContinuous"/>
      <protection/>
    </xf>
    <xf numFmtId="0" fontId="11" fillId="0" borderId="15" xfId="75" applyFont="1" applyFill="1" applyBorder="1" applyAlignment="1">
      <alignment horizontal="centerContinuous"/>
      <protection/>
    </xf>
    <xf numFmtId="1" fontId="11" fillId="0" borderId="15" xfId="75" applyNumberFormat="1" applyFont="1" applyFill="1" applyBorder="1" applyAlignment="1">
      <alignment horizontal="centerContinuous"/>
      <protection/>
    </xf>
    <xf numFmtId="0" fontId="11" fillId="0" borderId="18" xfId="75" applyFont="1" applyFill="1" applyBorder="1" applyAlignment="1">
      <alignment horizontal="centerContinuous"/>
      <protection/>
    </xf>
    <xf numFmtId="0" fontId="10" fillId="0" borderId="0" xfId="75" applyFont="1" applyFill="1" applyBorder="1" applyAlignment="1">
      <alignment horizontal="left"/>
      <protection/>
    </xf>
    <xf numFmtId="0" fontId="11" fillId="0" borderId="12" xfId="75" applyFont="1" applyFill="1" applyBorder="1">
      <alignment/>
      <protection/>
    </xf>
    <xf numFmtId="0" fontId="10" fillId="0" borderId="0" xfId="75" applyFont="1" applyFill="1" applyAlignment="1">
      <alignment horizontal="centerContinuous"/>
      <protection/>
    </xf>
    <xf numFmtId="189" fontId="10" fillId="0" borderId="0" xfId="75" applyNumberFormat="1" applyFont="1" applyFill="1" applyBorder="1">
      <alignment/>
      <protection/>
    </xf>
    <xf numFmtId="0" fontId="11" fillId="0" borderId="0" xfId="75" applyFont="1" applyFill="1" applyBorder="1">
      <alignment/>
      <protection/>
    </xf>
    <xf numFmtId="0" fontId="11" fillId="0" borderId="15" xfId="75" applyFont="1" applyFill="1" applyBorder="1" applyAlignment="1">
      <alignment horizontal="right"/>
      <protection/>
    </xf>
    <xf numFmtId="1" fontId="19" fillId="0" borderId="0" xfId="75" applyNumberFormat="1" applyFont="1" applyFill="1" applyBorder="1" applyAlignment="1">
      <alignment horizontal="left"/>
      <protection/>
    </xf>
    <xf numFmtId="1" fontId="10" fillId="0" borderId="0" xfId="75" applyNumberFormat="1" applyFont="1" applyFill="1" applyAlignment="1">
      <alignment/>
      <protection/>
    </xf>
    <xf numFmtId="0" fontId="10" fillId="0" borderId="0" xfId="75" applyFont="1" applyFill="1" applyAlignment="1">
      <alignment horizontal="center"/>
      <protection/>
    </xf>
    <xf numFmtId="0" fontId="10" fillId="0" borderId="0" xfId="75" applyFont="1" applyFill="1" applyBorder="1">
      <alignment/>
      <protection/>
    </xf>
    <xf numFmtId="1" fontId="0" fillId="0" borderId="0" xfId="75" applyNumberFormat="1" applyFont="1" applyFill="1" applyAlignment="1">
      <alignment vertical="center" wrapText="1"/>
      <protection/>
    </xf>
    <xf numFmtId="0" fontId="16" fillId="0" borderId="27" xfId="0" applyFont="1" applyBorder="1" applyAlignment="1">
      <alignment horizontal="left"/>
    </xf>
    <xf numFmtId="0" fontId="16" fillId="0" borderId="28" xfId="0" applyFont="1" applyBorder="1" applyAlignment="1">
      <alignment horizontal="left"/>
    </xf>
    <xf numFmtId="0" fontId="17" fillId="0" borderId="27" xfId="0" applyFont="1" applyBorder="1" applyAlignment="1">
      <alignment horizontal="left"/>
    </xf>
    <xf numFmtId="0" fontId="17" fillId="0" borderId="28" xfId="0" applyFont="1" applyBorder="1" applyAlignment="1">
      <alignment horizontal="left"/>
    </xf>
    <xf numFmtId="1" fontId="11" fillId="0" borderId="13" xfId="74" applyNumberFormat="1" applyFont="1" applyBorder="1" applyAlignment="1">
      <alignment horizontal="center"/>
      <protection/>
    </xf>
    <xf numFmtId="1" fontId="11" fillId="0" borderId="12" xfId="74" applyNumberFormat="1" applyFont="1" applyBorder="1" applyAlignment="1">
      <alignment horizontal="center"/>
      <protection/>
    </xf>
    <xf numFmtId="1" fontId="11" fillId="0" borderId="14" xfId="74" applyNumberFormat="1" applyFont="1" applyBorder="1" applyAlignment="1">
      <alignment horizontal="center"/>
      <protection/>
    </xf>
    <xf numFmtId="1" fontId="11" fillId="0" borderId="23" xfId="74" applyNumberFormat="1" applyFont="1" applyBorder="1" applyAlignment="1">
      <alignment horizontal="center"/>
      <protection/>
    </xf>
    <xf numFmtId="1" fontId="11" fillId="0" borderId="17" xfId="74" applyNumberFormat="1" applyFont="1" applyBorder="1" applyAlignment="1">
      <alignment horizontal="center"/>
      <protection/>
    </xf>
    <xf numFmtId="1" fontId="11" fillId="0" borderId="22" xfId="74" applyNumberFormat="1" applyFont="1" applyBorder="1" applyAlignment="1">
      <alignment horizontal="center"/>
      <protection/>
    </xf>
    <xf numFmtId="1" fontId="11" fillId="0" borderId="13" xfId="74" applyNumberFormat="1" applyFont="1" applyBorder="1" applyAlignment="1">
      <alignment horizontal="center"/>
      <protection/>
    </xf>
    <xf numFmtId="1" fontId="11" fillId="0" borderId="12" xfId="74" applyNumberFormat="1" applyFont="1" applyBorder="1" applyAlignment="1">
      <alignment horizontal="center"/>
      <protection/>
    </xf>
    <xf numFmtId="1" fontId="11" fillId="0" borderId="14" xfId="74" applyNumberFormat="1" applyFont="1" applyBorder="1" applyAlignment="1">
      <alignment horizontal="center"/>
      <protection/>
    </xf>
    <xf numFmtId="1" fontId="11" fillId="0" borderId="23" xfId="74" applyNumberFormat="1" applyFont="1" applyBorder="1" applyAlignment="1">
      <alignment horizontal="center"/>
      <protection/>
    </xf>
    <xf numFmtId="1" fontId="11" fillId="0" borderId="17" xfId="74" applyNumberFormat="1" applyFont="1" applyBorder="1" applyAlignment="1">
      <alignment horizontal="center"/>
      <protection/>
    </xf>
    <xf numFmtId="1" fontId="11" fillId="0" borderId="22" xfId="74" applyNumberFormat="1" applyFont="1" applyBorder="1" applyAlignment="1">
      <alignment horizontal="center"/>
      <protection/>
    </xf>
    <xf numFmtId="1" fontId="11" fillId="0" borderId="13" xfId="74" applyNumberFormat="1" applyFont="1" applyFill="1" applyBorder="1" applyAlignment="1">
      <alignment horizontal="center"/>
      <protection/>
    </xf>
    <xf numFmtId="1" fontId="11" fillId="0" borderId="12" xfId="74" applyNumberFormat="1" applyFont="1" applyFill="1" applyBorder="1" applyAlignment="1">
      <alignment horizontal="center"/>
      <protection/>
    </xf>
    <xf numFmtId="1" fontId="11" fillId="0" borderId="14" xfId="74" applyNumberFormat="1" applyFont="1" applyFill="1" applyBorder="1" applyAlignment="1">
      <alignment horizontal="center"/>
      <protection/>
    </xf>
    <xf numFmtId="1" fontId="11" fillId="0" borderId="23" xfId="74" applyNumberFormat="1" applyFont="1" applyFill="1" applyBorder="1" applyAlignment="1">
      <alignment horizontal="center"/>
      <protection/>
    </xf>
    <xf numFmtId="1" fontId="11" fillId="0" borderId="17" xfId="74" applyNumberFormat="1" applyFont="1" applyFill="1" applyBorder="1" applyAlignment="1">
      <alignment horizontal="center"/>
      <protection/>
    </xf>
    <xf numFmtId="1" fontId="11" fillId="0" borderId="22" xfId="74" applyNumberFormat="1" applyFont="1" applyFill="1" applyBorder="1" applyAlignment="1">
      <alignment horizontal="center"/>
      <protection/>
    </xf>
    <xf numFmtId="1" fontId="11" fillId="0" borderId="15" xfId="74" applyNumberFormat="1" applyFont="1" applyBorder="1" applyAlignment="1">
      <alignment horizontal="center"/>
      <protection/>
    </xf>
    <xf numFmtId="1" fontId="11" fillId="0" borderId="0" xfId="74" applyNumberFormat="1" applyFont="1" applyBorder="1" applyAlignment="1">
      <alignment horizontal="center"/>
      <protection/>
    </xf>
    <xf numFmtId="1" fontId="11" fillId="0" borderId="18" xfId="74" applyNumberFormat="1" applyFont="1" applyBorder="1" applyAlignment="1">
      <alignment horizontal="center"/>
      <protection/>
    </xf>
    <xf numFmtId="1" fontId="0" fillId="0" borderId="0" xfId="75" applyNumberFormat="1" applyFont="1" applyFill="1" applyAlignment="1">
      <alignment horizontal="left" vertical="center" wrapText="1"/>
      <protection/>
    </xf>
    <xf numFmtId="1" fontId="11" fillId="0" borderId="0" xfId="74" applyNumberFormat="1" applyFont="1" applyFill="1" applyAlignment="1">
      <alignment horizontal="center"/>
      <protection/>
    </xf>
    <xf numFmtId="1" fontId="10" fillId="0" borderId="0" xfId="72" applyNumberFormat="1" applyFont="1" applyFill="1" applyAlignment="1">
      <alignment horizontal="center"/>
      <protection/>
    </xf>
    <xf numFmtId="0" fontId="10" fillId="0" borderId="0" xfId="74" applyFont="1" applyFill="1" applyAlignment="1">
      <alignment horizontal="center"/>
      <protection/>
    </xf>
    <xf numFmtId="0" fontId="11" fillId="0" borderId="24" xfId="74" applyFont="1" applyFill="1" applyBorder="1" applyAlignment="1">
      <alignment horizontal="center"/>
      <protection/>
    </xf>
    <xf numFmtId="0" fontId="11" fillId="0" borderId="25" xfId="74" applyFont="1" applyFill="1" applyBorder="1" applyAlignment="1">
      <alignment horizontal="center"/>
      <protection/>
    </xf>
    <xf numFmtId="1" fontId="10" fillId="0" borderId="0" xfId="75" applyNumberFormat="1" applyFont="1" applyFill="1" applyAlignment="1">
      <alignment horizontal="center"/>
      <protection/>
    </xf>
    <xf numFmtId="1" fontId="11" fillId="0" borderId="13" xfId="75" applyNumberFormat="1" applyFont="1" applyFill="1" applyBorder="1" applyAlignment="1">
      <alignment horizontal="center"/>
      <protection/>
    </xf>
    <xf numFmtId="1" fontId="11" fillId="0" borderId="12" xfId="75" applyNumberFormat="1" applyFont="1" applyFill="1" applyBorder="1" applyAlignment="1">
      <alignment horizontal="center"/>
      <protection/>
    </xf>
    <xf numFmtId="1" fontId="11" fillId="0" borderId="14" xfId="75" applyNumberFormat="1" applyFont="1" applyFill="1" applyBorder="1" applyAlignment="1">
      <alignment horizontal="center"/>
      <protection/>
    </xf>
    <xf numFmtId="0" fontId="11" fillId="0" borderId="13" xfId="75" applyFont="1" applyFill="1" applyBorder="1" applyAlignment="1">
      <alignment horizontal="center"/>
      <protection/>
    </xf>
    <xf numFmtId="0" fontId="11" fillId="0" borderId="12" xfId="75" applyFont="1" applyFill="1" applyBorder="1" applyAlignment="1">
      <alignment horizontal="center"/>
      <protection/>
    </xf>
    <xf numFmtId="0" fontId="11" fillId="0" borderId="14" xfId="75" applyFont="1" applyFill="1" applyBorder="1" applyAlignment="1">
      <alignment horizontal="center"/>
      <protection/>
    </xf>
    <xf numFmtId="1" fontId="11" fillId="0" borderId="23" xfId="75" applyNumberFormat="1" applyFont="1" applyFill="1" applyBorder="1" applyAlignment="1">
      <alignment horizontal="center"/>
      <protection/>
    </xf>
    <xf numFmtId="1" fontId="11" fillId="0" borderId="17" xfId="75" applyNumberFormat="1" applyFont="1" applyFill="1" applyBorder="1" applyAlignment="1">
      <alignment horizontal="center"/>
      <protection/>
    </xf>
    <xf numFmtId="1" fontId="11" fillId="0" borderId="22" xfId="75" applyNumberFormat="1" applyFont="1" applyFill="1" applyBorder="1" applyAlignment="1">
      <alignment horizontal="center"/>
      <protection/>
    </xf>
    <xf numFmtId="0" fontId="11" fillId="0" borderId="24" xfId="75" applyFont="1" applyFill="1" applyBorder="1" applyAlignment="1">
      <alignment horizontal="center"/>
      <protection/>
    </xf>
    <xf numFmtId="0" fontId="11" fillId="0" borderId="25" xfId="75" applyFont="1" applyFill="1" applyBorder="1" applyAlignment="1">
      <alignment horizontal="center"/>
      <protection/>
    </xf>
    <xf numFmtId="0" fontId="10" fillId="0" borderId="0" xfId="75" applyFont="1" applyFill="1" applyAlignment="1">
      <alignment horizontal="center"/>
      <protection/>
    </xf>
    <xf numFmtId="0" fontId="11" fillId="0" borderId="12" xfId="74" applyFont="1" applyFill="1" applyBorder="1" applyAlignment="1">
      <alignment horizontal="center"/>
      <protection/>
    </xf>
    <xf numFmtId="0" fontId="11" fillId="0" borderId="14" xfId="74" applyFont="1" applyFill="1" applyBorder="1" applyAlignment="1">
      <alignment horizontal="center"/>
      <protection/>
    </xf>
    <xf numFmtId="1" fontId="10" fillId="0" borderId="0" xfId="74" applyNumberFormat="1" applyFont="1" applyFill="1" applyAlignment="1">
      <alignment horizontal="center"/>
      <protection/>
    </xf>
  </cellXfs>
  <cellStyles count="70">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Standaard_96BUSO01" xfId="71"/>
    <cellStyle name="Standaard_96dsec21" xfId="72"/>
    <cellStyle name="Standaard_96dsec21 2" xfId="73"/>
    <cellStyle name="Standaard_studiebewijzen_SO_0203" xfId="74"/>
    <cellStyle name="Standaard_studiebewijzen_SO_0203 2" xfId="75"/>
    <cellStyle name="Subtotaal" xfId="76"/>
    <cellStyle name="Titel" xfId="77"/>
    <cellStyle name="Totaal" xfId="78"/>
    <cellStyle name="Uitvoer" xfId="79"/>
    <cellStyle name="Currency" xfId="80"/>
    <cellStyle name="Currency [0]" xfId="81"/>
    <cellStyle name="Verklarende tekst" xfId="82"/>
    <cellStyle name="Waarschuwingsteks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bgklad\vermeule\leegtab\varia_s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GODS04"/>
    </sheetNames>
    <sheetDataSet>
      <sheetData sheetId="0">
        <row r="2">
          <cell r="P2" t="str">
            <v>BUITENGEWOON</v>
          </cell>
          <cell r="Q2" t="str">
            <v>SECUNDAIR ONDERWIJS</v>
          </cell>
        </row>
        <row r="3">
          <cell r="P3" t="str">
            <v>Aantal leerlingen die een cursus godsdienst  </v>
          </cell>
          <cell r="Q3" t="str">
            <v>of niet-confessionele zedenleer volgen of vrijgesteld zijn</v>
          </cell>
        </row>
        <row r="5">
          <cell r="C5" t="str">
            <v>Katholieke godsdienst</v>
          </cell>
          <cell r="F5" t="str">
            <v>Protestantse godsdienst</v>
          </cell>
          <cell r="I5" t="str">
            <v>Israëlitische godsdienst</v>
          </cell>
          <cell r="L5" t="str">
            <v>Islamitische godsdienst</v>
          </cell>
          <cell r="O5" t="str">
            <v>Orthodoxe godsdienst</v>
          </cell>
          <cell r="R5" t="str">
            <v>Anglikaanse godsdienst</v>
          </cell>
          <cell r="U5" t="str">
            <v>Niet-confessionele zedenleer</v>
          </cell>
          <cell r="X5" t="str">
            <v>Vrijstelling</v>
          </cell>
          <cell r="AA5" t="str">
            <v>Cultuurspreiding</v>
          </cell>
          <cell r="AD5" t="str">
            <v>Algemeen totaal</v>
          </cell>
        </row>
        <row r="6">
          <cell r="B6" t="str">
            <v>J</v>
          </cell>
          <cell r="C6" t="str">
            <v>M</v>
          </cell>
          <cell r="D6" t="str">
            <v>T</v>
          </cell>
          <cell r="E6" t="str">
            <v>J</v>
          </cell>
          <cell r="F6" t="str">
            <v>M</v>
          </cell>
          <cell r="G6" t="str">
            <v>T</v>
          </cell>
          <cell r="H6" t="str">
            <v>J</v>
          </cell>
          <cell r="I6" t="str">
            <v>M</v>
          </cell>
          <cell r="J6" t="str">
            <v>T</v>
          </cell>
          <cell r="K6" t="str">
            <v>J</v>
          </cell>
          <cell r="L6" t="str">
            <v>M</v>
          </cell>
          <cell r="M6" t="str">
            <v>T</v>
          </cell>
          <cell r="N6" t="str">
            <v>J</v>
          </cell>
          <cell r="O6" t="str">
            <v>M</v>
          </cell>
          <cell r="P6" t="str">
            <v>T</v>
          </cell>
          <cell r="Q6" t="str">
            <v>J</v>
          </cell>
          <cell r="R6" t="str">
            <v>M</v>
          </cell>
          <cell r="S6" t="str">
            <v>T</v>
          </cell>
          <cell r="T6" t="str">
            <v>J</v>
          </cell>
          <cell r="U6" t="str">
            <v>M</v>
          </cell>
          <cell r="V6" t="str">
            <v>T</v>
          </cell>
          <cell r="W6" t="str">
            <v>J</v>
          </cell>
          <cell r="X6" t="str">
            <v>M</v>
          </cell>
          <cell r="Y6" t="str">
            <v>T</v>
          </cell>
          <cell r="Z6" t="str">
            <v>J</v>
          </cell>
          <cell r="AA6" t="str">
            <v>M</v>
          </cell>
          <cell r="AB6" t="str">
            <v>T</v>
          </cell>
          <cell r="AC6" t="str">
            <v>J</v>
          </cell>
          <cell r="AD6" t="str">
            <v>M</v>
          </cell>
          <cell r="AE6" t="str">
            <v>T</v>
          </cell>
        </row>
        <row r="7">
          <cell r="A7" t="str">
            <v>Antwerpen</v>
          </cell>
        </row>
        <row r="8">
          <cell r="A8" t="str">
            <v>  ARGO</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row>
        <row r="9">
          <cell r="A9" t="str">
            <v>  Privaatrechtelijk</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  Provincie</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A11" t="str">
            <v>  Gemeente</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Totaal</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4">
          <cell r="A14" t="str">
            <v>Vlaams-Brabant</v>
          </cell>
        </row>
        <row r="15">
          <cell r="A15" t="str">
            <v>  ARGO</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  Privaatrechtelijk</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  Provincie</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  Gemeente</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A19" t="str">
            <v>Totaal</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1">
          <cell r="A21" t="str">
            <v>Brussels Hoofdst. Gewest</v>
          </cell>
        </row>
        <row r="22">
          <cell r="A22" t="str">
            <v>  ARGO</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row>
        <row r="23">
          <cell r="A23" t="str">
            <v>  Privaatrechtelijk</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A24" t="str">
            <v>  Gemeente</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A25" t="str">
            <v>  Vl. Gemeenschapscomm.</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Totaal</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row>
        <row r="28">
          <cell r="A28" t="str">
            <v>West-Vlaanderen</v>
          </cell>
        </row>
        <row r="29">
          <cell r="A29" t="str">
            <v>  ARGO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A30" t="str">
            <v>  Privaatrechtelijk</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A31" t="str">
            <v>  Provincie</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A32" t="str">
            <v>  Gemeente</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Totaal</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5">
          <cell r="A35" t="str">
            <v>Oost-Vlaanderen</v>
          </cell>
        </row>
        <row r="36">
          <cell r="A36" t="str">
            <v>  ARGO</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A37" t="str">
            <v>  Privaatrechtelijk</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A38" t="str">
            <v>  Provincie</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A39" t="str">
            <v>  Gemeente</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Totaal</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2">
          <cell r="A42" t="str">
            <v>Limburg</v>
          </cell>
        </row>
        <row r="43">
          <cell r="A43" t="str">
            <v>  ARGO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  Privaatrechtelijk</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  Provincie</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  Gemeente</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  Intercommunale</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62"/>
  <sheetViews>
    <sheetView tabSelected="1" zoomScalePageLayoutView="0" workbookViewId="0" topLeftCell="A1">
      <selection activeCell="H44" sqref="H44"/>
    </sheetView>
  </sheetViews>
  <sheetFormatPr defaultColWidth="9.16015625" defaultRowHeight="11.25"/>
  <cols>
    <col min="1" max="1" width="76.66015625" style="85" customWidth="1"/>
    <col min="2" max="2" width="14.83203125" style="94" customWidth="1"/>
    <col min="3" max="16384" width="9.16015625" style="46" customWidth="1"/>
  </cols>
  <sheetData>
    <row r="1" ht="15.75">
      <c r="A1" s="41" t="s">
        <v>398</v>
      </c>
    </row>
    <row r="2" ht="15">
      <c r="A2" s="37" t="s">
        <v>528</v>
      </c>
    </row>
    <row r="3" ht="13.5" thickBot="1"/>
    <row r="4" spans="1:2" ht="15.75" thickBot="1">
      <c r="A4" s="260" t="s">
        <v>399</v>
      </c>
      <c r="B4" s="261"/>
    </row>
    <row r="5" ht="12.75">
      <c r="A5" s="95"/>
    </row>
    <row r="6" ht="17.25" customHeight="1">
      <c r="A6" s="95" t="s">
        <v>57</v>
      </c>
    </row>
    <row r="7" spans="1:2" ht="12.75">
      <c r="A7" s="96" t="s">
        <v>58</v>
      </c>
      <c r="B7" s="94" t="s">
        <v>474</v>
      </c>
    </row>
    <row r="8" spans="1:11" ht="12.75">
      <c r="A8" s="96" t="s">
        <v>363</v>
      </c>
      <c r="B8" s="94" t="s">
        <v>475</v>
      </c>
      <c r="J8" s="35"/>
      <c r="K8" s="35"/>
    </row>
    <row r="9" spans="1:11" ht="12.75">
      <c r="A9" s="95" t="s">
        <v>110</v>
      </c>
      <c r="K9" s="34"/>
    </row>
    <row r="10" spans="1:2" ht="12.75">
      <c r="A10" s="96" t="s">
        <v>285</v>
      </c>
      <c r="B10" s="94" t="s">
        <v>476</v>
      </c>
    </row>
    <row r="11" spans="1:2" ht="12.75">
      <c r="A11" s="96" t="s">
        <v>286</v>
      </c>
      <c r="B11" s="94" t="s">
        <v>477</v>
      </c>
    </row>
    <row r="12" spans="1:2" ht="12.75">
      <c r="A12" s="96" t="s">
        <v>287</v>
      </c>
      <c r="B12" s="94" t="s">
        <v>478</v>
      </c>
    </row>
    <row r="13" spans="1:2" ht="12.75">
      <c r="A13" s="96" t="s">
        <v>288</v>
      </c>
      <c r="B13" s="94" t="s">
        <v>479</v>
      </c>
    </row>
    <row r="14" spans="1:2" ht="12.75">
      <c r="A14" s="40" t="s">
        <v>410</v>
      </c>
      <c r="B14" s="94" t="s">
        <v>479</v>
      </c>
    </row>
    <row r="16" spans="1:11" ht="12.75">
      <c r="A16" s="42" t="s">
        <v>162</v>
      </c>
      <c r="J16" s="45"/>
      <c r="K16" s="35"/>
    </row>
    <row r="17" spans="1:11" ht="12.75">
      <c r="A17" s="40" t="s">
        <v>407</v>
      </c>
      <c r="B17" s="94" t="s">
        <v>480</v>
      </c>
      <c r="K17" s="34"/>
    </row>
    <row r="18" spans="1:2" ht="12.75">
      <c r="A18" s="40" t="s">
        <v>408</v>
      </c>
      <c r="B18" s="94" t="s">
        <v>481</v>
      </c>
    </row>
    <row r="19" spans="1:2" ht="12.75">
      <c r="A19" s="40" t="s">
        <v>409</v>
      </c>
      <c r="B19" s="94" t="s">
        <v>482</v>
      </c>
    </row>
    <row r="20" spans="1:2" ht="12.75">
      <c r="A20" s="40" t="s">
        <v>411</v>
      </c>
      <c r="B20" s="94" t="s">
        <v>483</v>
      </c>
    </row>
    <row r="21" spans="1:2" ht="12.75">
      <c r="A21" s="40" t="s">
        <v>410</v>
      </c>
      <c r="B21" s="94" t="s">
        <v>483</v>
      </c>
    </row>
    <row r="22" ht="12.75">
      <c r="A22" s="40"/>
    </row>
    <row r="23" ht="12.75">
      <c r="A23" s="95" t="s">
        <v>412</v>
      </c>
    </row>
    <row r="24" spans="1:2" ht="12.75">
      <c r="A24" s="96" t="s">
        <v>414</v>
      </c>
      <c r="B24" s="94" t="s">
        <v>484</v>
      </c>
    </row>
    <row r="25" spans="1:2" ht="12.75">
      <c r="A25" s="40" t="s">
        <v>410</v>
      </c>
      <c r="B25" s="94" t="s">
        <v>484</v>
      </c>
    </row>
    <row r="26" ht="12.75">
      <c r="A26" s="96"/>
    </row>
    <row r="27" ht="12.75">
      <c r="A27" s="95" t="s">
        <v>413</v>
      </c>
    </row>
    <row r="28" spans="1:2" ht="12.75">
      <c r="A28" s="96" t="s">
        <v>411</v>
      </c>
      <c r="B28" s="94" t="s">
        <v>483</v>
      </c>
    </row>
    <row r="29" spans="1:2" ht="12.75">
      <c r="A29" s="40" t="s">
        <v>410</v>
      </c>
      <c r="B29" s="94" t="s">
        <v>483</v>
      </c>
    </row>
    <row r="30" ht="12.75">
      <c r="A30" s="96"/>
    </row>
    <row r="31" ht="12.75">
      <c r="A31" s="95" t="s">
        <v>459</v>
      </c>
    </row>
    <row r="32" spans="1:2" ht="12.75">
      <c r="A32" s="96" t="s">
        <v>460</v>
      </c>
      <c r="B32" s="94" t="s">
        <v>485</v>
      </c>
    </row>
    <row r="33" spans="1:2" ht="12.75">
      <c r="A33" s="96" t="s">
        <v>461</v>
      </c>
      <c r="B33" s="94" t="s">
        <v>486</v>
      </c>
    </row>
    <row r="34" ht="12.75">
      <c r="A34" s="96"/>
    </row>
    <row r="35" ht="12.75">
      <c r="A35" s="42" t="s">
        <v>162</v>
      </c>
    </row>
    <row r="36" spans="1:2" ht="12.75">
      <c r="A36" s="43" t="s">
        <v>415</v>
      </c>
      <c r="B36" s="94" t="s">
        <v>487</v>
      </c>
    </row>
    <row r="37" ht="12.75">
      <c r="A37" s="43"/>
    </row>
    <row r="38" ht="12.75">
      <c r="A38" s="42" t="s">
        <v>416</v>
      </c>
    </row>
    <row r="39" spans="1:2" ht="12.75">
      <c r="A39" s="96" t="s">
        <v>417</v>
      </c>
      <c r="B39" s="94" t="s">
        <v>487</v>
      </c>
    </row>
    <row r="42" ht="12.75">
      <c r="A42" s="39" t="s">
        <v>421</v>
      </c>
    </row>
    <row r="43" spans="1:2" ht="12.75">
      <c r="A43" s="85" t="s">
        <v>402</v>
      </c>
      <c r="B43" s="94" t="s">
        <v>488</v>
      </c>
    </row>
    <row r="44" spans="1:2" ht="12.75">
      <c r="A44" s="85" t="s">
        <v>403</v>
      </c>
      <c r="B44" s="94" t="s">
        <v>489</v>
      </c>
    </row>
    <row r="45" spans="1:2" ht="12.75">
      <c r="A45" s="85" t="s">
        <v>47</v>
      </c>
      <c r="B45" s="94" t="s">
        <v>490</v>
      </c>
    </row>
    <row r="46" spans="1:2" ht="12.75">
      <c r="A46" s="85" t="s">
        <v>48</v>
      </c>
      <c r="B46" s="94" t="s">
        <v>491</v>
      </c>
    </row>
    <row r="47" spans="1:2" ht="12.75">
      <c r="A47" s="85" t="s">
        <v>49</v>
      </c>
      <c r="B47" s="94" t="s">
        <v>492</v>
      </c>
    </row>
    <row r="48" spans="1:2" ht="12.75">
      <c r="A48" s="85" t="s">
        <v>404</v>
      </c>
      <c r="B48" s="94" t="s">
        <v>493</v>
      </c>
    </row>
    <row r="50" ht="13.5" thickBot="1"/>
    <row r="51" spans="1:2" ht="13.5" thickBot="1">
      <c r="A51" s="262" t="s">
        <v>302</v>
      </c>
      <c r="B51" s="263"/>
    </row>
    <row r="52" spans="1:2" ht="39.75" customHeight="1">
      <c r="A52" s="97" t="s">
        <v>418</v>
      </c>
      <c r="B52" s="98"/>
    </row>
    <row r="53" spans="1:2" ht="12.75">
      <c r="A53" s="40" t="s">
        <v>406</v>
      </c>
      <c r="B53" s="94" t="s">
        <v>494</v>
      </c>
    </row>
    <row r="54" spans="1:2" ht="12.75">
      <c r="A54" s="40" t="s">
        <v>405</v>
      </c>
      <c r="B54" s="94" t="s">
        <v>495</v>
      </c>
    </row>
    <row r="55" ht="12.75">
      <c r="A55" s="96"/>
    </row>
    <row r="56" spans="1:3" ht="13.5" thickBot="1">
      <c r="A56" s="46"/>
      <c r="B56" s="99"/>
      <c r="C56" s="85"/>
    </row>
    <row r="57" spans="1:2" ht="13.5" thickBot="1">
      <c r="A57" s="262" t="s">
        <v>352</v>
      </c>
      <c r="B57" s="263"/>
    </row>
    <row r="58" spans="1:2" ht="12.75">
      <c r="A58" s="85" t="s">
        <v>539</v>
      </c>
      <c r="B58" s="94" t="s">
        <v>496</v>
      </c>
    </row>
    <row r="59" spans="1:2" ht="12.75">
      <c r="A59" s="85" t="s">
        <v>540</v>
      </c>
      <c r="B59" s="94" t="s">
        <v>497</v>
      </c>
    </row>
    <row r="60" spans="1:2" ht="12.75">
      <c r="A60" s="85" t="s">
        <v>419</v>
      </c>
      <c r="B60" s="94" t="s">
        <v>498</v>
      </c>
    </row>
    <row r="61" spans="1:2" ht="12.75">
      <c r="A61" s="85" t="s">
        <v>420</v>
      </c>
      <c r="B61" s="94" t="s">
        <v>499</v>
      </c>
    </row>
    <row r="62" spans="1:3" ht="12.75">
      <c r="A62" s="46"/>
      <c r="C62" s="85"/>
    </row>
  </sheetData>
  <sheetProtection/>
  <mergeCells count="3">
    <mergeCell ref="A4:B4"/>
    <mergeCell ref="A51:B51"/>
    <mergeCell ref="A57:B57"/>
  </mergeCells>
  <printOptions/>
  <pageMargins left="0.7874015748031497" right="0.7874015748031497" top="0.3937007874015748" bottom="0.3937007874015748"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72"/>
  <sheetViews>
    <sheetView zoomScalePageLayoutView="0" workbookViewId="0" topLeftCell="A1">
      <selection activeCell="U39" sqref="U39"/>
    </sheetView>
  </sheetViews>
  <sheetFormatPr defaultColWidth="10.66015625" defaultRowHeight="11.25"/>
  <cols>
    <col min="1" max="1" width="36.33203125" style="31" bestFit="1" customWidth="1"/>
    <col min="2" max="3" width="8.33203125" style="31" customWidth="1"/>
    <col min="4" max="19" width="8.33203125" style="101" customWidth="1"/>
    <col min="20" max="16384" width="10.66015625" style="101" customWidth="1"/>
  </cols>
  <sheetData>
    <row r="1" ht="11.25">
      <c r="A1" s="100" t="s">
        <v>473</v>
      </c>
    </row>
    <row r="2" spans="1:19" ht="11.25">
      <c r="A2" s="86" t="s">
        <v>56</v>
      </c>
      <c r="B2" s="103"/>
      <c r="C2" s="103"/>
      <c r="D2" s="104"/>
      <c r="E2" s="104"/>
      <c r="F2" s="104"/>
      <c r="G2" s="104"/>
      <c r="H2" s="104"/>
      <c r="I2" s="104"/>
      <c r="J2" s="104"/>
      <c r="K2" s="104"/>
      <c r="L2" s="104"/>
      <c r="M2" s="104"/>
      <c r="N2" s="104"/>
      <c r="O2" s="104"/>
      <c r="P2" s="104"/>
      <c r="Q2" s="104"/>
      <c r="R2" s="104"/>
      <c r="S2" s="104"/>
    </row>
    <row r="3" spans="1:19" ht="11.25">
      <c r="A3" s="51" t="s">
        <v>522</v>
      </c>
      <c r="B3" s="103"/>
      <c r="C3" s="103"/>
      <c r="D3" s="104"/>
      <c r="E3" s="104"/>
      <c r="F3" s="104"/>
      <c r="G3" s="104"/>
      <c r="H3" s="104"/>
      <c r="I3" s="104"/>
      <c r="J3" s="104"/>
      <c r="K3" s="104"/>
      <c r="L3" s="104"/>
      <c r="M3" s="104"/>
      <c r="N3" s="104"/>
      <c r="O3" s="104"/>
      <c r="P3" s="104"/>
      <c r="Q3" s="104"/>
      <c r="R3" s="104"/>
      <c r="S3" s="104"/>
    </row>
    <row r="4" spans="1:19" ht="9" customHeight="1">
      <c r="A4" s="103"/>
      <c r="B4" s="103"/>
      <c r="C4" s="103"/>
      <c r="D4" s="104"/>
      <c r="E4" s="104"/>
      <c r="F4" s="104"/>
      <c r="G4" s="104"/>
      <c r="H4" s="104"/>
      <c r="I4" s="104"/>
      <c r="J4" s="104"/>
      <c r="K4" s="104"/>
      <c r="L4" s="104"/>
      <c r="M4" s="104"/>
      <c r="N4" s="104"/>
      <c r="O4" s="104"/>
      <c r="P4" s="104"/>
      <c r="Q4" s="104"/>
      <c r="R4" s="104"/>
      <c r="S4" s="104"/>
    </row>
    <row r="5" spans="1:19" ht="11.25">
      <c r="A5" s="86" t="s">
        <v>162</v>
      </c>
      <c r="B5" s="103"/>
      <c r="C5" s="103"/>
      <c r="D5" s="104"/>
      <c r="E5" s="104"/>
      <c r="F5" s="104"/>
      <c r="G5" s="104"/>
      <c r="H5" s="104"/>
      <c r="I5" s="104"/>
      <c r="J5" s="104"/>
      <c r="K5" s="104"/>
      <c r="L5" s="104"/>
      <c r="M5" s="104"/>
      <c r="N5" s="104"/>
      <c r="O5" s="104"/>
      <c r="P5" s="104"/>
      <c r="Q5" s="104"/>
      <c r="R5" s="104"/>
      <c r="S5" s="104"/>
    </row>
    <row r="6" spans="1:19" ht="11.25">
      <c r="A6" s="86" t="s">
        <v>163</v>
      </c>
      <c r="B6" s="103"/>
      <c r="C6" s="103"/>
      <c r="D6" s="104"/>
      <c r="E6" s="104"/>
      <c r="F6" s="104"/>
      <c r="G6" s="104"/>
      <c r="H6" s="104"/>
      <c r="I6" s="104"/>
      <c r="J6" s="104"/>
      <c r="K6" s="104"/>
      <c r="L6" s="104"/>
      <c r="M6" s="104"/>
      <c r="N6" s="104"/>
      <c r="O6" s="104"/>
      <c r="P6" s="104"/>
      <c r="Q6" s="104"/>
      <c r="R6" s="104"/>
      <c r="S6" s="104"/>
    </row>
    <row r="7" spans="1:19" ht="11.25">
      <c r="A7" s="86"/>
      <c r="B7" s="103"/>
      <c r="C7" s="103"/>
      <c r="D7" s="104"/>
      <c r="E7" s="104"/>
      <c r="F7" s="104"/>
      <c r="G7" s="104"/>
      <c r="H7" s="104"/>
      <c r="I7" s="104"/>
      <c r="J7" s="104"/>
      <c r="K7" s="104"/>
      <c r="L7" s="104"/>
      <c r="M7" s="104"/>
      <c r="N7" s="104"/>
      <c r="O7" s="104"/>
      <c r="P7" s="104"/>
      <c r="Q7" s="104"/>
      <c r="R7" s="104"/>
      <c r="S7" s="104"/>
    </row>
    <row r="8" spans="1:19" ht="11.25">
      <c r="A8" s="86" t="s">
        <v>120</v>
      </c>
      <c r="B8" s="103"/>
      <c r="C8" s="103"/>
      <c r="D8" s="104"/>
      <c r="E8" s="104"/>
      <c r="F8" s="104"/>
      <c r="G8" s="104"/>
      <c r="H8" s="104"/>
      <c r="I8" s="104"/>
      <c r="J8" s="104"/>
      <c r="K8" s="104"/>
      <c r="L8" s="104"/>
      <c r="M8" s="104"/>
      <c r="N8" s="104"/>
      <c r="O8" s="104"/>
      <c r="P8" s="104"/>
      <c r="Q8" s="104"/>
      <c r="R8" s="104"/>
      <c r="S8" s="104"/>
    </row>
    <row r="9" spans="1:4" ht="10.5" customHeight="1" thickBot="1">
      <c r="A9" s="106"/>
      <c r="B9" s="103"/>
      <c r="C9" s="103"/>
      <c r="D9" s="104"/>
    </row>
    <row r="10" spans="1:19" s="102" customFormat="1" ht="12.75" customHeight="1">
      <c r="A10" s="107"/>
      <c r="B10" s="264" t="s">
        <v>59</v>
      </c>
      <c r="C10" s="265"/>
      <c r="D10" s="266"/>
      <c r="E10" s="109"/>
      <c r="F10" s="108" t="s">
        <v>47</v>
      </c>
      <c r="G10" s="110"/>
      <c r="H10" s="109"/>
      <c r="I10" s="108" t="s">
        <v>48</v>
      </c>
      <c r="J10" s="110"/>
      <c r="K10" s="109"/>
      <c r="L10" s="108" t="s">
        <v>49</v>
      </c>
      <c r="M10" s="110"/>
      <c r="N10" s="109"/>
      <c r="O10" s="108" t="s">
        <v>60</v>
      </c>
      <c r="P10" s="110"/>
      <c r="Q10" s="109"/>
      <c r="R10" s="108" t="s">
        <v>29</v>
      </c>
      <c r="S10" s="111"/>
    </row>
    <row r="11" spans="1:19" ht="12.75" customHeight="1">
      <c r="A11" s="89"/>
      <c r="B11" s="267" t="s">
        <v>61</v>
      </c>
      <c r="C11" s="268"/>
      <c r="D11" s="269"/>
      <c r="E11" s="113"/>
      <c r="F11" s="114"/>
      <c r="G11" s="105"/>
      <c r="H11" s="113"/>
      <c r="I11" s="114"/>
      <c r="J11" s="105"/>
      <c r="K11" s="113"/>
      <c r="L11" s="114"/>
      <c r="M11" s="105"/>
      <c r="N11" s="113"/>
      <c r="O11" s="115" t="s">
        <v>62</v>
      </c>
      <c r="P11" s="105"/>
      <c r="Q11" s="113"/>
      <c r="R11" s="114"/>
      <c r="S11" s="105"/>
    </row>
    <row r="12" spans="1:19" s="119" customFormat="1" ht="11.25">
      <c r="A12" s="115" t="s">
        <v>63</v>
      </c>
      <c r="B12" s="116" t="s">
        <v>64</v>
      </c>
      <c r="C12" s="117" t="s">
        <v>65</v>
      </c>
      <c r="D12" s="118" t="s">
        <v>29</v>
      </c>
      <c r="E12" s="116" t="s">
        <v>64</v>
      </c>
      <c r="F12" s="117" t="s">
        <v>65</v>
      </c>
      <c r="G12" s="118" t="s">
        <v>29</v>
      </c>
      <c r="H12" s="116" t="s">
        <v>64</v>
      </c>
      <c r="I12" s="117" t="s">
        <v>65</v>
      </c>
      <c r="J12" s="118" t="s">
        <v>29</v>
      </c>
      <c r="K12" s="116" t="s">
        <v>64</v>
      </c>
      <c r="L12" s="117" t="s">
        <v>65</v>
      </c>
      <c r="M12" s="118" t="s">
        <v>29</v>
      </c>
      <c r="N12" s="116" t="s">
        <v>64</v>
      </c>
      <c r="O12" s="117" t="s">
        <v>65</v>
      </c>
      <c r="P12" s="118" t="s">
        <v>29</v>
      </c>
      <c r="Q12" s="116" t="s">
        <v>64</v>
      </c>
      <c r="R12" s="117" t="s">
        <v>65</v>
      </c>
      <c r="S12" s="118" t="s">
        <v>29</v>
      </c>
    </row>
    <row r="13" spans="1:20" s="102" customFormat="1" ht="11.25">
      <c r="A13" s="120" t="s">
        <v>168</v>
      </c>
      <c r="B13" s="121">
        <v>17</v>
      </c>
      <c r="C13" s="122">
        <v>0</v>
      </c>
      <c r="D13" s="122">
        <v>17</v>
      </c>
      <c r="E13" s="121">
        <v>237</v>
      </c>
      <c r="F13" s="122">
        <v>6</v>
      </c>
      <c r="G13" s="122">
        <v>243</v>
      </c>
      <c r="H13" s="121">
        <v>14</v>
      </c>
      <c r="I13" s="122">
        <v>0</v>
      </c>
      <c r="J13" s="122">
        <v>14</v>
      </c>
      <c r="K13" s="121">
        <v>19</v>
      </c>
      <c r="L13" s="122">
        <v>0</v>
      </c>
      <c r="M13" s="122">
        <v>19</v>
      </c>
      <c r="N13" s="121">
        <v>0</v>
      </c>
      <c r="O13" s="122">
        <v>0</v>
      </c>
      <c r="P13" s="122">
        <v>0</v>
      </c>
      <c r="Q13" s="121">
        <f aca="true" t="shared" si="0" ref="Q13:Q51">B13+E13+H13+K13+N13</f>
        <v>287</v>
      </c>
      <c r="R13" s="122">
        <f aca="true" t="shared" si="1" ref="R13:R51">C13+F13+I13+L13+O13</f>
        <v>6</v>
      </c>
      <c r="S13" s="122">
        <f aca="true" t="shared" si="2" ref="S13:S51">SUM(Q13:R13)</f>
        <v>293</v>
      </c>
      <c r="T13" s="88"/>
    </row>
    <row r="14" spans="1:20" ht="11.25">
      <c r="A14" s="89" t="s">
        <v>122</v>
      </c>
      <c r="B14" s="87">
        <v>22</v>
      </c>
      <c r="C14" s="88">
        <v>11</v>
      </c>
      <c r="D14" s="88">
        <v>33</v>
      </c>
      <c r="E14" s="87">
        <v>85</v>
      </c>
      <c r="F14" s="88">
        <v>52</v>
      </c>
      <c r="G14" s="88">
        <v>137</v>
      </c>
      <c r="H14" s="87">
        <v>46</v>
      </c>
      <c r="I14" s="88">
        <v>8</v>
      </c>
      <c r="J14" s="88">
        <v>54</v>
      </c>
      <c r="K14" s="87">
        <v>9</v>
      </c>
      <c r="L14" s="88">
        <v>7</v>
      </c>
      <c r="M14" s="88">
        <v>16</v>
      </c>
      <c r="N14" s="87">
        <v>0</v>
      </c>
      <c r="O14" s="88">
        <v>0</v>
      </c>
      <c r="P14" s="88">
        <v>0</v>
      </c>
      <c r="Q14" s="87">
        <f t="shared" si="0"/>
        <v>162</v>
      </c>
      <c r="R14" s="88">
        <f t="shared" si="1"/>
        <v>78</v>
      </c>
      <c r="S14" s="88">
        <f t="shared" si="2"/>
        <v>240</v>
      </c>
      <c r="T14" s="88"/>
    </row>
    <row r="15" spans="1:20" ht="11.25">
      <c r="A15" s="89" t="s">
        <v>169</v>
      </c>
      <c r="B15" s="87">
        <v>121</v>
      </c>
      <c r="C15" s="88">
        <v>83</v>
      </c>
      <c r="D15" s="88">
        <v>204</v>
      </c>
      <c r="E15" s="87">
        <v>380</v>
      </c>
      <c r="F15" s="88">
        <v>252</v>
      </c>
      <c r="G15" s="88">
        <v>632</v>
      </c>
      <c r="H15" s="87">
        <v>7</v>
      </c>
      <c r="I15" s="88">
        <v>8</v>
      </c>
      <c r="J15" s="88">
        <v>15</v>
      </c>
      <c r="K15" s="87">
        <v>28</v>
      </c>
      <c r="L15" s="88">
        <v>16</v>
      </c>
      <c r="M15" s="88">
        <v>44</v>
      </c>
      <c r="N15" s="87">
        <v>0</v>
      </c>
      <c r="O15" s="88">
        <v>0</v>
      </c>
      <c r="P15" s="88">
        <v>0</v>
      </c>
      <c r="Q15" s="87">
        <f>B15+E15+H15+K15+N15</f>
        <v>536</v>
      </c>
      <c r="R15" s="88">
        <f>C15+F15+I15+L15+O15</f>
        <v>359</v>
      </c>
      <c r="S15" s="88">
        <f>SUM(Q15:R15)</f>
        <v>895</v>
      </c>
      <c r="T15" s="88"/>
    </row>
    <row r="16" spans="1:20" ht="11.25">
      <c r="A16" s="89" t="s">
        <v>123</v>
      </c>
      <c r="B16" s="87">
        <v>0</v>
      </c>
      <c r="C16" s="88">
        <v>0</v>
      </c>
      <c r="D16" s="88">
        <v>0</v>
      </c>
      <c r="E16" s="87">
        <v>110</v>
      </c>
      <c r="F16" s="88">
        <v>4</v>
      </c>
      <c r="G16" s="88">
        <v>114</v>
      </c>
      <c r="H16" s="87">
        <v>0</v>
      </c>
      <c r="I16" s="88">
        <v>0</v>
      </c>
      <c r="J16" s="88">
        <v>0</v>
      </c>
      <c r="K16" s="87">
        <v>20</v>
      </c>
      <c r="L16" s="88">
        <v>2</v>
      </c>
      <c r="M16" s="88">
        <v>22</v>
      </c>
      <c r="N16" s="87">
        <v>0</v>
      </c>
      <c r="O16" s="88">
        <v>0</v>
      </c>
      <c r="P16" s="88">
        <v>0</v>
      </c>
      <c r="Q16" s="87">
        <f aca="true" t="shared" si="3" ref="Q16:R18">B16+E16+H16+K16+N16</f>
        <v>130</v>
      </c>
      <c r="R16" s="88">
        <f t="shared" si="3"/>
        <v>6</v>
      </c>
      <c r="S16" s="88">
        <f>SUM(Q16:R16)</f>
        <v>136</v>
      </c>
      <c r="T16" s="88"/>
    </row>
    <row r="17" spans="1:20" ht="11.25">
      <c r="A17" s="89" t="s">
        <v>124</v>
      </c>
      <c r="B17" s="87">
        <v>5</v>
      </c>
      <c r="C17" s="88">
        <v>0</v>
      </c>
      <c r="D17" s="88">
        <v>5</v>
      </c>
      <c r="E17" s="87">
        <v>153</v>
      </c>
      <c r="F17" s="88">
        <v>1</v>
      </c>
      <c r="G17" s="88">
        <v>154</v>
      </c>
      <c r="H17" s="87">
        <v>14</v>
      </c>
      <c r="I17" s="88">
        <v>0</v>
      </c>
      <c r="J17" s="88">
        <v>14</v>
      </c>
      <c r="K17" s="87">
        <v>7</v>
      </c>
      <c r="L17" s="88">
        <v>0</v>
      </c>
      <c r="M17" s="88">
        <v>7</v>
      </c>
      <c r="N17" s="87">
        <v>0</v>
      </c>
      <c r="O17" s="88">
        <v>0</v>
      </c>
      <c r="P17" s="88">
        <v>0</v>
      </c>
      <c r="Q17" s="87">
        <f t="shared" si="3"/>
        <v>179</v>
      </c>
      <c r="R17" s="88">
        <f t="shared" si="3"/>
        <v>1</v>
      </c>
      <c r="S17" s="88">
        <f>SUM(Q17:R17)</f>
        <v>180</v>
      </c>
      <c r="T17" s="88"/>
    </row>
    <row r="18" spans="1:20" ht="11.25">
      <c r="A18" s="89" t="s">
        <v>125</v>
      </c>
      <c r="B18" s="87">
        <v>0</v>
      </c>
      <c r="C18" s="88">
        <v>0</v>
      </c>
      <c r="D18" s="88">
        <v>0</v>
      </c>
      <c r="E18" s="87">
        <v>14</v>
      </c>
      <c r="F18" s="88">
        <v>9</v>
      </c>
      <c r="G18" s="88">
        <v>23</v>
      </c>
      <c r="H18" s="87">
        <v>4</v>
      </c>
      <c r="I18" s="88">
        <v>4</v>
      </c>
      <c r="J18" s="88">
        <v>8</v>
      </c>
      <c r="K18" s="87">
        <v>4</v>
      </c>
      <c r="L18" s="88">
        <v>1</v>
      </c>
      <c r="M18" s="88">
        <v>5</v>
      </c>
      <c r="N18" s="87">
        <v>0</v>
      </c>
      <c r="O18" s="88">
        <v>0</v>
      </c>
      <c r="P18" s="88">
        <v>0</v>
      </c>
      <c r="Q18" s="87">
        <f t="shared" si="3"/>
        <v>22</v>
      </c>
      <c r="R18" s="88">
        <f t="shared" si="3"/>
        <v>14</v>
      </c>
      <c r="S18" s="88">
        <f>SUM(Q18:R18)</f>
        <v>36</v>
      </c>
      <c r="T18" s="88"/>
    </row>
    <row r="19" spans="1:20" ht="11.25">
      <c r="A19" s="89" t="s">
        <v>38</v>
      </c>
      <c r="B19" s="87">
        <v>6</v>
      </c>
      <c r="C19" s="88">
        <v>8</v>
      </c>
      <c r="D19" s="88">
        <v>14</v>
      </c>
      <c r="E19" s="87">
        <v>119</v>
      </c>
      <c r="F19" s="88">
        <v>57</v>
      </c>
      <c r="G19" s="88">
        <v>176</v>
      </c>
      <c r="H19" s="87">
        <v>25</v>
      </c>
      <c r="I19" s="88">
        <v>6</v>
      </c>
      <c r="J19" s="88">
        <v>31</v>
      </c>
      <c r="K19" s="87">
        <v>3</v>
      </c>
      <c r="L19" s="88">
        <v>3</v>
      </c>
      <c r="M19" s="88">
        <v>6</v>
      </c>
      <c r="N19" s="87">
        <v>0</v>
      </c>
      <c r="O19" s="88">
        <v>0</v>
      </c>
      <c r="P19" s="88">
        <v>0</v>
      </c>
      <c r="Q19" s="87">
        <f t="shared" si="0"/>
        <v>153</v>
      </c>
      <c r="R19" s="88">
        <f t="shared" si="1"/>
        <v>74</v>
      </c>
      <c r="S19" s="88">
        <f t="shared" si="2"/>
        <v>227</v>
      </c>
      <c r="T19" s="88"/>
    </row>
    <row r="20" spans="1:20" ht="11.25">
      <c r="A20" s="89" t="s">
        <v>126</v>
      </c>
      <c r="B20" s="87">
        <v>0</v>
      </c>
      <c r="C20" s="88">
        <v>0</v>
      </c>
      <c r="D20" s="88">
        <v>0</v>
      </c>
      <c r="E20" s="87">
        <v>0</v>
      </c>
      <c r="F20" s="88">
        <v>126</v>
      </c>
      <c r="G20" s="88">
        <v>126</v>
      </c>
      <c r="H20" s="87">
        <v>2</v>
      </c>
      <c r="I20" s="88">
        <v>11</v>
      </c>
      <c r="J20" s="88">
        <v>13</v>
      </c>
      <c r="K20" s="87">
        <v>1</v>
      </c>
      <c r="L20" s="88">
        <v>3</v>
      </c>
      <c r="M20" s="88">
        <v>4</v>
      </c>
      <c r="N20" s="87">
        <v>0</v>
      </c>
      <c r="O20" s="88">
        <v>0</v>
      </c>
      <c r="P20" s="88">
        <v>0</v>
      </c>
      <c r="Q20" s="87">
        <f t="shared" si="0"/>
        <v>3</v>
      </c>
      <c r="R20" s="88">
        <f t="shared" si="1"/>
        <v>140</v>
      </c>
      <c r="S20" s="88">
        <f t="shared" si="2"/>
        <v>143</v>
      </c>
      <c r="T20" s="88"/>
    </row>
    <row r="21" spans="1:20" ht="11.25">
      <c r="A21" s="89" t="s">
        <v>306</v>
      </c>
      <c r="B21" s="87">
        <v>15</v>
      </c>
      <c r="C21" s="88">
        <v>31</v>
      </c>
      <c r="D21" s="88">
        <v>46</v>
      </c>
      <c r="E21" s="87">
        <v>13</v>
      </c>
      <c r="F21" s="88">
        <v>59</v>
      </c>
      <c r="G21" s="88">
        <v>72</v>
      </c>
      <c r="H21" s="87">
        <v>0</v>
      </c>
      <c r="I21" s="88">
        <v>0</v>
      </c>
      <c r="J21" s="88">
        <v>0</v>
      </c>
      <c r="K21" s="87">
        <v>6</v>
      </c>
      <c r="L21" s="88">
        <v>9</v>
      </c>
      <c r="M21" s="88">
        <v>15</v>
      </c>
      <c r="N21" s="87">
        <v>0</v>
      </c>
      <c r="O21" s="88">
        <v>0</v>
      </c>
      <c r="P21" s="88">
        <v>0</v>
      </c>
      <c r="Q21" s="87">
        <f t="shared" si="0"/>
        <v>34</v>
      </c>
      <c r="R21" s="88">
        <f t="shared" si="1"/>
        <v>99</v>
      </c>
      <c r="S21" s="88">
        <f t="shared" si="2"/>
        <v>133</v>
      </c>
      <c r="T21" s="88"/>
    </row>
    <row r="22" spans="1:20" ht="11.25">
      <c r="A22" s="89" t="s">
        <v>127</v>
      </c>
      <c r="B22" s="87">
        <v>26</v>
      </c>
      <c r="C22" s="88">
        <v>2</v>
      </c>
      <c r="D22" s="88">
        <v>28</v>
      </c>
      <c r="E22" s="87">
        <v>243</v>
      </c>
      <c r="F22" s="88">
        <v>0</v>
      </c>
      <c r="G22" s="88">
        <v>243</v>
      </c>
      <c r="H22" s="87">
        <v>23</v>
      </c>
      <c r="I22" s="88">
        <v>1</v>
      </c>
      <c r="J22" s="88">
        <v>24</v>
      </c>
      <c r="K22" s="87">
        <v>19</v>
      </c>
      <c r="L22" s="88">
        <v>0</v>
      </c>
      <c r="M22" s="88">
        <v>19</v>
      </c>
      <c r="N22" s="87">
        <v>0</v>
      </c>
      <c r="O22" s="88">
        <v>0</v>
      </c>
      <c r="P22" s="88">
        <v>0</v>
      </c>
      <c r="Q22" s="87">
        <f aca="true" t="shared" si="4" ref="Q22:R27">B22+E22+H22+K22+N22</f>
        <v>311</v>
      </c>
      <c r="R22" s="88">
        <f t="shared" si="4"/>
        <v>3</v>
      </c>
      <c r="S22" s="88">
        <f aca="true" t="shared" si="5" ref="S22:S27">SUM(Q22:R22)</f>
        <v>314</v>
      </c>
      <c r="T22" s="88"/>
    </row>
    <row r="23" spans="1:20" ht="11.25">
      <c r="A23" s="89" t="s">
        <v>308</v>
      </c>
      <c r="B23" s="87">
        <v>52</v>
      </c>
      <c r="C23" s="88">
        <v>0</v>
      </c>
      <c r="D23" s="88">
        <v>52</v>
      </c>
      <c r="E23" s="87">
        <v>627</v>
      </c>
      <c r="F23" s="88">
        <v>6</v>
      </c>
      <c r="G23" s="88">
        <v>633</v>
      </c>
      <c r="H23" s="87">
        <v>70</v>
      </c>
      <c r="I23" s="88">
        <v>1</v>
      </c>
      <c r="J23" s="88">
        <v>71</v>
      </c>
      <c r="K23" s="87">
        <v>74</v>
      </c>
      <c r="L23" s="88">
        <v>0</v>
      </c>
      <c r="M23" s="88">
        <v>74</v>
      </c>
      <c r="N23" s="87">
        <v>0</v>
      </c>
      <c r="O23" s="88">
        <v>0</v>
      </c>
      <c r="P23" s="88">
        <v>0</v>
      </c>
      <c r="Q23" s="87">
        <f aca="true" t="shared" si="6" ref="Q23:R25">B23+E23+H23+K23+N23</f>
        <v>823</v>
      </c>
      <c r="R23" s="88">
        <f t="shared" si="6"/>
        <v>7</v>
      </c>
      <c r="S23" s="88">
        <f t="shared" si="5"/>
        <v>830</v>
      </c>
      <c r="T23" s="88"/>
    </row>
    <row r="24" spans="1:20" ht="11.25">
      <c r="A24" s="89" t="s">
        <v>39</v>
      </c>
      <c r="B24" s="87">
        <v>82</v>
      </c>
      <c r="C24" s="88">
        <v>0</v>
      </c>
      <c r="D24" s="88">
        <v>82</v>
      </c>
      <c r="E24" s="87">
        <v>704</v>
      </c>
      <c r="F24" s="88">
        <v>4</v>
      </c>
      <c r="G24" s="88">
        <v>708</v>
      </c>
      <c r="H24" s="87">
        <v>86</v>
      </c>
      <c r="I24" s="88">
        <v>2</v>
      </c>
      <c r="J24" s="88">
        <v>88</v>
      </c>
      <c r="K24" s="87">
        <v>62</v>
      </c>
      <c r="L24" s="88">
        <v>0</v>
      </c>
      <c r="M24" s="88">
        <v>62</v>
      </c>
      <c r="N24" s="87">
        <v>0</v>
      </c>
      <c r="O24" s="88">
        <v>0</v>
      </c>
      <c r="P24" s="88">
        <v>0</v>
      </c>
      <c r="Q24" s="87">
        <f t="shared" si="6"/>
        <v>934</v>
      </c>
      <c r="R24" s="88">
        <f t="shared" si="6"/>
        <v>6</v>
      </c>
      <c r="S24" s="88">
        <f t="shared" si="5"/>
        <v>940</v>
      </c>
      <c r="T24" s="88"/>
    </row>
    <row r="25" spans="1:20" ht="11.25">
      <c r="A25" s="89" t="s">
        <v>309</v>
      </c>
      <c r="B25" s="87">
        <v>15</v>
      </c>
      <c r="C25" s="88">
        <v>0</v>
      </c>
      <c r="D25" s="88">
        <v>15</v>
      </c>
      <c r="E25" s="87">
        <v>14</v>
      </c>
      <c r="F25" s="88">
        <v>0</v>
      </c>
      <c r="G25" s="88">
        <v>14</v>
      </c>
      <c r="H25" s="87">
        <v>0</v>
      </c>
      <c r="I25" s="88">
        <v>0</v>
      </c>
      <c r="J25" s="88">
        <v>0</v>
      </c>
      <c r="K25" s="87">
        <v>0</v>
      </c>
      <c r="L25" s="88">
        <v>0</v>
      </c>
      <c r="M25" s="88">
        <v>0</v>
      </c>
      <c r="N25" s="87">
        <v>0</v>
      </c>
      <c r="O25" s="88">
        <v>0</v>
      </c>
      <c r="P25" s="88">
        <v>0</v>
      </c>
      <c r="Q25" s="87">
        <f t="shared" si="6"/>
        <v>29</v>
      </c>
      <c r="R25" s="88">
        <f t="shared" si="6"/>
        <v>0</v>
      </c>
      <c r="S25" s="88">
        <f t="shared" si="5"/>
        <v>29</v>
      </c>
      <c r="T25" s="88"/>
    </row>
    <row r="26" spans="1:20" ht="11.25">
      <c r="A26" s="89" t="s">
        <v>310</v>
      </c>
      <c r="B26" s="87">
        <v>4</v>
      </c>
      <c r="C26" s="88">
        <v>13</v>
      </c>
      <c r="D26" s="88">
        <v>17</v>
      </c>
      <c r="E26" s="87">
        <v>36</v>
      </c>
      <c r="F26" s="88">
        <v>64</v>
      </c>
      <c r="G26" s="88">
        <v>100</v>
      </c>
      <c r="H26" s="87">
        <v>0</v>
      </c>
      <c r="I26" s="88">
        <v>0</v>
      </c>
      <c r="J26" s="88">
        <v>0</v>
      </c>
      <c r="K26" s="87">
        <v>2</v>
      </c>
      <c r="L26" s="88">
        <v>7</v>
      </c>
      <c r="M26" s="88">
        <v>9</v>
      </c>
      <c r="N26" s="87">
        <v>0</v>
      </c>
      <c r="O26" s="88">
        <v>0</v>
      </c>
      <c r="P26" s="88">
        <v>0</v>
      </c>
      <c r="Q26" s="87">
        <f t="shared" si="4"/>
        <v>42</v>
      </c>
      <c r="R26" s="88">
        <f t="shared" si="4"/>
        <v>84</v>
      </c>
      <c r="S26" s="88">
        <f t="shared" si="5"/>
        <v>126</v>
      </c>
      <c r="T26" s="88"/>
    </row>
    <row r="27" spans="1:20" ht="11.25">
      <c r="A27" s="89" t="s">
        <v>36</v>
      </c>
      <c r="B27" s="87">
        <v>1</v>
      </c>
      <c r="C27" s="88">
        <v>8</v>
      </c>
      <c r="D27" s="88">
        <v>9</v>
      </c>
      <c r="E27" s="87">
        <v>6</v>
      </c>
      <c r="F27" s="88">
        <v>23</v>
      </c>
      <c r="G27" s="88">
        <v>29</v>
      </c>
      <c r="H27" s="87">
        <v>0</v>
      </c>
      <c r="I27" s="88">
        <v>0</v>
      </c>
      <c r="J27" s="88">
        <v>0</v>
      </c>
      <c r="K27" s="87">
        <v>0</v>
      </c>
      <c r="L27" s="88">
        <v>0</v>
      </c>
      <c r="M27" s="88">
        <v>0</v>
      </c>
      <c r="N27" s="87">
        <v>0</v>
      </c>
      <c r="O27" s="88">
        <v>0</v>
      </c>
      <c r="P27" s="88">
        <v>0</v>
      </c>
      <c r="Q27" s="87">
        <f t="shared" si="4"/>
        <v>7</v>
      </c>
      <c r="R27" s="88">
        <f t="shared" si="4"/>
        <v>31</v>
      </c>
      <c r="S27" s="88">
        <f t="shared" si="5"/>
        <v>38</v>
      </c>
      <c r="T27" s="88"/>
    </row>
    <row r="28" spans="1:20" ht="11.25">
      <c r="A28" s="89" t="s">
        <v>505</v>
      </c>
      <c r="B28" s="87">
        <v>0</v>
      </c>
      <c r="C28" s="88">
        <v>0</v>
      </c>
      <c r="D28" s="88">
        <v>0</v>
      </c>
      <c r="E28" s="87">
        <v>0</v>
      </c>
      <c r="F28" s="88">
        <v>0</v>
      </c>
      <c r="G28" s="88">
        <v>0</v>
      </c>
      <c r="H28" s="87">
        <v>0</v>
      </c>
      <c r="I28" s="88">
        <v>0</v>
      </c>
      <c r="J28" s="88">
        <v>0</v>
      </c>
      <c r="K28" s="87">
        <v>10</v>
      </c>
      <c r="L28" s="88">
        <v>14</v>
      </c>
      <c r="M28" s="88">
        <v>24</v>
      </c>
      <c r="N28" s="87">
        <v>0</v>
      </c>
      <c r="O28" s="88">
        <v>0</v>
      </c>
      <c r="P28" s="88">
        <v>0</v>
      </c>
      <c r="Q28" s="87">
        <f t="shared" si="0"/>
        <v>10</v>
      </c>
      <c r="R28" s="88">
        <f t="shared" si="1"/>
        <v>14</v>
      </c>
      <c r="S28" s="88">
        <f t="shared" si="2"/>
        <v>24</v>
      </c>
      <c r="T28" s="88"/>
    </row>
    <row r="29" spans="1:20" ht="11.25">
      <c r="A29" s="89" t="s">
        <v>506</v>
      </c>
      <c r="B29" s="87">
        <v>0</v>
      </c>
      <c r="C29" s="88">
        <v>0</v>
      </c>
      <c r="D29" s="88">
        <v>0</v>
      </c>
      <c r="E29" s="87">
        <v>0</v>
      </c>
      <c r="F29" s="88">
        <v>0</v>
      </c>
      <c r="G29" s="88">
        <v>0</v>
      </c>
      <c r="H29" s="87">
        <v>0</v>
      </c>
      <c r="I29" s="88">
        <v>0</v>
      </c>
      <c r="J29" s="88">
        <v>0</v>
      </c>
      <c r="K29" s="87">
        <v>2</v>
      </c>
      <c r="L29" s="88">
        <v>10</v>
      </c>
      <c r="M29" s="88">
        <v>12</v>
      </c>
      <c r="N29" s="87">
        <v>0</v>
      </c>
      <c r="O29" s="88">
        <v>0</v>
      </c>
      <c r="P29" s="88">
        <v>0</v>
      </c>
      <c r="Q29" s="87">
        <f t="shared" si="0"/>
        <v>2</v>
      </c>
      <c r="R29" s="88">
        <f t="shared" si="1"/>
        <v>10</v>
      </c>
      <c r="S29" s="88">
        <f t="shared" si="2"/>
        <v>12</v>
      </c>
      <c r="T29" s="88"/>
    </row>
    <row r="30" spans="1:20" ht="11.25">
      <c r="A30" s="89" t="s">
        <v>311</v>
      </c>
      <c r="B30" s="87">
        <v>25</v>
      </c>
      <c r="C30" s="88">
        <v>114</v>
      </c>
      <c r="D30" s="88">
        <v>139</v>
      </c>
      <c r="E30" s="87">
        <v>114</v>
      </c>
      <c r="F30" s="88">
        <v>786</v>
      </c>
      <c r="G30" s="88">
        <v>900</v>
      </c>
      <c r="H30" s="87">
        <v>2</v>
      </c>
      <c r="I30" s="88">
        <v>10</v>
      </c>
      <c r="J30" s="88">
        <v>12</v>
      </c>
      <c r="K30" s="87">
        <v>3</v>
      </c>
      <c r="L30" s="88">
        <v>33</v>
      </c>
      <c r="M30" s="88">
        <v>36</v>
      </c>
      <c r="N30" s="87">
        <v>0</v>
      </c>
      <c r="O30" s="88">
        <v>0</v>
      </c>
      <c r="P30" s="88">
        <v>0</v>
      </c>
      <c r="Q30" s="87">
        <f t="shared" si="0"/>
        <v>144</v>
      </c>
      <c r="R30" s="88">
        <f t="shared" si="1"/>
        <v>943</v>
      </c>
      <c r="S30" s="88">
        <f t="shared" si="2"/>
        <v>1087</v>
      </c>
      <c r="T30" s="88"/>
    </row>
    <row r="31" spans="1:20" ht="11.25">
      <c r="A31" s="89" t="s">
        <v>366</v>
      </c>
      <c r="B31" s="87">
        <v>0</v>
      </c>
      <c r="C31" s="88">
        <v>0</v>
      </c>
      <c r="D31" s="88">
        <v>0</v>
      </c>
      <c r="E31" s="87">
        <v>23</v>
      </c>
      <c r="F31" s="88">
        <v>15</v>
      </c>
      <c r="G31" s="88">
        <v>38</v>
      </c>
      <c r="H31" s="87">
        <v>0</v>
      </c>
      <c r="I31" s="88">
        <v>0</v>
      </c>
      <c r="J31" s="88">
        <v>0</v>
      </c>
      <c r="K31" s="87">
        <v>0</v>
      </c>
      <c r="L31" s="88">
        <v>0</v>
      </c>
      <c r="M31" s="88">
        <v>0</v>
      </c>
      <c r="N31" s="87">
        <v>0</v>
      </c>
      <c r="O31" s="88">
        <v>0</v>
      </c>
      <c r="P31" s="88">
        <v>0</v>
      </c>
      <c r="Q31" s="87">
        <f t="shared" si="0"/>
        <v>23</v>
      </c>
      <c r="R31" s="88">
        <f t="shared" si="1"/>
        <v>15</v>
      </c>
      <c r="S31" s="88">
        <f t="shared" si="2"/>
        <v>38</v>
      </c>
      <c r="T31" s="88"/>
    </row>
    <row r="32" spans="1:19" ht="11.25">
      <c r="A32" s="89" t="s">
        <v>52</v>
      </c>
      <c r="B32" s="87">
        <v>163</v>
      </c>
      <c r="C32" s="88">
        <v>133</v>
      </c>
      <c r="D32" s="88">
        <v>296</v>
      </c>
      <c r="E32" s="87">
        <v>935</v>
      </c>
      <c r="F32" s="88">
        <v>981</v>
      </c>
      <c r="G32" s="88">
        <v>1916</v>
      </c>
      <c r="H32" s="87">
        <v>21</v>
      </c>
      <c r="I32" s="88">
        <v>20</v>
      </c>
      <c r="J32" s="88">
        <v>41</v>
      </c>
      <c r="K32" s="87">
        <v>28</v>
      </c>
      <c r="L32" s="88">
        <v>24</v>
      </c>
      <c r="M32" s="88">
        <v>52</v>
      </c>
      <c r="N32" s="87">
        <v>0</v>
      </c>
      <c r="O32" s="88">
        <v>0</v>
      </c>
      <c r="P32" s="88">
        <v>0</v>
      </c>
      <c r="Q32" s="87">
        <f t="shared" si="0"/>
        <v>1147</v>
      </c>
      <c r="R32" s="88">
        <f t="shared" si="1"/>
        <v>1158</v>
      </c>
      <c r="S32" s="88">
        <f t="shared" si="2"/>
        <v>2305</v>
      </c>
    </row>
    <row r="33" spans="1:19" ht="11.25">
      <c r="A33" s="89" t="s">
        <v>345</v>
      </c>
      <c r="B33" s="87">
        <v>0</v>
      </c>
      <c r="C33" s="88">
        <v>0</v>
      </c>
      <c r="D33" s="88">
        <v>0</v>
      </c>
      <c r="E33" s="87">
        <v>6</v>
      </c>
      <c r="F33" s="88">
        <v>24</v>
      </c>
      <c r="G33" s="88">
        <v>30</v>
      </c>
      <c r="H33" s="87">
        <v>0</v>
      </c>
      <c r="I33" s="88">
        <v>0</v>
      </c>
      <c r="J33" s="88">
        <v>0</v>
      </c>
      <c r="K33" s="87">
        <v>0</v>
      </c>
      <c r="L33" s="88">
        <v>0</v>
      </c>
      <c r="M33" s="88">
        <v>0</v>
      </c>
      <c r="N33" s="87">
        <v>0</v>
      </c>
      <c r="O33" s="88">
        <v>0</v>
      </c>
      <c r="P33" s="88">
        <v>0</v>
      </c>
      <c r="Q33" s="87">
        <f t="shared" si="0"/>
        <v>6</v>
      </c>
      <c r="R33" s="88">
        <f t="shared" si="1"/>
        <v>24</v>
      </c>
      <c r="S33" s="88">
        <f t="shared" si="2"/>
        <v>30</v>
      </c>
    </row>
    <row r="34" spans="1:19" ht="11.25">
      <c r="A34" s="89" t="s">
        <v>130</v>
      </c>
      <c r="B34" s="87">
        <v>27</v>
      </c>
      <c r="C34" s="88">
        <v>14</v>
      </c>
      <c r="D34" s="88">
        <v>41</v>
      </c>
      <c r="E34" s="87">
        <v>124</v>
      </c>
      <c r="F34" s="88">
        <v>60</v>
      </c>
      <c r="G34" s="88">
        <v>184</v>
      </c>
      <c r="H34" s="87">
        <v>16</v>
      </c>
      <c r="I34" s="88">
        <v>7</v>
      </c>
      <c r="J34" s="88">
        <v>23</v>
      </c>
      <c r="K34" s="87">
        <v>21</v>
      </c>
      <c r="L34" s="88">
        <v>8</v>
      </c>
      <c r="M34" s="88">
        <v>29</v>
      </c>
      <c r="N34" s="87">
        <v>10</v>
      </c>
      <c r="O34" s="88">
        <v>1</v>
      </c>
      <c r="P34" s="88">
        <v>11</v>
      </c>
      <c r="Q34" s="87">
        <f t="shared" si="0"/>
        <v>198</v>
      </c>
      <c r="R34" s="88">
        <f t="shared" si="1"/>
        <v>90</v>
      </c>
      <c r="S34" s="88">
        <f t="shared" si="2"/>
        <v>288</v>
      </c>
    </row>
    <row r="35" spans="1:19" ht="11.25">
      <c r="A35" s="89" t="s">
        <v>131</v>
      </c>
      <c r="B35" s="87">
        <v>3</v>
      </c>
      <c r="C35" s="88">
        <v>0</v>
      </c>
      <c r="D35" s="88">
        <v>3</v>
      </c>
      <c r="E35" s="87">
        <v>393</v>
      </c>
      <c r="F35" s="88">
        <v>5</v>
      </c>
      <c r="G35" s="88">
        <v>398</v>
      </c>
      <c r="H35" s="87">
        <v>15</v>
      </c>
      <c r="I35" s="88">
        <v>0</v>
      </c>
      <c r="J35" s="88">
        <v>15</v>
      </c>
      <c r="K35" s="87">
        <v>8</v>
      </c>
      <c r="L35" s="88">
        <v>0</v>
      </c>
      <c r="M35" s="88">
        <v>8</v>
      </c>
      <c r="N35" s="87">
        <v>0</v>
      </c>
      <c r="O35" s="88">
        <v>0</v>
      </c>
      <c r="P35" s="88">
        <v>0</v>
      </c>
      <c r="Q35" s="87">
        <f t="shared" si="0"/>
        <v>419</v>
      </c>
      <c r="R35" s="88">
        <f t="shared" si="1"/>
        <v>5</v>
      </c>
      <c r="S35" s="88">
        <f t="shared" si="2"/>
        <v>424</v>
      </c>
    </row>
    <row r="36" spans="1:19" ht="11.25">
      <c r="A36" s="89" t="s">
        <v>312</v>
      </c>
      <c r="B36" s="87">
        <v>0</v>
      </c>
      <c r="C36" s="88">
        <v>0</v>
      </c>
      <c r="D36" s="88">
        <v>0</v>
      </c>
      <c r="E36" s="87">
        <v>99</v>
      </c>
      <c r="F36" s="88">
        <v>1</v>
      </c>
      <c r="G36" s="88">
        <v>100</v>
      </c>
      <c r="H36" s="87">
        <v>0</v>
      </c>
      <c r="I36" s="88">
        <v>0</v>
      </c>
      <c r="J36" s="88">
        <v>0</v>
      </c>
      <c r="K36" s="87">
        <v>12</v>
      </c>
      <c r="L36" s="88">
        <v>0</v>
      </c>
      <c r="M36" s="88">
        <v>12</v>
      </c>
      <c r="N36" s="87">
        <v>0</v>
      </c>
      <c r="O36" s="88">
        <v>0</v>
      </c>
      <c r="P36" s="88">
        <v>0</v>
      </c>
      <c r="Q36" s="87">
        <f t="shared" si="0"/>
        <v>111</v>
      </c>
      <c r="R36" s="88">
        <f t="shared" si="1"/>
        <v>1</v>
      </c>
      <c r="S36" s="88">
        <f t="shared" si="2"/>
        <v>112</v>
      </c>
    </row>
    <row r="37" spans="1:19" ht="11.25">
      <c r="A37" s="89" t="s">
        <v>43</v>
      </c>
      <c r="B37" s="87">
        <v>17</v>
      </c>
      <c r="C37" s="88">
        <v>0</v>
      </c>
      <c r="D37" s="88">
        <v>17</v>
      </c>
      <c r="E37" s="87">
        <v>488</v>
      </c>
      <c r="F37" s="88">
        <v>16</v>
      </c>
      <c r="G37" s="88">
        <v>504</v>
      </c>
      <c r="H37" s="87">
        <v>40</v>
      </c>
      <c r="I37" s="88">
        <v>3</v>
      </c>
      <c r="J37" s="88">
        <v>43</v>
      </c>
      <c r="K37" s="87">
        <v>47</v>
      </c>
      <c r="L37" s="88">
        <v>5</v>
      </c>
      <c r="M37" s="88">
        <v>52</v>
      </c>
      <c r="N37" s="87">
        <v>0</v>
      </c>
      <c r="O37" s="88">
        <v>0</v>
      </c>
      <c r="P37" s="88">
        <v>0</v>
      </c>
      <c r="Q37" s="87">
        <f t="shared" si="0"/>
        <v>592</v>
      </c>
      <c r="R37" s="88">
        <f t="shared" si="1"/>
        <v>24</v>
      </c>
      <c r="S37" s="88">
        <f t="shared" si="2"/>
        <v>616</v>
      </c>
    </row>
    <row r="38" spans="1:19" ht="11.25">
      <c r="A38" s="89" t="s">
        <v>313</v>
      </c>
      <c r="B38" s="87">
        <v>146</v>
      </c>
      <c r="C38" s="88">
        <v>14</v>
      </c>
      <c r="D38" s="88">
        <v>160</v>
      </c>
      <c r="E38" s="87">
        <v>363</v>
      </c>
      <c r="F38" s="88">
        <v>15</v>
      </c>
      <c r="G38" s="88">
        <v>378</v>
      </c>
      <c r="H38" s="87">
        <v>9</v>
      </c>
      <c r="I38" s="88">
        <v>1</v>
      </c>
      <c r="J38" s="88">
        <v>10</v>
      </c>
      <c r="K38" s="87">
        <v>16</v>
      </c>
      <c r="L38" s="88">
        <v>0</v>
      </c>
      <c r="M38" s="88">
        <v>16</v>
      </c>
      <c r="N38" s="87">
        <v>0</v>
      </c>
      <c r="O38" s="88">
        <v>0</v>
      </c>
      <c r="P38" s="88">
        <v>0</v>
      </c>
      <c r="Q38" s="87">
        <f t="shared" si="0"/>
        <v>534</v>
      </c>
      <c r="R38" s="88">
        <f t="shared" si="1"/>
        <v>30</v>
      </c>
      <c r="S38" s="88">
        <f t="shared" si="2"/>
        <v>564</v>
      </c>
    </row>
    <row r="39" spans="1:19" ht="11.25">
      <c r="A39" s="89" t="s">
        <v>314</v>
      </c>
      <c r="B39" s="87">
        <v>16</v>
      </c>
      <c r="C39" s="88">
        <v>94</v>
      </c>
      <c r="D39" s="88">
        <v>110</v>
      </c>
      <c r="E39" s="87">
        <v>89</v>
      </c>
      <c r="F39" s="88">
        <v>377</v>
      </c>
      <c r="G39" s="88">
        <v>466</v>
      </c>
      <c r="H39" s="87">
        <v>0</v>
      </c>
      <c r="I39" s="88">
        <v>0</v>
      </c>
      <c r="J39" s="88">
        <v>0</v>
      </c>
      <c r="K39" s="87">
        <v>5</v>
      </c>
      <c r="L39" s="88">
        <v>20</v>
      </c>
      <c r="M39" s="88">
        <v>25</v>
      </c>
      <c r="N39" s="87">
        <v>0</v>
      </c>
      <c r="O39" s="88">
        <v>0</v>
      </c>
      <c r="P39" s="88">
        <v>0</v>
      </c>
      <c r="Q39" s="87">
        <f t="shared" si="0"/>
        <v>110</v>
      </c>
      <c r="R39" s="88">
        <f t="shared" si="1"/>
        <v>491</v>
      </c>
      <c r="S39" s="88">
        <f t="shared" si="2"/>
        <v>601</v>
      </c>
    </row>
    <row r="40" spans="1:19" ht="11.25">
      <c r="A40" s="89" t="s">
        <v>171</v>
      </c>
      <c r="B40" s="87">
        <v>0</v>
      </c>
      <c r="C40" s="88">
        <v>0</v>
      </c>
      <c r="D40" s="88">
        <v>0</v>
      </c>
      <c r="E40" s="87">
        <v>35</v>
      </c>
      <c r="F40" s="88">
        <v>0</v>
      </c>
      <c r="G40" s="88">
        <v>35</v>
      </c>
      <c r="H40" s="87">
        <v>0</v>
      </c>
      <c r="I40" s="88">
        <v>0</v>
      </c>
      <c r="J40" s="88">
        <v>0</v>
      </c>
      <c r="K40" s="87">
        <v>9</v>
      </c>
      <c r="L40" s="88">
        <v>0</v>
      </c>
      <c r="M40" s="88">
        <v>9</v>
      </c>
      <c r="N40" s="87">
        <v>0</v>
      </c>
      <c r="O40" s="88">
        <v>0</v>
      </c>
      <c r="P40" s="88">
        <v>0</v>
      </c>
      <c r="Q40" s="87">
        <f t="shared" si="0"/>
        <v>44</v>
      </c>
      <c r="R40" s="88">
        <f t="shared" si="1"/>
        <v>0</v>
      </c>
      <c r="S40" s="88">
        <f t="shared" si="2"/>
        <v>44</v>
      </c>
    </row>
    <row r="41" spans="1:19" ht="11.25">
      <c r="A41" s="89" t="s">
        <v>132</v>
      </c>
      <c r="B41" s="87">
        <v>0</v>
      </c>
      <c r="C41" s="88">
        <v>0</v>
      </c>
      <c r="D41" s="88">
        <v>0</v>
      </c>
      <c r="E41" s="87">
        <v>55</v>
      </c>
      <c r="F41" s="88">
        <v>8</v>
      </c>
      <c r="G41" s="88">
        <v>63</v>
      </c>
      <c r="H41" s="87">
        <v>10</v>
      </c>
      <c r="I41" s="88">
        <v>1</v>
      </c>
      <c r="J41" s="88">
        <v>11</v>
      </c>
      <c r="K41" s="87">
        <v>0</v>
      </c>
      <c r="L41" s="88">
        <v>0</v>
      </c>
      <c r="M41" s="88">
        <v>0</v>
      </c>
      <c r="N41" s="87">
        <v>0</v>
      </c>
      <c r="O41" s="88">
        <v>0</v>
      </c>
      <c r="P41" s="88">
        <v>0</v>
      </c>
      <c r="Q41" s="87">
        <f t="shared" si="0"/>
        <v>65</v>
      </c>
      <c r="R41" s="88">
        <f t="shared" si="1"/>
        <v>9</v>
      </c>
      <c r="S41" s="88">
        <f t="shared" si="2"/>
        <v>74</v>
      </c>
    </row>
    <row r="42" spans="1:19" ht="11.25">
      <c r="A42" s="89" t="s">
        <v>133</v>
      </c>
      <c r="B42" s="87">
        <v>339</v>
      </c>
      <c r="C42" s="88">
        <v>109</v>
      </c>
      <c r="D42" s="88">
        <v>448</v>
      </c>
      <c r="E42" s="87">
        <v>449</v>
      </c>
      <c r="F42" s="88">
        <v>192</v>
      </c>
      <c r="G42" s="88">
        <v>641</v>
      </c>
      <c r="H42" s="87">
        <v>33</v>
      </c>
      <c r="I42" s="88">
        <v>9</v>
      </c>
      <c r="J42" s="88">
        <v>42</v>
      </c>
      <c r="K42" s="87">
        <v>34</v>
      </c>
      <c r="L42" s="88">
        <v>8</v>
      </c>
      <c r="M42" s="88">
        <v>42</v>
      </c>
      <c r="N42" s="87">
        <v>0</v>
      </c>
      <c r="O42" s="88">
        <v>0</v>
      </c>
      <c r="P42" s="88">
        <v>0</v>
      </c>
      <c r="Q42" s="87">
        <f t="shared" si="0"/>
        <v>855</v>
      </c>
      <c r="R42" s="88">
        <f t="shared" si="1"/>
        <v>318</v>
      </c>
      <c r="S42" s="88">
        <f t="shared" si="2"/>
        <v>1173</v>
      </c>
    </row>
    <row r="43" spans="1:19" ht="11.25">
      <c r="A43" s="89" t="s">
        <v>423</v>
      </c>
      <c r="B43" s="87">
        <v>22</v>
      </c>
      <c r="C43" s="88">
        <v>0</v>
      </c>
      <c r="D43" s="88">
        <v>22</v>
      </c>
      <c r="E43" s="87">
        <v>0</v>
      </c>
      <c r="F43" s="88">
        <v>0</v>
      </c>
      <c r="G43" s="88">
        <v>0</v>
      </c>
      <c r="H43" s="87">
        <v>0</v>
      </c>
      <c r="I43" s="88">
        <v>0</v>
      </c>
      <c r="J43" s="88">
        <v>0</v>
      </c>
      <c r="K43" s="87">
        <v>0</v>
      </c>
      <c r="L43" s="88">
        <v>0</v>
      </c>
      <c r="M43" s="88">
        <v>0</v>
      </c>
      <c r="N43" s="87">
        <v>0</v>
      </c>
      <c r="O43" s="88">
        <v>0</v>
      </c>
      <c r="P43" s="88">
        <v>0</v>
      </c>
      <c r="Q43" s="87">
        <f t="shared" si="0"/>
        <v>22</v>
      </c>
      <c r="R43" s="88">
        <f t="shared" si="1"/>
        <v>0</v>
      </c>
      <c r="S43" s="88">
        <f t="shared" si="2"/>
        <v>22</v>
      </c>
    </row>
    <row r="44" spans="1:19" ht="11.25">
      <c r="A44" s="89" t="s">
        <v>424</v>
      </c>
      <c r="B44" s="87">
        <v>12</v>
      </c>
      <c r="C44" s="88">
        <v>0</v>
      </c>
      <c r="D44" s="88">
        <v>12</v>
      </c>
      <c r="E44" s="87">
        <v>0</v>
      </c>
      <c r="F44" s="88">
        <v>0</v>
      </c>
      <c r="G44" s="88">
        <v>0</v>
      </c>
      <c r="H44" s="87">
        <v>0</v>
      </c>
      <c r="I44" s="88">
        <v>0</v>
      </c>
      <c r="J44" s="88">
        <v>0</v>
      </c>
      <c r="K44" s="87">
        <v>0</v>
      </c>
      <c r="L44" s="88">
        <v>0</v>
      </c>
      <c r="M44" s="88">
        <v>0</v>
      </c>
      <c r="N44" s="87">
        <v>0</v>
      </c>
      <c r="O44" s="88">
        <v>0</v>
      </c>
      <c r="P44" s="88">
        <v>0</v>
      </c>
      <c r="Q44" s="87">
        <f t="shared" si="0"/>
        <v>12</v>
      </c>
      <c r="R44" s="88">
        <f t="shared" si="1"/>
        <v>0</v>
      </c>
      <c r="S44" s="88">
        <f t="shared" si="2"/>
        <v>12</v>
      </c>
    </row>
    <row r="45" spans="1:19" ht="11.25">
      <c r="A45" s="89" t="s">
        <v>172</v>
      </c>
      <c r="B45" s="87">
        <v>10</v>
      </c>
      <c r="C45" s="88">
        <v>0</v>
      </c>
      <c r="D45" s="88">
        <v>10</v>
      </c>
      <c r="E45" s="87">
        <v>486</v>
      </c>
      <c r="F45" s="88">
        <v>1</v>
      </c>
      <c r="G45" s="88">
        <v>487</v>
      </c>
      <c r="H45" s="87">
        <v>64</v>
      </c>
      <c r="I45" s="88">
        <v>3</v>
      </c>
      <c r="J45" s="88">
        <v>67</v>
      </c>
      <c r="K45" s="87">
        <v>46</v>
      </c>
      <c r="L45" s="88">
        <v>0</v>
      </c>
      <c r="M45" s="88">
        <v>46</v>
      </c>
      <c r="N45" s="87">
        <v>0</v>
      </c>
      <c r="O45" s="88">
        <v>0</v>
      </c>
      <c r="P45" s="88">
        <v>0</v>
      </c>
      <c r="Q45" s="87">
        <f t="shared" si="0"/>
        <v>606</v>
      </c>
      <c r="R45" s="88">
        <f t="shared" si="1"/>
        <v>4</v>
      </c>
      <c r="S45" s="88">
        <f t="shared" si="2"/>
        <v>610</v>
      </c>
    </row>
    <row r="46" spans="1:19" ht="11.25">
      <c r="A46" s="89" t="s">
        <v>429</v>
      </c>
      <c r="B46" s="87">
        <v>44</v>
      </c>
      <c r="C46" s="88">
        <v>11</v>
      </c>
      <c r="D46" s="88">
        <v>55</v>
      </c>
      <c r="E46" s="87">
        <v>139</v>
      </c>
      <c r="F46" s="88">
        <v>34</v>
      </c>
      <c r="G46" s="88">
        <v>173</v>
      </c>
      <c r="H46" s="87">
        <v>13</v>
      </c>
      <c r="I46" s="88">
        <v>1</v>
      </c>
      <c r="J46" s="88">
        <v>14</v>
      </c>
      <c r="K46" s="87">
        <v>0</v>
      </c>
      <c r="L46" s="88">
        <v>0</v>
      </c>
      <c r="M46" s="88">
        <v>0</v>
      </c>
      <c r="N46" s="87">
        <v>0</v>
      </c>
      <c r="O46" s="88">
        <v>0</v>
      </c>
      <c r="P46" s="88">
        <v>0</v>
      </c>
      <c r="Q46" s="87">
        <f t="shared" si="0"/>
        <v>196</v>
      </c>
      <c r="R46" s="88">
        <f t="shared" si="1"/>
        <v>46</v>
      </c>
      <c r="S46" s="88">
        <f t="shared" si="2"/>
        <v>242</v>
      </c>
    </row>
    <row r="47" spans="1:19" ht="11.25">
      <c r="A47" s="89" t="s">
        <v>507</v>
      </c>
      <c r="B47" s="87">
        <v>0</v>
      </c>
      <c r="C47" s="88">
        <v>0</v>
      </c>
      <c r="D47" s="88">
        <v>0</v>
      </c>
      <c r="E47" s="87">
        <v>0</v>
      </c>
      <c r="F47" s="88">
        <v>0</v>
      </c>
      <c r="G47" s="88">
        <v>0</v>
      </c>
      <c r="H47" s="87">
        <v>0</v>
      </c>
      <c r="I47" s="88">
        <v>0</v>
      </c>
      <c r="J47" s="88">
        <v>0</v>
      </c>
      <c r="K47" s="87">
        <v>10</v>
      </c>
      <c r="L47" s="88">
        <v>3</v>
      </c>
      <c r="M47" s="88">
        <v>13</v>
      </c>
      <c r="N47" s="87">
        <v>0</v>
      </c>
      <c r="O47" s="88">
        <v>0</v>
      </c>
      <c r="P47" s="88">
        <v>0</v>
      </c>
      <c r="Q47" s="87">
        <f t="shared" si="0"/>
        <v>10</v>
      </c>
      <c r="R47" s="88">
        <f t="shared" si="1"/>
        <v>3</v>
      </c>
      <c r="S47" s="88">
        <f t="shared" si="2"/>
        <v>13</v>
      </c>
    </row>
    <row r="48" spans="1:19" ht="11.25">
      <c r="A48" s="89" t="s">
        <v>508</v>
      </c>
      <c r="B48" s="87">
        <v>0</v>
      </c>
      <c r="C48" s="88">
        <v>0</v>
      </c>
      <c r="D48" s="88">
        <v>0</v>
      </c>
      <c r="E48" s="87">
        <v>0</v>
      </c>
      <c r="F48" s="88">
        <v>0</v>
      </c>
      <c r="G48" s="88">
        <v>0</v>
      </c>
      <c r="H48" s="87">
        <v>0</v>
      </c>
      <c r="I48" s="88">
        <v>0</v>
      </c>
      <c r="J48" s="88">
        <v>0</v>
      </c>
      <c r="K48" s="87">
        <v>9</v>
      </c>
      <c r="L48" s="88">
        <v>4</v>
      </c>
      <c r="M48" s="88">
        <v>13</v>
      </c>
      <c r="N48" s="87">
        <v>0</v>
      </c>
      <c r="O48" s="88">
        <v>0</v>
      </c>
      <c r="P48" s="88">
        <v>0</v>
      </c>
      <c r="Q48" s="87">
        <f t="shared" si="0"/>
        <v>9</v>
      </c>
      <c r="R48" s="88">
        <f t="shared" si="1"/>
        <v>4</v>
      </c>
      <c r="S48" s="88">
        <f t="shared" si="2"/>
        <v>13</v>
      </c>
    </row>
    <row r="49" spans="1:19" ht="11.25">
      <c r="A49" s="89" t="s">
        <v>360</v>
      </c>
      <c r="B49" s="87">
        <v>6</v>
      </c>
      <c r="C49" s="88">
        <v>2</v>
      </c>
      <c r="D49" s="88">
        <v>8</v>
      </c>
      <c r="E49" s="87">
        <v>8</v>
      </c>
      <c r="F49" s="88">
        <v>2</v>
      </c>
      <c r="G49" s="88">
        <v>10</v>
      </c>
      <c r="H49" s="87">
        <v>7</v>
      </c>
      <c r="I49" s="88">
        <v>2</v>
      </c>
      <c r="J49" s="88">
        <v>9</v>
      </c>
      <c r="K49" s="87">
        <v>0</v>
      </c>
      <c r="L49" s="88">
        <v>0</v>
      </c>
      <c r="M49" s="88">
        <v>0</v>
      </c>
      <c r="N49" s="87">
        <v>0</v>
      </c>
      <c r="O49" s="88">
        <v>0</v>
      </c>
      <c r="P49" s="88">
        <v>0</v>
      </c>
      <c r="Q49" s="87">
        <f t="shared" si="0"/>
        <v>21</v>
      </c>
      <c r="R49" s="88">
        <f t="shared" si="1"/>
        <v>6</v>
      </c>
      <c r="S49" s="88">
        <f t="shared" si="2"/>
        <v>27</v>
      </c>
    </row>
    <row r="50" spans="1:19" ht="11.25">
      <c r="A50" s="89" t="s">
        <v>173</v>
      </c>
      <c r="B50" s="87">
        <v>8</v>
      </c>
      <c r="C50" s="88">
        <v>16</v>
      </c>
      <c r="D50" s="88">
        <v>24</v>
      </c>
      <c r="E50" s="87">
        <v>57</v>
      </c>
      <c r="F50" s="88">
        <v>223</v>
      </c>
      <c r="G50" s="88">
        <v>280</v>
      </c>
      <c r="H50" s="87">
        <v>8</v>
      </c>
      <c r="I50" s="88">
        <v>20</v>
      </c>
      <c r="J50" s="88">
        <v>28</v>
      </c>
      <c r="K50" s="87">
        <v>1</v>
      </c>
      <c r="L50" s="88">
        <v>5</v>
      </c>
      <c r="M50" s="88">
        <v>6</v>
      </c>
      <c r="N50" s="87">
        <v>0</v>
      </c>
      <c r="O50" s="88">
        <v>0</v>
      </c>
      <c r="P50" s="88">
        <v>0</v>
      </c>
      <c r="Q50" s="87">
        <f t="shared" si="0"/>
        <v>74</v>
      </c>
      <c r="R50" s="88">
        <f t="shared" si="1"/>
        <v>264</v>
      </c>
      <c r="S50" s="88">
        <f t="shared" si="2"/>
        <v>338</v>
      </c>
    </row>
    <row r="51" spans="1:19" ht="11.25">
      <c r="A51" s="89" t="s">
        <v>315</v>
      </c>
      <c r="B51" s="87">
        <v>0</v>
      </c>
      <c r="C51" s="88">
        <v>0</v>
      </c>
      <c r="D51" s="88">
        <v>0</v>
      </c>
      <c r="E51" s="87">
        <v>3</v>
      </c>
      <c r="F51" s="88">
        <v>1</v>
      </c>
      <c r="G51" s="88">
        <v>4</v>
      </c>
      <c r="H51" s="87">
        <v>0</v>
      </c>
      <c r="I51" s="88">
        <v>0</v>
      </c>
      <c r="J51" s="88">
        <v>0</v>
      </c>
      <c r="K51" s="87">
        <v>1</v>
      </c>
      <c r="L51" s="88">
        <v>1</v>
      </c>
      <c r="M51" s="88">
        <v>2</v>
      </c>
      <c r="N51" s="87">
        <v>0</v>
      </c>
      <c r="O51" s="88">
        <v>0</v>
      </c>
      <c r="P51" s="88">
        <v>0</v>
      </c>
      <c r="Q51" s="87">
        <f t="shared" si="0"/>
        <v>4</v>
      </c>
      <c r="R51" s="88">
        <f t="shared" si="1"/>
        <v>2</v>
      </c>
      <c r="S51" s="88">
        <f t="shared" si="2"/>
        <v>6</v>
      </c>
    </row>
    <row r="52" spans="1:19" ht="11.25">
      <c r="A52" s="89" t="s">
        <v>316</v>
      </c>
      <c r="B52" s="87">
        <v>0</v>
      </c>
      <c r="C52" s="88">
        <v>0</v>
      </c>
      <c r="D52" s="88">
        <v>0</v>
      </c>
      <c r="E52" s="87">
        <v>5</v>
      </c>
      <c r="F52" s="88">
        <v>5</v>
      </c>
      <c r="G52" s="88">
        <v>10</v>
      </c>
      <c r="H52" s="87">
        <v>0</v>
      </c>
      <c r="I52" s="88">
        <v>0</v>
      </c>
      <c r="J52" s="88">
        <v>0</v>
      </c>
      <c r="K52" s="87">
        <v>0</v>
      </c>
      <c r="L52" s="88">
        <v>0</v>
      </c>
      <c r="M52" s="88">
        <v>0</v>
      </c>
      <c r="N52" s="87">
        <v>0</v>
      </c>
      <c r="O52" s="88">
        <v>0</v>
      </c>
      <c r="P52" s="88">
        <v>0</v>
      </c>
      <c r="Q52" s="87">
        <f aca="true" t="shared" si="7" ref="Q52:Q69">B52+E52+H52+K52+N52</f>
        <v>5</v>
      </c>
      <c r="R52" s="88">
        <f aca="true" t="shared" si="8" ref="R52:R69">C52+F52+I52+L52+O52</f>
        <v>5</v>
      </c>
      <c r="S52" s="88">
        <f aca="true" t="shared" si="9" ref="S52:S69">SUM(Q52:R52)</f>
        <v>10</v>
      </c>
    </row>
    <row r="53" spans="1:19" ht="11.25">
      <c r="A53" s="89" t="s">
        <v>346</v>
      </c>
      <c r="B53" s="87">
        <v>14</v>
      </c>
      <c r="C53" s="88">
        <v>0</v>
      </c>
      <c r="D53" s="88">
        <v>14</v>
      </c>
      <c r="E53" s="87">
        <v>18</v>
      </c>
      <c r="F53" s="88">
        <v>0</v>
      </c>
      <c r="G53" s="88">
        <v>18</v>
      </c>
      <c r="H53" s="87">
        <v>0</v>
      </c>
      <c r="I53" s="88">
        <v>0</v>
      </c>
      <c r="J53" s="88">
        <v>0</v>
      </c>
      <c r="K53" s="87">
        <v>8</v>
      </c>
      <c r="L53" s="88">
        <v>0</v>
      </c>
      <c r="M53" s="88">
        <v>8</v>
      </c>
      <c r="N53" s="87">
        <v>0</v>
      </c>
      <c r="O53" s="88">
        <v>0</v>
      </c>
      <c r="P53" s="88">
        <v>0</v>
      </c>
      <c r="Q53" s="87">
        <f t="shared" si="7"/>
        <v>40</v>
      </c>
      <c r="R53" s="88">
        <f t="shared" si="8"/>
        <v>0</v>
      </c>
      <c r="S53" s="88">
        <f t="shared" si="9"/>
        <v>40</v>
      </c>
    </row>
    <row r="54" spans="1:19" ht="11.25">
      <c r="A54" s="89" t="s">
        <v>428</v>
      </c>
      <c r="B54" s="87">
        <v>8</v>
      </c>
      <c r="C54" s="88">
        <v>5</v>
      </c>
      <c r="D54" s="88">
        <v>13</v>
      </c>
      <c r="E54" s="87">
        <v>84</v>
      </c>
      <c r="F54" s="88">
        <v>37</v>
      </c>
      <c r="G54" s="88">
        <v>121</v>
      </c>
      <c r="H54" s="87">
        <v>0</v>
      </c>
      <c r="I54" s="88">
        <v>0</v>
      </c>
      <c r="J54" s="88">
        <v>0</v>
      </c>
      <c r="K54" s="87">
        <v>0</v>
      </c>
      <c r="L54" s="88">
        <v>0</v>
      </c>
      <c r="M54" s="88">
        <v>0</v>
      </c>
      <c r="N54" s="87">
        <v>0</v>
      </c>
      <c r="O54" s="88">
        <v>0</v>
      </c>
      <c r="P54" s="88">
        <v>0</v>
      </c>
      <c r="Q54" s="87">
        <f t="shared" si="7"/>
        <v>92</v>
      </c>
      <c r="R54" s="88">
        <f t="shared" si="8"/>
        <v>42</v>
      </c>
      <c r="S54" s="88">
        <f t="shared" si="9"/>
        <v>134</v>
      </c>
    </row>
    <row r="55" spans="1:19" ht="11.25">
      <c r="A55" s="89" t="s">
        <v>430</v>
      </c>
      <c r="B55" s="87">
        <v>1</v>
      </c>
      <c r="C55" s="88">
        <v>0</v>
      </c>
      <c r="D55" s="88">
        <v>1</v>
      </c>
      <c r="E55" s="87">
        <v>0</v>
      </c>
      <c r="F55" s="88">
        <v>0</v>
      </c>
      <c r="G55" s="88">
        <v>0</v>
      </c>
      <c r="H55" s="87">
        <v>0</v>
      </c>
      <c r="I55" s="88">
        <v>0</v>
      </c>
      <c r="J55" s="88">
        <v>0</v>
      </c>
      <c r="K55" s="87">
        <v>0</v>
      </c>
      <c r="L55" s="88">
        <v>0</v>
      </c>
      <c r="M55" s="88">
        <v>0</v>
      </c>
      <c r="N55" s="87">
        <v>0</v>
      </c>
      <c r="O55" s="88">
        <v>0</v>
      </c>
      <c r="P55" s="88">
        <v>0</v>
      </c>
      <c r="Q55" s="87">
        <f t="shared" si="7"/>
        <v>1</v>
      </c>
      <c r="R55" s="88">
        <f t="shared" si="8"/>
        <v>0</v>
      </c>
      <c r="S55" s="88">
        <f t="shared" si="9"/>
        <v>1</v>
      </c>
    </row>
    <row r="56" spans="1:19" ht="11.25">
      <c r="A56" s="89" t="s">
        <v>174</v>
      </c>
      <c r="B56" s="87">
        <v>0</v>
      </c>
      <c r="C56" s="88">
        <v>185</v>
      </c>
      <c r="D56" s="88">
        <v>185</v>
      </c>
      <c r="E56" s="87">
        <v>1</v>
      </c>
      <c r="F56" s="88">
        <v>461</v>
      </c>
      <c r="G56" s="88">
        <v>462</v>
      </c>
      <c r="H56" s="87">
        <v>0</v>
      </c>
      <c r="I56" s="88">
        <v>37</v>
      </c>
      <c r="J56" s="88">
        <v>37</v>
      </c>
      <c r="K56" s="87">
        <v>1</v>
      </c>
      <c r="L56" s="88">
        <v>35</v>
      </c>
      <c r="M56" s="88">
        <v>36</v>
      </c>
      <c r="N56" s="87">
        <v>0</v>
      </c>
      <c r="O56" s="88">
        <v>0</v>
      </c>
      <c r="P56" s="88">
        <v>0</v>
      </c>
      <c r="Q56" s="87">
        <f t="shared" si="7"/>
        <v>2</v>
      </c>
      <c r="R56" s="88">
        <f t="shared" si="8"/>
        <v>718</v>
      </c>
      <c r="S56" s="88">
        <f t="shared" si="9"/>
        <v>720</v>
      </c>
    </row>
    <row r="57" spans="1:19" ht="11.25">
      <c r="A57" s="89" t="s">
        <v>35</v>
      </c>
      <c r="B57" s="87">
        <v>48</v>
      </c>
      <c r="C57" s="88">
        <v>63</v>
      </c>
      <c r="D57" s="88">
        <v>111</v>
      </c>
      <c r="E57" s="87">
        <v>242</v>
      </c>
      <c r="F57" s="88">
        <v>569</v>
      </c>
      <c r="G57" s="88">
        <v>811</v>
      </c>
      <c r="H57" s="87">
        <v>13</v>
      </c>
      <c r="I57" s="88">
        <v>25</v>
      </c>
      <c r="J57" s="88">
        <v>38</v>
      </c>
      <c r="K57" s="87">
        <v>6</v>
      </c>
      <c r="L57" s="88">
        <v>9</v>
      </c>
      <c r="M57" s="88">
        <v>15</v>
      </c>
      <c r="N57" s="87">
        <v>0</v>
      </c>
      <c r="O57" s="88">
        <v>0</v>
      </c>
      <c r="P57" s="88">
        <v>0</v>
      </c>
      <c r="Q57" s="87">
        <f t="shared" si="7"/>
        <v>309</v>
      </c>
      <c r="R57" s="88">
        <f t="shared" si="8"/>
        <v>666</v>
      </c>
      <c r="S57" s="88">
        <f t="shared" si="9"/>
        <v>975</v>
      </c>
    </row>
    <row r="58" spans="1:19" ht="11.25">
      <c r="A58" s="89" t="s">
        <v>135</v>
      </c>
      <c r="B58" s="87">
        <v>4</v>
      </c>
      <c r="C58" s="88">
        <v>0</v>
      </c>
      <c r="D58" s="88">
        <v>4</v>
      </c>
      <c r="E58" s="87">
        <v>7</v>
      </c>
      <c r="F58" s="88">
        <v>0</v>
      </c>
      <c r="G58" s="88">
        <v>7</v>
      </c>
      <c r="H58" s="87">
        <v>4</v>
      </c>
      <c r="I58" s="88">
        <v>0</v>
      </c>
      <c r="J58" s="88">
        <v>4</v>
      </c>
      <c r="K58" s="87">
        <v>0</v>
      </c>
      <c r="L58" s="88">
        <v>0</v>
      </c>
      <c r="M58" s="88">
        <v>0</v>
      </c>
      <c r="N58" s="87">
        <v>0</v>
      </c>
      <c r="O58" s="88">
        <v>0</v>
      </c>
      <c r="P58" s="88">
        <v>0</v>
      </c>
      <c r="Q58" s="87">
        <f t="shared" si="7"/>
        <v>15</v>
      </c>
      <c r="R58" s="88">
        <f t="shared" si="8"/>
        <v>0</v>
      </c>
      <c r="S58" s="88">
        <f t="shared" si="9"/>
        <v>15</v>
      </c>
    </row>
    <row r="59" spans="1:19" ht="11.25">
      <c r="A59" s="89" t="s">
        <v>136</v>
      </c>
      <c r="B59" s="87">
        <v>88</v>
      </c>
      <c r="C59" s="88">
        <v>231</v>
      </c>
      <c r="D59" s="88">
        <v>319</v>
      </c>
      <c r="E59" s="87">
        <v>824</v>
      </c>
      <c r="F59" s="88">
        <v>2694</v>
      </c>
      <c r="G59" s="88">
        <v>3518</v>
      </c>
      <c r="H59" s="87">
        <v>12</v>
      </c>
      <c r="I59" s="88">
        <v>33</v>
      </c>
      <c r="J59" s="88">
        <v>45</v>
      </c>
      <c r="K59" s="87">
        <v>4</v>
      </c>
      <c r="L59" s="88">
        <v>17</v>
      </c>
      <c r="M59" s="88">
        <v>21</v>
      </c>
      <c r="N59" s="87">
        <v>0</v>
      </c>
      <c r="O59" s="88">
        <v>0</v>
      </c>
      <c r="P59" s="88">
        <v>0</v>
      </c>
      <c r="Q59" s="87">
        <f t="shared" si="7"/>
        <v>928</v>
      </c>
      <c r="R59" s="88">
        <f t="shared" si="8"/>
        <v>2975</v>
      </c>
      <c r="S59" s="88">
        <f t="shared" si="9"/>
        <v>3903</v>
      </c>
    </row>
    <row r="60" spans="1:19" ht="11.25">
      <c r="A60" s="89" t="s">
        <v>175</v>
      </c>
      <c r="B60" s="87">
        <v>2</v>
      </c>
      <c r="C60" s="88">
        <v>7</v>
      </c>
      <c r="D60" s="88">
        <v>9</v>
      </c>
      <c r="E60" s="87">
        <v>2</v>
      </c>
      <c r="F60" s="88">
        <v>6</v>
      </c>
      <c r="G60" s="88">
        <v>8</v>
      </c>
      <c r="H60" s="87">
        <v>0</v>
      </c>
      <c r="I60" s="88">
        <v>0</v>
      </c>
      <c r="J60" s="88">
        <v>0</v>
      </c>
      <c r="K60" s="87">
        <v>1</v>
      </c>
      <c r="L60" s="88">
        <v>2</v>
      </c>
      <c r="M60" s="88">
        <v>3</v>
      </c>
      <c r="N60" s="87">
        <v>0</v>
      </c>
      <c r="O60" s="88">
        <v>0</v>
      </c>
      <c r="P60" s="88">
        <v>0</v>
      </c>
      <c r="Q60" s="87">
        <f t="shared" si="7"/>
        <v>5</v>
      </c>
      <c r="R60" s="88">
        <f t="shared" si="8"/>
        <v>15</v>
      </c>
      <c r="S60" s="88">
        <f t="shared" si="9"/>
        <v>20</v>
      </c>
    </row>
    <row r="61" spans="1:19" ht="11.25">
      <c r="A61" s="89" t="s">
        <v>79</v>
      </c>
      <c r="B61" s="87">
        <v>4</v>
      </c>
      <c r="C61" s="88">
        <v>1</v>
      </c>
      <c r="D61" s="88">
        <v>5</v>
      </c>
      <c r="E61" s="87">
        <v>442</v>
      </c>
      <c r="F61" s="88">
        <v>243</v>
      </c>
      <c r="G61" s="88">
        <v>685</v>
      </c>
      <c r="H61" s="87">
        <v>5</v>
      </c>
      <c r="I61" s="88">
        <v>2</v>
      </c>
      <c r="J61" s="88">
        <v>7</v>
      </c>
      <c r="K61" s="87">
        <v>16</v>
      </c>
      <c r="L61" s="88">
        <v>0</v>
      </c>
      <c r="M61" s="88">
        <v>16</v>
      </c>
      <c r="N61" s="87">
        <v>0</v>
      </c>
      <c r="O61" s="88">
        <v>0</v>
      </c>
      <c r="P61" s="88">
        <v>0</v>
      </c>
      <c r="Q61" s="87">
        <f t="shared" si="7"/>
        <v>467</v>
      </c>
      <c r="R61" s="88">
        <f t="shared" si="8"/>
        <v>246</v>
      </c>
      <c r="S61" s="88">
        <f t="shared" si="9"/>
        <v>713</v>
      </c>
    </row>
    <row r="62" spans="1:19" ht="11.25">
      <c r="A62" s="89" t="s">
        <v>427</v>
      </c>
      <c r="B62" s="87">
        <v>0</v>
      </c>
      <c r="C62" s="88">
        <v>0</v>
      </c>
      <c r="D62" s="88">
        <v>0</v>
      </c>
      <c r="E62" s="87">
        <v>0</v>
      </c>
      <c r="F62" s="88">
        <v>0</v>
      </c>
      <c r="G62" s="88">
        <v>0</v>
      </c>
      <c r="H62" s="87">
        <v>2</v>
      </c>
      <c r="I62" s="88">
        <v>0</v>
      </c>
      <c r="J62" s="88">
        <v>2</v>
      </c>
      <c r="K62" s="87">
        <v>0</v>
      </c>
      <c r="L62" s="88">
        <v>0</v>
      </c>
      <c r="M62" s="88">
        <v>0</v>
      </c>
      <c r="N62" s="87">
        <v>0</v>
      </c>
      <c r="O62" s="88">
        <v>0</v>
      </c>
      <c r="P62" s="88">
        <v>0</v>
      </c>
      <c r="Q62" s="87">
        <f t="shared" si="7"/>
        <v>2</v>
      </c>
      <c r="R62" s="88">
        <f t="shared" si="8"/>
        <v>0</v>
      </c>
      <c r="S62" s="88">
        <f t="shared" si="9"/>
        <v>2</v>
      </c>
    </row>
    <row r="63" spans="1:19" ht="11.25">
      <c r="A63" s="89" t="s">
        <v>365</v>
      </c>
      <c r="B63" s="87">
        <v>0</v>
      </c>
      <c r="C63" s="88">
        <v>0</v>
      </c>
      <c r="D63" s="88">
        <v>0</v>
      </c>
      <c r="E63" s="87">
        <v>0</v>
      </c>
      <c r="F63" s="88">
        <v>0</v>
      </c>
      <c r="G63" s="88">
        <v>0</v>
      </c>
      <c r="H63" s="87">
        <v>3</v>
      </c>
      <c r="I63" s="88">
        <v>2</v>
      </c>
      <c r="J63" s="88">
        <v>5</v>
      </c>
      <c r="K63" s="87">
        <v>0</v>
      </c>
      <c r="L63" s="88">
        <v>0</v>
      </c>
      <c r="M63" s="88">
        <v>0</v>
      </c>
      <c r="N63" s="87">
        <v>0</v>
      </c>
      <c r="O63" s="88">
        <v>0</v>
      </c>
      <c r="P63" s="88">
        <v>0</v>
      </c>
      <c r="Q63" s="87">
        <f>B63+E63+H63+K63+N63</f>
        <v>3</v>
      </c>
      <c r="R63" s="88">
        <f>C63+F63+I63+L63+O63</f>
        <v>2</v>
      </c>
      <c r="S63" s="88">
        <f>SUM(Q63:R63)</f>
        <v>5</v>
      </c>
    </row>
    <row r="64" spans="1:19" ht="11.25">
      <c r="A64" s="89" t="s">
        <v>317</v>
      </c>
      <c r="B64" s="87">
        <v>0</v>
      </c>
      <c r="C64" s="88">
        <v>0</v>
      </c>
      <c r="D64" s="88">
        <v>0</v>
      </c>
      <c r="E64" s="87">
        <v>2</v>
      </c>
      <c r="F64" s="88">
        <v>0</v>
      </c>
      <c r="G64" s="88">
        <v>2</v>
      </c>
      <c r="H64" s="87">
        <v>1</v>
      </c>
      <c r="I64" s="88">
        <v>0</v>
      </c>
      <c r="J64" s="88">
        <v>1</v>
      </c>
      <c r="K64" s="87">
        <v>0</v>
      </c>
      <c r="L64" s="88">
        <v>0</v>
      </c>
      <c r="M64" s="88">
        <v>0</v>
      </c>
      <c r="N64" s="87">
        <v>0</v>
      </c>
      <c r="O64" s="88">
        <v>0</v>
      </c>
      <c r="P64" s="88">
        <v>0</v>
      </c>
      <c r="Q64" s="87">
        <f>B64+E64+H64+K64+N64</f>
        <v>3</v>
      </c>
      <c r="R64" s="88">
        <f>C64+F64+I64+L64+O64</f>
        <v>0</v>
      </c>
      <c r="S64" s="88">
        <f>SUM(Q64:R64)</f>
        <v>3</v>
      </c>
    </row>
    <row r="65" spans="1:19" ht="11.25">
      <c r="A65" s="89" t="s">
        <v>55</v>
      </c>
      <c r="B65" s="87">
        <v>40</v>
      </c>
      <c r="C65" s="88">
        <v>62</v>
      </c>
      <c r="D65" s="88">
        <v>102</v>
      </c>
      <c r="E65" s="87">
        <v>81</v>
      </c>
      <c r="F65" s="88">
        <v>170</v>
      </c>
      <c r="G65" s="88">
        <v>251</v>
      </c>
      <c r="H65" s="87">
        <v>9</v>
      </c>
      <c r="I65" s="88">
        <v>16</v>
      </c>
      <c r="J65" s="88">
        <v>25</v>
      </c>
      <c r="K65" s="87">
        <v>5</v>
      </c>
      <c r="L65" s="88">
        <v>3</v>
      </c>
      <c r="M65" s="88">
        <v>8</v>
      </c>
      <c r="N65" s="87">
        <v>0</v>
      </c>
      <c r="O65" s="88">
        <v>0</v>
      </c>
      <c r="P65" s="88">
        <v>0</v>
      </c>
      <c r="Q65" s="87">
        <f t="shared" si="7"/>
        <v>135</v>
      </c>
      <c r="R65" s="88">
        <f t="shared" si="8"/>
        <v>251</v>
      </c>
      <c r="S65" s="88">
        <f t="shared" si="9"/>
        <v>386</v>
      </c>
    </row>
    <row r="66" spans="1:19" ht="11.25">
      <c r="A66" s="89" t="s">
        <v>138</v>
      </c>
      <c r="B66" s="87">
        <v>27</v>
      </c>
      <c r="C66" s="88">
        <v>4</v>
      </c>
      <c r="D66" s="88">
        <v>31</v>
      </c>
      <c r="E66" s="87">
        <v>3</v>
      </c>
      <c r="F66" s="88">
        <v>0</v>
      </c>
      <c r="G66" s="88">
        <v>3</v>
      </c>
      <c r="H66" s="87">
        <v>0</v>
      </c>
      <c r="I66" s="88">
        <v>0</v>
      </c>
      <c r="J66" s="88">
        <v>0</v>
      </c>
      <c r="K66" s="87">
        <v>7</v>
      </c>
      <c r="L66" s="88">
        <v>1</v>
      </c>
      <c r="M66" s="88">
        <v>8</v>
      </c>
      <c r="N66" s="87">
        <v>0</v>
      </c>
      <c r="O66" s="88">
        <v>0</v>
      </c>
      <c r="P66" s="88">
        <v>0</v>
      </c>
      <c r="Q66" s="87">
        <f t="shared" si="7"/>
        <v>37</v>
      </c>
      <c r="R66" s="88">
        <f t="shared" si="8"/>
        <v>5</v>
      </c>
      <c r="S66" s="88">
        <f t="shared" si="9"/>
        <v>42</v>
      </c>
    </row>
    <row r="67" spans="1:19" ht="11.25">
      <c r="A67" s="89" t="s">
        <v>139</v>
      </c>
      <c r="B67" s="87">
        <v>16</v>
      </c>
      <c r="C67" s="88">
        <v>0</v>
      </c>
      <c r="D67" s="88">
        <v>16</v>
      </c>
      <c r="E67" s="87">
        <v>66</v>
      </c>
      <c r="F67" s="88">
        <v>7</v>
      </c>
      <c r="G67" s="88">
        <v>73</v>
      </c>
      <c r="H67" s="87">
        <v>30</v>
      </c>
      <c r="I67" s="88">
        <v>5</v>
      </c>
      <c r="J67" s="88">
        <v>35</v>
      </c>
      <c r="K67" s="87">
        <v>13</v>
      </c>
      <c r="L67" s="88">
        <v>0</v>
      </c>
      <c r="M67" s="88">
        <v>13</v>
      </c>
      <c r="N67" s="87">
        <v>1</v>
      </c>
      <c r="O67" s="88">
        <v>0</v>
      </c>
      <c r="P67" s="88">
        <v>1</v>
      </c>
      <c r="Q67" s="87">
        <f t="shared" si="7"/>
        <v>126</v>
      </c>
      <c r="R67" s="88">
        <f t="shared" si="8"/>
        <v>12</v>
      </c>
      <c r="S67" s="88">
        <f t="shared" si="9"/>
        <v>138</v>
      </c>
    </row>
    <row r="68" spans="1:19" ht="11.25">
      <c r="A68" s="89" t="s">
        <v>176</v>
      </c>
      <c r="B68" s="87">
        <v>0</v>
      </c>
      <c r="C68" s="88">
        <v>0</v>
      </c>
      <c r="D68" s="88">
        <v>0</v>
      </c>
      <c r="E68" s="87">
        <v>21</v>
      </c>
      <c r="F68" s="88">
        <v>0</v>
      </c>
      <c r="G68" s="88">
        <v>21</v>
      </c>
      <c r="H68" s="87">
        <v>0</v>
      </c>
      <c r="I68" s="88">
        <v>0</v>
      </c>
      <c r="J68" s="88">
        <v>0</v>
      </c>
      <c r="K68" s="87">
        <v>3</v>
      </c>
      <c r="L68" s="88">
        <v>0</v>
      </c>
      <c r="M68" s="88">
        <v>3</v>
      </c>
      <c r="N68" s="87">
        <v>0</v>
      </c>
      <c r="O68" s="88">
        <v>0</v>
      </c>
      <c r="P68" s="88">
        <v>0</v>
      </c>
      <c r="Q68" s="87">
        <f t="shared" si="7"/>
        <v>24</v>
      </c>
      <c r="R68" s="88">
        <f t="shared" si="8"/>
        <v>0</v>
      </c>
      <c r="S68" s="88">
        <f t="shared" si="9"/>
        <v>24</v>
      </c>
    </row>
    <row r="69" spans="1:19" ht="11.25">
      <c r="A69" s="89" t="s">
        <v>341</v>
      </c>
      <c r="B69" s="87">
        <v>0</v>
      </c>
      <c r="C69" s="88">
        <v>0</v>
      </c>
      <c r="D69" s="88">
        <v>0</v>
      </c>
      <c r="E69" s="87">
        <v>4</v>
      </c>
      <c r="F69" s="88">
        <v>1</v>
      </c>
      <c r="G69" s="88">
        <v>5</v>
      </c>
      <c r="H69" s="87">
        <v>0</v>
      </c>
      <c r="I69" s="88">
        <v>0</v>
      </c>
      <c r="J69" s="88">
        <v>0</v>
      </c>
      <c r="K69" s="87">
        <v>0</v>
      </c>
      <c r="L69" s="88">
        <v>0</v>
      </c>
      <c r="M69" s="88">
        <v>0</v>
      </c>
      <c r="N69" s="87">
        <v>0</v>
      </c>
      <c r="O69" s="88">
        <v>0</v>
      </c>
      <c r="P69" s="88">
        <v>0</v>
      </c>
      <c r="Q69" s="87">
        <f t="shared" si="7"/>
        <v>4</v>
      </c>
      <c r="R69" s="88">
        <f t="shared" si="8"/>
        <v>1</v>
      </c>
      <c r="S69" s="88">
        <f t="shared" si="9"/>
        <v>5</v>
      </c>
    </row>
    <row r="70" spans="1:19" ht="11.25">
      <c r="A70" s="124" t="s">
        <v>29</v>
      </c>
      <c r="B70" s="125">
        <f aca="true" t="shared" si="10" ref="B70:S70">SUM(B13:B69)</f>
        <v>1456</v>
      </c>
      <c r="C70" s="126">
        <f t="shared" si="10"/>
        <v>1221</v>
      </c>
      <c r="D70" s="126">
        <f t="shared" si="10"/>
        <v>2677</v>
      </c>
      <c r="E70" s="125">
        <f t="shared" si="10"/>
        <v>8409</v>
      </c>
      <c r="F70" s="126">
        <f t="shared" si="10"/>
        <v>7597</v>
      </c>
      <c r="G70" s="126">
        <f t="shared" si="10"/>
        <v>16006</v>
      </c>
      <c r="H70" s="125">
        <f t="shared" si="10"/>
        <v>608</v>
      </c>
      <c r="I70" s="126">
        <f t="shared" si="10"/>
        <v>238</v>
      </c>
      <c r="J70" s="126">
        <f t="shared" si="10"/>
        <v>846</v>
      </c>
      <c r="K70" s="125">
        <f t="shared" si="10"/>
        <v>580</v>
      </c>
      <c r="L70" s="126">
        <f t="shared" si="10"/>
        <v>250</v>
      </c>
      <c r="M70" s="126">
        <f t="shared" si="10"/>
        <v>830</v>
      </c>
      <c r="N70" s="125">
        <f t="shared" si="10"/>
        <v>11</v>
      </c>
      <c r="O70" s="126">
        <f t="shared" si="10"/>
        <v>1</v>
      </c>
      <c r="P70" s="126">
        <f t="shared" si="10"/>
        <v>12</v>
      </c>
      <c r="Q70" s="125">
        <f t="shared" si="10"/>
        <v>11064</v>
      </c>
      <c r="R70" s="126">
        <f t="shared" si="10"/>
        <v>9307</v>
      </c>
      <c r="S70" s="126">
        <f t="shared" si="10"/>
        <v>20371</v>
      </c>
    </row>
    <row r="72" spans="1:19" s="123" customFormat="1" ht="11.25">
      <c r="A72" s="31"/>
      <c r="B72" s="31"/>
      <c r="C72" s="31"/>
      <c r="D72" s="101"/>
      <c r="E72" s="101"/>
      <c r="F72" s="101"/>
      <c r="G72" s="101"/>
      <c r="H72" s="101"/>
      <c r="I72" s="101"/>
      <c r="J72" s="101"/>
      <c r="K72" s="101"/>
      <c r="L72" s="101"/>
      <c r="M72" s="101"/>
      <c r="N72" s="101"/>
      <c r="O72" s="101"/>
      <c r="P72" s="101"/>
      <c r="Q72" s="101"/>
      <c r="R72" s="101"/>
      <c r="S72" s="101"/>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scale="71"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92"/>
  <sheetViews>
    <sheetView zoomScalePageLayoutView="0" workbookViewId="0" topLeftCell="A1">
      <selection activeCell="U38" sqref="U38"/>
    </sheetView>
  </sheetViews>
  <sheetFormatPr defaultColWidth="10.66015625" defaultRowHeight="11.25"/>
  <cols>
    <col min="1" max="1" width="46.83203125" style="49" customWidth="1"/>
    <col min="2" max="3" width="8.33203125" style="49" customWidth="1"/>
    <col min="4" max="19" width="8.33203125" style="50" customWidth="1"/>
    <col min="20" max="20" width="10.66015625" style="50" customWidth="1"/>
    <col min="21" max="21" width="18" style="50" bestFit="1" customWidth="1"/>
    <col min="22" max="16384" width="10.66015625" style="50" customWidth="1"/>
  </cols>
  <sheetData>
    <row r="1" ht="11.25">
      <c r="A1" s="100" t="s">
        <v>473</v>
      </c>
    </row>
    <row r="2" spans="1:19" ht="11.25">
      <c r="A2" s="51" t="s">
        <v>56</v>
      </c>
      <c r="B2" s="52"/>
      <c r="C2" s="52"/>
      <c r="D2" s="53"/>
      <c r="E2" s="53"/>
      <c r="F2" s="53"/>
      <c r="G2" s="53"/>
      <c r="H2" s="53"/>
      <c r="I2" s="53"/>
      <c r="J2" s="53"/>
      <c r="K2" s="53"/>
      <c r="L2" s="53"/>
      <c r="M2" s="53"/>
      <c r="N2" s="53"/>
      <c r="O2" s="53"/>
      <c r="P2" s="53"/>
      <c r="Q2" s="53"/>
      <c r="R2" s="53"/>
      <c r="S2" s="53"/>
    </row>
    <row r="3" spans="1:19" ht="11.25">
      <c r="A3" s="51" t="s">
        <v>522</v>
      </c>
      <c r="B3" s="52"/>
      <c r="C3" s="52"/>
      <c r="D3" s="53"/>
      <c r="E3" s="53"/>
      <c r="F3" s="53"/>
      <c r="G3" s="53"/>
      <c r="H3" s="53"/>
      <c r="I3" s="53"/>
      <c r="J3" s="53"/>
      <c r="K3" s="53"/>
      <c r="L3" s="53"/>
      <c r="M3" s="53"/>
      <c r="N3" s="53"/>
      <c r="O3" s="53"/>
      <c r="P3" s="53"/>
      <c r="Q3" s="53"/>
      <c r="R3" s="53"/>
      <c r="S3" s="53"/>
    </row>
    <row r="4" spans="1:19" ht="9" customHeight="1">
      <c r="A4" s="52"/>
      <c r="B4" s="52"/>
      <c r="C4" s="52"/>
      <c r="D4" s="53"/>
      <c r="E4" s="53"/>
      <c r="F4" s="53"/>
      <c r="G4" s="53"/>
      <c r="H4" s="53"/>
      <c r="I4" s="53"/>
      <c r="J4" s="53"/>
      <c r="K4" s="53"/>
      <c r="L4" s="53"/>
      <c r="M4" s="53"/>
      <c r="N4" s="53"/>
      <c r="O4" s="53"/>
      <c r="P4" s="53"/>
      <c r="Q4" s="53"/>
      <c r="R4" s="53"/>
      <c r="S4" s="53"/>
    </row>
    <row r="5" spans="1:19" ht="11.25">
      <c r="A5" s="51" t="s">
        <v>356</v>
      </c>
      <c r="B5" s="52"/>
      <c r="C5" s="52"/>
      <c r="D5" s="53"/>
      <c r="E5" s="53"/>
      <c r="F5" s="53"/>
      <c r="G5" s="53"/>
      <c r="H5" s="53"/>
      <c r="I5" s="53"/>
      <c r="J5" s="53"/>
      <c r="K5" s="53"/>
      <c r="L5" s="53"/>
      <c r="M5" s="53"/>
      <c r="N5" s="53"/>
      <c r="O5" s="53"/>
      <c r="P5" s="53"/>
      <c r="Q5" s="53"/>
      <c r="R5" s="53"/>
      <c r="S5" s="53"/>
    </row>
    <row r="6" spans="1:19" ht="11.25">
      <c r="A6" s="51"/>
      <c r="B6" s="52"/>
      <c r="C6" s="52"/>
      <c r="D6" s="53"/>
      <c r="E6" s="53"/>
      <c r="F6" s="53"/>
      <c r="G6" s="53"/>
      <c r="H6" s="53"/>
      <c r="I6" s="53"/>
      <c r="J6" s="53"/>
      <c r="K6" s="53"/>
      <c r="L6" s="53"/>
      <c r="M6" s="53"/>
      <c r="N6" s="53"/>
      <c r="O6" s="53"/>
      <c r="P6" s="53"/>
      <c r="Q6" s="53"/>
      <c r="R6" s="53"/>
      <c r="S6" s="53"/>
    </row>
    <row r="7" spans="1:19" ht="11.25">
      <c r="A7" s="51" t="s">
        <v>146</v>
      </c>
      <c r="B7" s="52"/>
      <c r="C7" s="52"/>
      <c r="D7" s="53"/>
      <c r="E7" s="53"/>
      <c r="F7" s="53"/>
      <c r="G7" s="53"/>
      <c r="H7" s="53"/>
      <c r="I7" s="53"/>
      <c r="J7" s="53"/>
      <c r="K7" s="53"/>
      <c r="L7" s="53"/>
      <c r="M7" s="53"/>
      <c r="N7" s="53"/>
      <c r="O7" s="53"/>
      <c r="P7" s="53"/>
      <c r="Q7" s="53"/>
      <c r="R7" s="53"/>
      <c r="S7" s="53"/>
    </row>
    <row r="8" spans="1:4" ht="13.5" thickBot="1">
      <c r="A8" s="134"/>
      <c r="B8" s="52"/>
      <c r="C8" s="52"/>
      <c r="D8" s="53"/>
    </row>
    <row r="9" spans="1:19" ht="10.5" customHeight="1">
      <c r="A9" s="55"/>
      <c r="B9" s="276" t="s">
        <v>59</v>
      </c>
      <c r="C9" s="277"/>
      <c r="D9" s="278"/>
      <c r="E9" s="57"/>
      <c r="F9" s="56" t="s">
        <v>47</v>
      </c>
      <c r="G9" s="58"/>
      <c r="H9" s="57"/>
      <c r="I9" s="56" t="s">
        <v>48</v>
      </c>
      <c r="J9" s="58"/>
      <c r="K9" s="57"/>
      <c r="L9" s="56" t="s">
        <v>49</v>
      </c>
      <c r="M9" s="58"/>
      <c r="N9" s="57"/>
      <c r="O9" s="56" t="s">
        <v>60</v>
      </c>
      <c r="P9" s="58"/>
      <c r="Q9" s="57"/>
      <c r="R9" s="56" t="s">
        <v>29</v>
      </c>
      <c r="S9" s="59"/>
    </row>
    <row r="10" spans="1:19" s="60" customFormat="1" ht="12.75" customHeight="1">
      <c r="A10" s="47"/>
      <c r="B10" s="279" t="s">
        <v>61</v>
      </c>
      <c r="C10" s="280"/>
      <c r="D10" s="281"/>
      <c r="E10" s="61"/>
      <c r="F10" s="62"/>
      <c r="G10" s="63"/>
      <c r="H10" s="61"/>
      <c r="I10" s="62"/>
      <c r="J10" s="63"/>
      <c r="K10" s="61"/>
      <c r="L10" s="62"/>
      <c r="M10" s="63"/>
      <c r="N10" s="61"/>
      <c r="O10" s="64" t="s">
        <v>62</v>
      </c>
      <c r="P10" s="63"/>
      <c r="Q10" s="61"/>
      <c r="R10" s="62"/>
      <c r="S10" s="63"/>
    </row>
    <row r="11" spans="1:19" ht="12.75" customHeight="1">
      <c r="A11" s="64" t="s">
        <v>63</v>
      </c>
      <c r="B11" s="65" t="s">
        <v>64</v>
      </c>
      <c r="C11" s="66" t="s">
        <v>65</v>
      </c>
      <c r="D11" s="67" t="s">
        <v>29</v>
      </c>
      <c r="E11" s="65" t="s">
        <v>64</v>
      </c>
      <c r="F11" s="66" t="s">
        <v>65</v>
      </c>
      <c r="G11" s="67" t="s">
        <v>29</v>
      </c>
      <c r="H11" s="65" t="s">
        <v>64</v>
      </c>
      <c r="I11" s="66" t="s">
        <v>65</v>
      </c>
      <c r="J11" s="67" t="s">
        <v>29</v>
      </c>
      <c r="K11" s="65" t="s">
        <v>64</v>
      </c>
      <c r="L11" s="66" t="s">
        <v>65</v>
      </c>
      <c r="M11" s="67" t="s">
        <v>29</v>
      </c>
      <c r="N11" s="65" t="s">
        <v>64</v>
      </c>
      <c r="O11" s="66" t="s">
        <v>65</v>
      </c>
      <c r="P11" s="67" t="s">
        <v>29</v>
      </c>
      <c r="Q11" s="65" t="s">
        <v>64</v>
      </c>
      <c r="R11" s="66" t="s">
        <v>65</v>
      </c>
      <c r="S11" s="67" t="s">
        <v>29</v>
      </c>
    </row>
    <row r="12" spans="1:19" s="68" customFormat="1" ht="11.25">
      <c r="A12" s="69" t="s">
        <v>50</v>
      </c>
      <c r="B12" s="70">
        <v>81</v>
      </c>
      <c r="C12" s="71">
        <v>0</v>
      </c>
      <c r="D12" s="71">
        <v>81</v>
      </c>
      <c r="E12" s="70">
        <v>335</v>
      </c>
      <c r="F12" s="71">
        <v>6</v>
      </c>
      <c r="G12" s="71">
        <v>341</v>
      </c>
      <c r="H12" s="70">
        <v>23</v>
      </c>
      <c r="I12" s="71">
        <v>0</v>
      </c>
      <c r="J12" s="71">
        <v>23</v>
      </c>
      <c r="K12" s="70">
        <v>56</v>
      </c>
      <c r="L12" s="71">
        <v>0</v>
      </c>
      <c r="M12" s="71">
        <v>56</v>
      </c>
      <c r="N12" s="70">
        <v>0</v>
      </c>
      <c r="O12" s="71">
        <v>0</v>
      </c>
      <c r="P12" s="71">
        <v>0</v>
      </c>
      <c r="Q12" s="70">
        <f aca="true" t="shared" si="0" ref="Q12:Q58">SUM(N12,K12,H12,E12,B12)</f>
        <v>495</v>
      </c>
      <c r="R12" s="71">
        <f aca="true" t="shared" si="1" ref="R12:R58">SUM(O12,L12,I12,F12,C12)</f>
        <v>6</v>
      </c>
      <c r="S12" s="71">
        <f aca="true" t="shared" si="2" ref="S12:S58">SUM(Q12:R12)</f>
        <v>501</v>
      </c>
    </row>
    <row r="13" spans="1:19" s="60" customFormat="1" ht="11.25">
      <c r="A13" s="47" t="s">
        <v>182</v>
      </c>
      <c r="B13" s="72">
        <v>0</v>
      </c>
      <c r="C13" s="73">
        <v>0</v>
      </c>
      <c r="D13" s="73">
        <v>0</v>
      </c>
      <c r="E13" s="72">
        <v>0</v>
      </c>
      <c r="F13" s="73">
        <v>0</v>
      </c>
      <c r="G13" s="73">
        <v>0</v>
      </c>
      <c r="H13" s="72">
        <v>3</v>
      </c>
      <c r="I13" s="73">
        <v>3</v>
      </c>
      <c r="J13" s="73">
        <v>6</v>
      </c>
      <c r="K13" s="72">
        <v>0</v>
      </c>
      <c r="L13" s="73">
        <v>0</v>
      </c>
      <c r="M13" s="73">
        <v>0</v>
      </c>
      <c r="N13" s="72">
        <v>0</v>
      </c>
      <c r="O13" s="73">
        <v>0</v>
      </c>
      <c r="P13" s="73">
        <v>0</v>
      </c>
      <c r="Q13" s="72">
        <f t="shared" si="0"/>
        <v>3</v>
      </c>
      <c r="R13" s="73">
        <f t="shared" si="1"/>
        <v>3</v>
      </c>
      <c r="S13" s="73">
        <f t="shared" si="2"/>
        <v>6</v>
      </c>
    </row>
    <row r="14" spans="1:19" ht="11.25">
      <c r="A14" s="47" t="s">
        <v>183</v>
      </c>
      <c r="B14" s="72">
        <v>6</v>
      </c>
      <c r="C14" s="73">
        <v>0</v>
      </c>
      <c r="D14" s="73">
        <v>6</v>
      </c>
      <c r="E14" s="72">
        <v>34</v>
      </c>
      <c r="F14" s="73">
        <v>0</v>
      </c>
      <c r="G14" s="73">
        <v>34</v>
      </c>
      <c r="H14" s="72">
        <v>0</v>
      </c>
      <c r="I14" s="73">
        <v>0</v>
      </c>
      <c r="J14" s="73">
        <v>0</v>
      </c>
      <c r="K14" s="72">
        <v>0</v>
      </c>
      <c r="L14" s="73">
        <v>0</v>
      </c>
      <c r="M14" s="73">
        <v>0</v>
      </c>
      <c r="N14" s="72">
        <v>0</v>
      </c>
      <c r="O14" s="73">
        <v>0</v>
      </c>
      <c r="P14" s="73">
        <v>0</v>
      </c>
      <c r="Q14" s="72">
        <f t="shared" si="0"/>
        <v>40</v>
      </c>
      <c r="R14" s="73">
        <f t="shared" si="1"/>
        <v>0</v>
      </c>
      <c r="S14" s="73">
        <f t="shared" si="2"/>
        <v>40</v>
      </c>
    </row>
    <row r="15" spans="1:19" ht="11.25">
      <c r="A15" s="47" t="s">
        <v>170</v>
      </c>
      <c r="B15" s="72">
        <v>27</v>
      </c>
      <c r="C15" s="73">
        <v>3</v>
      </c>
      <c r="D15" s="73">
        <v>30</v>
      </c>
      <c r="E15" s="72">
        <v>72</v>
      </c>
      <c r="F15" s="73">
        <v>33</v>
      </c>
      <c r="G15" s="73">
        <v>105</v>
      </c>
      <c r="H15" s="72">
        <v>24</v>
      </c>
      <c r="I15" s="73">
        <v>4</v>
      </c>
      <c r="J15" s="73">
        <v>28</v>
      </c>
      <c r="K15" s="72">
        <v>15</v>
      </c>
      <c r="L15" s="73">
        <v>3</v>
      </c>
      <c r="M15" s="73">
        <v>18</v>
      </c>
      <c r="N15" s="72">
        <v>3</v>
      </c>
      <c r="O15" s="73">
        <v>0</v>
      </c>
      <c r="P15" s="73">
        <v>3</v>
      </c>
      <c r="Q15" s="72">
        <f t="shared" si="0"/>
        <v>141</v>
      </c>
      <c r="R15" s="73">
        <f t="shared" si="1"/>
        <v>43</v>
      </c>
      <c r="S15" s="73">
        <f t="shared" si="2"/>
        <v>184</v>
      </c>
    </row>
    <row r="16" spans="1:19" ht="11.25">
      <c r="A16" s="47" t="s">
        <v>318</v>
      </c>
      <c r="B16" s="72">
        <v>47</v>
      </c>
      <c r="C16" s="73">
        <v>1</v>
      </c>
      <c r="D16" s="73">
        <v>48</v>
      </c>
      <c r="E16" s="72">
        <v>76</v>
      </c>
      <c r="F16" s="73">
        <v>3</v>
      </c>
      <c r="G16" s="73">
        <v>79</v>
      </c>
      <c r="H16" s="72">
        <v>17</v>
      </c>
      <c r="I16" s="73">
        <v>0</v>
      </c>
      <c r="J16" s="73">
        <v>17</v>
      </c>
      <c r="K16" s="72">
        <v>23</v>
      </c>
      <c r="L16" s="73">
        <v>0</v>
      </c>
      <c r="M16" s="73">
        <v>23</v>
      </c>
      <c r="N16" s="72">
        <v>0</v>
      </c>
      <c r="O16" s="73">
        <v>0</v>
      </c>
      <c r="P16" s="73">
        <v>0</v>
      </c>
      <c r="Q16" s="72">
        <f t="shared" si="0"/>
        <v>163</v>
      </c>
      <c r="R16" s="73">
        <f t="shared" si="1"/>
        <v>4</v>
      </c>
      <c r="S16" s="73">
        <f t="shared" si="2"/>
        <v>167</v>
      </c>
    </row>
    <row r="17" spans="1:19" ht="11.25">
      <c r="A17" s="47" t="s">
        <v>184</v>
      </c>
      <c r="B17" s="72">
        <v>34</v>
      </c>
      <c r="C17" s="73">
        <v>0</v>
      </c>
      <c r="D17" s="73">
        <v>34</v>
      </c>
      <c r="E17" s="72">
        <v>187</v>
      </c>
      <c r="F17" s="73">
        <v>0</v>
      </c>
      <c r="G17" s="73">
        <v>187</v>
      </c>
      <c r="H17" s="72">
        <v>37</v>
      </c>
      <c r="I17" s="73">
        <v>2</v>
      </c>
      <c r="J17" s="73">
        <v>39</v>
      </c>
      <c r="K17" s="72">
        <v>36</v>
      </c>
      <c r="L17" s="73">
        <v>0</v>
      </c>
      <c r="M17" s="73">
        <v>36</v>
      </c>
      <c r="N17" s="72">
        <v>0</v>
      </c>
      <c r="O17" s="73">
        <v>0</v>
      </c>
      <c r="P17" s="73">
        <v>0</v>
      </c>
      <c r="Q17" s="72">
        <f t="shared" si="0"/>
        <v>294</v>
      </c>
      <c r="R17" s="73">
        <f t="shared" si="1"/>
        <v>2</v>
      </c>
      <c r="S17" s="73">
        <f t="shared" si="2"/>
        <v>296</v>
      </c>
    </row>
    <row r="18" spans="1:19" ht="11.25">
      <c r="A18" s="47" t="s">
        <v>381</v>
      </c>
      <c r="B18" s="72">
        <v>0</v>
      </c>
      <c r="C18" s="73">
        <v>0</v>
      </c>
      <c r="D18" s="73">
        <v>0</v>
      </c>
      <c r="E18" s="72">
        <v>11</v>
      </c>
      <c r="F18" s="73">
        <v>9</v>
      </c>
      <c r="G18" s="73">
        <v>20</v>
      </c>
      <c r="H18" s="72">
        <v>0</v>
      </c>
      <c r="I18" s="73">
        <v>0</v>
      </c>
      <c r="J18" s="73">
        <v>0</v>
      </c>
      <c r="K18" s="72">
        <v>0</v>
      </c>
      <c r="L18" s="73">
        <v>0</v>
      </c>
      <c r="M18" s="73">
        <v>0</v>
      </c>
      <c r="N18" s="72">
        <v>0</v>
      </c>
      <c r="O18" s="73">
        <v>0</v>
      </c>
      <c r="P18" s="73">
        <v>0</v>
      </c>
      <c r="Q18" s="72">
        <f t="shared" si="0"/>
        <v>11</v>
      </c>
      <c r="R18" s="73">
        <f t="shared" si="1"/>
        <v>9</v>
      </c>
      <c r="S18" s="73">
        <f t="shared" si="2"/>
        <v>20</v>
      </c>
    </row>
    <row r="19" spans="1:19" ht="11.25">
      <c r="A19" s="47" t="s">
        <v>51</v>
      </c>
      <c r="B19" s="72">
        <v>0</v>
      </c>
      <c r="C19" s="73">
        <v>0</v>
      </c>
      <c r="D19" s="73">
        <v>0</v>
      </c>
      <c r="E19" s="72">
        <v>0</v>
      </c>
      <c r="F19" s="73">
        <v>0</v>
      </c>
      <c r="G19" s="73">
        <v>0</v>
      </c>
      <c r="H19" s="72">
        <v>0</v>
      </c>
      <c r="I19" s="73">
        <v>0</v>
      </c>
      <c r="J19" s="73">
        <v>0</v>
      </c>
      <c r="K19" s="72">
        <v>1</v>
      </c>
      <c r="L19" s="73">
        <v>2</v>
      </c>
      <c r="M19" s="73">
        <v>3</v>
      </c>
      <c r="N19" s="72">
        <v>0</v>
      </c>
      <c r="O19" s="73">
        <v>0</v>
      </c>
      <c r="P19" s="73">
        <v>0</v>
      </c>
      <c r="Q19" s="72">
        <f t="shared" si="0"/>
        <v>1</v>
      </c>
      <c r="R19" s="73">
        <f t="shared" si="1"/>
        <v>2</v>
      </c>
      <c r="S19" s="73">
        <f t="shared" si="2"/>
        <v>3</v>
      </c>
    </row>
    <row r="20" spans="1:19" ht="11.25">
      <c r="A20" s="47" t="s">
        <v>327</v>
      </c>
      <c r="B20" s="72">
        <v>5</v>
      </c>
      <c r="C20" s="73">
        <v>14</v>
      </c>
      <c r="D20" s="73">
        <v>19</v>
      </c>
      <c r="E20" s="72">
        <v>25</v>
      </c>
      <c r="F20" s="73">
        <v>78</v>
      </c>
      <c r="G20" s="73">
        <v>103</v>
      </c>
      <c r="H20" s="72">
        <v>7</v>
      </c>
      <c r="I20" s="73">
        <v>23</v>
      </c>
      <c r="J20" s="73">
        <v>30</v>
      </c>
      <c r="K20" s="72">
        <v>0</v>
      </c>
      <c r="L20" s="73">
        <v>0</v>
      </c>
      <c r="M20" s="73">
        <v>0</v>
      </c>
      <c r="N20" s="72">
        <v>0</v>
      </c>
      <c r="O20" s="73">
        <v>0</v>
      </c>
      <c r="P20" s="73">
        <v>0</v>
      </c>
      <c r="Q20" s="72">
        <f t="shared" si="0"/>
        <v>37</v>
      </c>
      <c r="R20" s="73">
        <f t="shared" si="1"/>
        <v>115</v>
      </c>
      <c r="S20" s="73">
        <f t="shared" si="2"/>
        <v>152</v>
      </c>
    </row>
    <row r="21" spans="1:19" ht="11.25">
      <c r="A21" s="47" t="s">
        <v>319</v>
      </c>
      <c r="B21" s="72">
        <v>17</v>
      </c>
      <c r="C21" s="73">
        <v>3</v>
      </c>
      <c r="D21" s="73">
        <v>20</v>
      </c>
      <c r="E21" s="72">
        <v>32</v>
      </c>
      <c r="F21" s="73">
        <v>6</v>
      </c>
      <c r="G21" s="73">
        <v>38</v>
      </c>
      <c r="H21" s="72">
        <v>0</v>
      </c>
      <c r="I21" s="73">
        <v>0</v>
      </c>
      <c r="J21" s="73">
        <v>0</v>
      </c>
      <c r="K21" s="72">
        <v>4</v>
      </c>
      <c r="L21" s="73">
        <v>1</v>
      </c>
      <c r="M21" s="73">
        <v>5</v>
      </c>
      <c r="N21" s="72">
        <v>0</v>
      </c>
      <c r="O21" s="73">
        <v>0</v>
      </c>
      <c r="P21" s="73">
        <v>0</v>
      </c>
      <c r="Q21" s="72">
        <f t="shared" si="0"/>
        <v>53</v>
      </c>
      <c r="R21" s="73">
        <f t="shared" si="1"/>
        <v>10</v>
      </c>
      <c r="S21" s="73">
        <f t="shared" si="2"/>
        <v>63</v>
      </c>
    </row>
    <row r="22" spans="1:19" ht="11.25">
      <c r="A22" s="47" t="s">
        <v>320</v>
      </c>
      <c r="B22" s="72">
        <v>3</v>
      </c>
      <c r="C22" s="73">
        <v>2</v>
      </c>
      <c r="D22" s="73">
        <v>5</v>
      </c>
      <c r="E22" s="72">
        <v>20</v>
      </c>
      <c r="F22" s="73">
        <v>6</v>
      </c>
      <c r="G22" s="73">
        <v>26</v>
      </c>
      <c r="H22" s="72">
        <v>0</v>
      </c>
      <c r="I22" s="73">
        <v>0</v>
      </c>
      <c r="J22" s="73">
        <v>0</v>
      </c>
      <c r="K22" s="72">
        <v>14</v>
      </c>
      <c r="L22" s="73">
        <v>3</v>
      </c>
      <c r="M22" s="73">
        <v>17</v>
      </c>
      <c r="N22" s="72">
        <v>0</v>
      </c>
      <c r="O22" s="73">
        <v>0</v>
      </c>
      <c r="P22" s="73">
        <v>0</v>
      </c>
      <c r="Q22" s="72">
        <f>SUM(N22,K22,H22,E22,B22)</f>
        <v>37</v>
      </c>
      <c r="R22" s="73">
        <f>SUM(O22,L22,I22,F22,C22)</f>
        <v>11</v>
      </c>
      <c r="S22" s="73">
        <f>SUM(Q22:R22)</f>
        <v>48</v>
      </c>
    </row>
    <row r="23" spans="1:19" ht="11.25">
      <c r="A23" s="47" t="s">
        <v>148</v>
      </c>
      <c r="B23" s="72">
        <v>185</v>
      </c>
      <c r="C23" s="73">
        <v>1</v>
      </c>
      <c r="D23" s="73">
        <v>186</v>
      </c>
      <c r="E23" s="72">
        <v>423</v>
      </c>
      <c r="F23" s="73">
        <v>2</v>
      </c>
      <c r="G23" s="73">
        <v>425</v>
      </c>
      <c r="H23" s="72">
        <v>31</v>
      </c>
      <c r="I23" s="73">
        <v>2</v>
      </c>
      <c r="J23" s="73">
        <v>33</v>
      </c>
      <c r="K23" s="72">
        <v>81</v>
      </c>
      <c r="L23" s="73">
        <v>0</v>
      </c>
      <c r="M23" s="73">
        <v>81</v>
      </c>
      <c r="N23" s="72">
        <v>0</v>
      </c>
      <c r="O23" s="73">
        <v>0</v>
      </c>
      <c r="P23" s="73">
        <v>0</v>
      </c>
      <c r="Q23" s="72">
        <f>SUM(N23,K23,H23,E23,B23)</f>
        <v>720</v>
      </c>
      <c r="R23" s="73">
        <f>SUM(O23,L23,I23,F23,C23)</f>
        <v>5</v>
      </c>
      <c r="S23" s="73">
        <f>SUM(Q23:R23)</f>
        <v>725</v>
      </c>
    </row>
    <row r="24" spans="1:19" ht="11.25">
      <c r="A24" s="47" t="s">
        <v>321</v>
      </c>
      <c r="B24" s="72">
        <v>0</v>
      </c>
      <c r="C24" s="73">
        <v>10</v>
      </c>
      <c r="D24" s="73">
        <v>10</v>
      </c>
      <c r="E24" s="72">
        <v>10</v>
      </c>
      <c r="F24" s="73">
        <v>18</v>
      </c>
      <c r="G24" s="73">
        <v>28</v>
      </c>
      <c r="H24" s="72">
        <v>0</v>
      </c>
      <c r="I24" s="73">
        <v>0</v>
      </c>
      <c r="J24" s="73">
        <v>0</v>
      </c>
      <c r="K24" s="72">
        <v>3</v>
      </c>
      <c r="L24" s="73">
        <v>9</v>
      </c>
      <c r="M24" s="73">
        <v>12</v>
      </c>
      <c r="N24" s="72">
        <v>0</v>
      </c>
      <c r="O24" s="73">
        <v>0</v>
      </c>
      <c r="P24" s="73">
        <v>0</v>
      </c>
      <c r="Q24" s="72">
        <f t="shared" si="0"/>
        <v>13</v>
      </c>
      <c r="R24" s="73">
        <f t="shared" si="1"/>
        <v>37</v>
      </c>
      <c r="S24" s="73">
        <f t="shared" si="2"/>
        <v>50</v>
      </c>
    </row>
    <row r="25" spans="1:19" ht="11.25">
      <c r="A25" s="47" t="s">
        <v>370</v>
      </c>
      <c r="B25" s="72">
        <v>0</v>
      </c>
      <c r="C25" s="73">
        <v>0</v>
      </c>
      <c r="D25" s="73">
        <v>0</v>
      </c>
      <c r="E25" s="72">
        <v>0</v>
      </c>
      <c r="F25" s="73">
        <v>0</v>
      </c>
      <c r="G25" s="73">
        <v>0</v>
      </c>
      <c r="H25" s="72">
        <v>0</v>
      </c>
      <c r="I25" s="73">
        <v>0</v>
      </c>
      <c r="J25" s="73">
        <v>0</v>
      </c>
      <c r="K25" s="72">
        <v>2</v>
      </c>
      <c r="L25" s="73">
        <v>7</v>
      </c>
      <c r="M25" s="73">
        <v>9</v>
      </c>
      <c r="N25" s="72">
        <v>0</v>
      </c>
      <c r="O25" s="73">
        <v>0</v>
      </c>
      <c r="P25" s="73">
        <v>0</v>
      </c>
      <c r="Q25" s="72">
        <f t="shared" si="0"/>
        <v>2</v>
      </c>
      <c r="R25" s="73">
        <f t="shared" si="1"/>
        <v>7</v>
      </c>
      <c r="S25" s="73">
        <f t="shared" si="2"/>
        <v>9</v>
      </c>
    </row>
    <row r="26" spans="1:19" ht="11.25">
      <c r="A26" s="47" t="s">
        <v>149</v>
      </c>
      <c r="B26" s="72">
        <v>2</v>
      </c>
      <c r="C26" s="73">
        <v>0</v>
      </c>
      <c r="D26" s="73">
        <v>2</v>
      </c>
      <c r="E26" s="72">
        <v>6</v>
      </c>
      <c r="F26" s="73">
        <v>3</v>
      </c>
      <c r="G26" s="73">
        <v>9</v>
      </c>
      <c r="H26" s="72">
        <v>0</v>
      </c>
      <c r="I26" s="73">
        <v>0</v>
      </c>
      <c r="J26" s="73">
        <v>0</v>
      </c>
      <c r="K26" s="72">
        <v>2</v>
      </c>
      <c r="L26" s="73">
        <v>0</v>
      </c>
      <c r="M26" s="73">
        <v>2</v>
      </c>
      <c r="N26" s="72">
        <v>0</v>
      </c>
      <c r="O26" s="73">
        <v>0</v>
      </c>
      <c r="P26" s="73">
        <v>0</v>
      </c>
      <c r="Q26" s="72">
        <f t="shared" si="0"/>
        <v>10</v>
      </c>
      <c r="R26" s="73">
        <f t="shared" si="1"/>
        <v>3</v>
      </c>
      <c r="S26" s="73">
        <f t="shared" si="2"/>
        <v>13</v>
      </c>
    </row>
    <row r="27" spans="1:19" ht="11.25">
      <c r="A27" s="47" t="s">
        <v>322</v>
      </c>
      <c r="B27" s="72">
        <v>0</v>
      </c>
      <c r="C27" s="73">
        <v>0</v>
      </c>
      <c r="D27" s="73">
        <v>0</v>
      </c>
      <c r="E27" s="72">
        <v>42</v>
      </c>
      <c r="F27" s="73">
        <v>39</v>
      </c>
      <c r="G27" s="73">
        <v>81</v>
      </c>
      <c r="H27" s="72">
        <v>0</v>
      </c>
      <c r="I27" s="73">
        <v>0</v>
      </c>
      <c r="J27" s="73">
        <v>0</v>
      </c>
      <c r="K27" s="72">
        <v>0</v>
      </c>
      <c r="L27" s="73">
        <v>0</v>
      </c>
      <c r="M27" s="73">
        <v>0</v>
      </c>
      <c r="N27" s="72">
        <v>0</v>
      </c>
      <c r="O27" s="73">
        <v>0</v>
      </c>
      <c r="P27" s="73">
        <v>0</v>
      </c>
      <c r="Q27" s="72">
        <f t="shared" si="0"/>
        <v>42</v>
      </c>
      <c r="R27" s="73">
        <f t="shared" si="1"/>
        <v>39</v>
      </c>
      <c r="S27" s="73">
        <f t="shared" si="2"/>
        <v>81</v>
      </c>
    </row>
    <row r="28" spans="1:19" ht="11.25">
      <c r="A28" s="47" t="s">
        <v>150</v>
      </c>
      <c r="B28" s="72">
        <v>12</v>
      </c>
      <c r="C28" s="73">
        <v>245</v>
      </c>
      <c r="D28" s="73">
        <v>257</v>
      </c>
      <c r="E28" s="72">
        <v>16</v>
      </c>
      <c r="F28" s="73">
        <v>421</v>
      </c>
      <c r="G28" s="73">
        <v>437</v>
      </c>
      <c r="H28" s="72">
        <v>2</v>
      </c>
      <c r="I28" s="73">
        <v>82</v>
      </c>
      <c r="J28" s="73">
        <v>84</v>
      </c>
      <c r="K28" s="72">
        <v>6</v>
      </c>
      <c r="L28" s="73">
        <v>68</v>
      </c>
      <c r="M28" s="73">
        <v>74</v>
      </c>
      <c r="N28" s="72">
        <v>0</v>
      </c>
      <c r="O28" s="73">
        <v>0</v>
      </c>
      <c r="P28" s="73">
        <v>0</v>
      </c>
      <c r="Q28" s="72">
        <f t="shared" si="0"/>
        <v>36</v>
      </c>
      <c r="R28" s="73">
        <f t="shared" si="1"/>
        <v>816</v>
      </c>
      <c r="S28" s="73">
        <f t="shared" si="2"/>
        <v>852</v>
      </c>
    </row>
    <row r="29" spans="1:19" ht="11.25">
      <c r="A29" s="47" t="s">
        <v>185</v>
      </c>
      <c r="B29" s="72">
        <v>233</v>
      </c>
      <c r="C29" s="73">
        <v>3</v>
      </c>
      <c r="D29" s="73">
        <v>236</v>
      </c>
      <c r="E29" s="72">
        <v>638</v>
      </c>
      <c r="F29" s="73">
        <v>7</v>
      </c>
      <c r="G29" s="73">
        <v>645</v>
      </c>
      <c r="H29" s="72">
        <v>76</v>
      </c>
      <c r="I29" s="73">
        <v>1</v>
      </c>
      <c r="J29" s="73">
        <v>77</v>
      </c>
      <c r="K29" s="72">
        <v>66</v>
      </c>
      <c r="L29" s="73">
        <v>0</v>
      </c>
      <c r="M29" s="73">
        <v>66</v>
      </c>
      <c r="N29" s="72">
        <v>0</v>
      </c>
      <c r="O29" s="73">
        <v>0</v>
      </c>
      <c r="P29" s="73">
        <v>0</v>
      </c>
      <c r="Q29" s="72">
        <f t="shared" si="0"/>
        <v>1013</v>
      </c>
      <c r="R29" s="73">
        <f t="shared" si="1"/>
        <v>11</v>
      </c>
      <c r="S29" s="73">
        <f t="shared" si="2"/>
        <v>1024</v>
      </c>
    </row>
    <row r="30" spans="1:19" ht="11.25">
      <c r="A30" s="47" t="s">
        <v>186</v>
      </c>
      <c r="B30" s="72">
        <v>0</v>
      </c>
      <c r="C30" s="73">
        <v>0</v>
      </c>
      <c r="D30" s="73">
        <v>0</v>
      </c>
      <c r="E30" s="72">
        <v>3</v>
      </c>
      <c r="F30" s="73">
        <v>0</v>
      </c>
      <c r="G30" s="73">
        <v>3</v>
      </c>
      <c r="H30" s="72">
        <v>0</v>
      </c>
      <c r="I30" s="73">
        <v>0</v>
      </c>
      <c r="J30" s="73">
        <v>0</v>
      </c>
      <c r="K30" s="72">
        <v>0</v>
      </c>
      <c r="L30" s="73">
        <v>0</v>
      </c>
      <c r="M30" s="73">
        <v>0</v>
      </c>
      <c r="N30" s="72">
        <v>0</v>
      </c>
      <c r="O30" s="73">
        <v>0</v>
      </c>
      <c r="P30" s="73">
        <v>0</v>
      </c>
      <c r="Q30" s="72">
        <f t="shared" si="0"/>
        <v>3</v>
      </c>
      <c r="R30" s="73">
        <f t="shared" si="1"/>
        <v>0</v>
      </c>
      <c r="S30" s="73">
        <f t="shared" si="2"/>
        <v>3</v>
      </c>
    </row>
    <row r="31" spans="1:19" ht="11.25">
      <c r="A31" s="47" t="s">
        <v>151</v>
      </c>
      <c r="B31" s="72">
        <v>222</v>
      </c>
      <c r="C31" s="73">
        <v>283</v>
      </c>
      <c r="D31" s="73">
        <v>505</v>
      </c>
      <c r="E31" s="72">
        <v>569</v>
      </c>
      <c r="F31" s="73">
        <v>798</v>
      </c>
      <c r="G31" s="73">
        <v>1367</v>
      </c>
      <c r="H31" s="72">
        <v>24</v>
      </c>
      <c r="I31" s="73">
        <v>38</v>
      </c>
      <c r="J31" s="73">
        <v>62</v>
      </c>
      <c r="K31" s="72">
        <v>37</v>
      </c>
      <c r="L31" s="73">
        <v>42</v>
      </c>
      <c r="M31" s="73">
        <v>79</v>
      </c>
      <c r="N31" s="72">
        <v>0</v>
      </c>
      <c r="O31" s="73">
        <v>0</v>
      </c>
      <c r="P31" s="73">
        <v>0</v>
      </c>
      <c r="Q31" s="72">
        <f t="shared" si="0"/>
        <v>852</v>
      </c>
      <c r="R31" s="73">
        <f t="shared" si="1"/>
        <v>1161</v>
      </c>
      <c r="S31" s="73">
        <f t="shared" si="2"/>
        <v>2013</v>
      </c>
    </row>
    <row r="32" spans="1:19" ht="11.25">
      <c r="A32" s="47" t="s">
        <v>187</v>
      </c>
      <c r="B32" s="72">
        <v>17</v>
      </c>
      <c r="C32" s="73">
        <v>0</v>
      </c>
      <c r="D32" s="73">
        <v>17</v>
      </c>
      <c r="E32" s="72">
        <v>44</v>
      </c>
      <c r="F32" s="73">
        <v>0</v>
      </c>
      <c r="G32" s="73">
        <v>44</v>
      </c>
      <c r="H32" s="72">
        <v>0</v>
      </c>
      <c r="I32" s="73">
        <v>0</v>
      </c>
      <c r="J32" s="73">
        <v>0</v>
      </c>
      <c r="K32" s="72">
        <v>0</v>
      </c>
      <c r="L32" s="73">
        <v>0</v>
      </c>
      <c r="M32" s="73">
        <v>0</v>
      </c>
      <c r="N32" s="72">
        <v>0</v>
      </c>
      <c r="O32" s="73">
        <v>0</v>
      </c>
      <c r="P32" s="73">
        <v>0</v>
      </c>
      <c r="Q32" s="72">
        <f t="shared" si="0"/>
        <v>61</v>
      </c>
      <c r="R32" s="73">
        <f t="shared" si="1"/>
        <v>0</v>
      </c>
      <c r="S32" s="73">
        <f t="shared" si="2"/>
        <v>61</v>
      </c>
    </row>
    <row r="33" spans="1:19" ht="11.25">
      <c r="A33" s="47" t="s">
        <v>509</v>
      </c>
      <c r="B33" s="72">
        <v>0</v>
      </c>
      <c r="C33" s="73">
        <v>0</v>
      </c>
      <c r="D33" s="73">
        <v>0</v>
      </c>
      <c r="E33" s="72">
        <v>7</v>
      </c>
      <c r="F33" s="73">
        <v>0</v>
      </c>
      <c r="G33" s="73">
        <v>7</v>
      </c>
      <c r="H33" s="72">
        <v>0</v>
      </c>
      <c r="I33" s="73">
        <v>0</v>
      </c>
      <c r="J33" s="73">
        <v>0</v>
      </c>
      <c r="K33" s="72">
        <v>0</v>
      </c>
      <c r="L33" s="73">
        <v>0</v>
      </c>
      <c r="M33" s="73">
        <v>0</v>
      </c>
      <c r="N33" s="72">
        <v>0</v>
      </c>
      <c r="O33" s="73">
        <v>0</v>
      </c>
      <c r="P33" s="73">
        <v>0</v>
      </c>
      <c r="Q33" s="72">
        <f t="shared" si="0"/>
        <v>7</v>
      </c>
      <c r="R33" s="73">
        <f t="shared" si="1"/>
        <v>0</v>
      </c>
      <c r="S33" s="73">
        <f t="shared" si="2"/>
        <v>7</v>
      </c>
    </row>
    <row r="34" spans="1:19" ht="11.25">
      <c r="A34" s="47" t="s">
        <v>44</v>
      </c>
      <c r="B34" s="72">
        <v>0</v>
      </c>
      <c r="C34" s="73">
        <v>0</v>
      </c>
      <c r="D34" s="73">
        <v>0</v>
      </c>
      <c r="E34" s="72">
        <v>57</v>
      </c>
      <c r="F34" s="73">
        <v>9</v>
      </c>
      <c r="G34" s="73">
        <v>66</v>
      </c>
      <c r="H34" s="72">
        <v>12</v>
      </c>
      <c r="I34" s="73">
        <v>1</v>
      </c>
      <c r="J34" s="73">
        <v>13</v>
      </c>
      <c r="K34" s="72">
        <v>0</v>
      </c>
      <c r="L34" s="73">
        <v>0</v>
      </c>
      <c r="M34" s="73">
        <v>0</v>
      </c>
      <c r="N34" s="72">
        <v>0</v>
      </c>
      <c r="O34" s="73">
        <v>0</v>
      </c>
      <c r="P34" s="73">
        <v>0</v>
      </c>
      <c r="Q34" s="72">
        <f t="shared" si="0"/>
        <v>69</v>
      </c>
      <c r="R34" s="73">
        <f t="shared" si="1"/>
        <v>10</v>
      </c>
      <c r="S34" s="73">
        <f t="shared" si="2"/>
        <v>79</v>
      </c>
    </row>
    <row r="35" spans="1:19" ht="11.25">
      <c r="A35" s="47" t="s">
        <v>188</v>
      </c>
      <c r="B35" s="72">
        <v>26</v>
      </c>
      <c r="C35" s="73">
        <v>0</v>
      </c>
      <c r="D35" s="73">
        <v>26</v>
      </c>
      <c r="E35" s="72">
        <v>483</v>
      </c>
      <c r="F35" s="73">
        <v>2</v>
      </c>
      <c r="G35" s="73">
        <v>485</v>
      </c>
      <c r="H35" s="72">
        <v>41</v>
      </c>
      <c r="I35" s="73">
        <v>2</v>
      </c>
      <c r="J35" s="73">
        <v>43</v>
      </c>
      <c r="K35" s="72">
        <v>40</v>
      </c>
      <c r="L35" s="73">
        <v>1</v>
      </c>
      <c r="M35" s="73">
        <v>41</v>
      </c>
      <c r="N35" s="72">
        <v>0</v>
      </c>
      <c r="O35" s="73">
        <v>0</v>
      </c>
      <c r="P35" s="73">
        <v>0</v>
      </c>
      <c r="Q35" s="72">
        <f t="shared" si="0"/>
        <v>590</v>
      </c>
      <c r="R35" s="73">
        <f t="shared" si="1"/>
        <v>5</v>
      </c>
      <c r="S35" s="73">
        <f t="shared" si="2"/>
        <v>595</v>
      </c>
    </row>
    <row r="36" spans="1:19" ht="11.25">
      <c r="A36" s="47" t="s">
        <v>74</v>
      </c>
      <c r="B36" s="72">
        <v>4</v>
      </c>
      <c r="C36" s="73">
        <v>0</v>
      </c>
      <c r="D36" s="73">
        <v>4</v>
      </c>
      <c r="E36" s="72">
        <v>0</v>
      </c>
      <c r="F36" s="73">
        <v>0</v>
      </c>
      <c r="G36" s="73">
        <v>0</v>
      </c>
      <c r="H36" s="72">
        <v>0</v>
      </c>
      <c r="I36" s="73">
        <v>0</v>
      </c>
      <c r="J36" s="73">
        <v>0</v>
      </c>
      <c r="K36" s="72">
        <v>0</v>
      </c>
      <c r="L36" s="73">
        <v>0</v>
      </c>
      <c r="M36" s="73">
        <v>0</v>
      </c>
      <c r="N36" s="72">
        <v>0</v>
      </c>
      <c r="O36" s="73">
        <v>0</v>
      </c>
      <c r="P36" s="73">
        <v>0</v>
      </c>
      <c r="Q36" s="72">
        <f t="shared" si="0"/>
        <v>4</v>
      </c>
      <c r="R36" s="73">
        <f t="shared" si="1"/>
        <v>0</v>
      </c>
      <c r="S36" s="73">
        <f t="shared" si="2"/>
        <v>4</v>
      </c>
    </row>
    <row r="37" spans="1:19" ht="11.25">
      <c r="A37" s="47" t="s">
        <v>323</v>
      </c>
      <c r="B37" s="72">
        <v>2</v>
      </c>
      <c r="C37" s="73">
        <v>7</v>
      </c>
      <c r="D37" s="73">
        <v>9</v>
      </c>
      <c r="E37" s="72">
        <v>3</v>
      </c>
      <c r="F37" s="73">
        <v>189</v>
      </c>
      <c r="G37" s="73">
        <v>192</v>
      </c>
      <c r="H37" s="72">
        <v>1</v>
      </c>
      <c r="I37" s="73">
        <v>7</v>
      </c>
      <c r="J37" s="73">
        <v>8</v>
      </c>
      <c r="K37" s="72">
        <v>0</v>
      </c>
      <c r="L37" s="73">
        <v>3</v>
      </c>
      <c r="M37" s="73">
        <v>3</v>
      </c>
      <c r="N37" s="72">
        <v>0</v>
      </c>
      <c r="O37" s="73">
        <v>0</v>
      </c>
      <c r="P37" s="73">
        <v>0</v>
      </c>
      <c r="Q37" s="72">
        <f t="shared" si="0"/>
        <v>6</v>
      </c>
      <c r="R37" s="73">
        <f t="shared" si="1"/>
        <v>206</v>
      </c>
      <c r="S37" s="73">
        <f t="shared" si="2"/>
        <v>212</v>
      </c>
    </row>
    <row r="38" spans="1:19" ht="11.25">
      <c r="A38" s="47" t="s">
        <v>54</v>
      </c>
      <c r="B38" s="72">
        <v>0</v>
      </c>
      <c r="C38" s="73">
        <v>0</v>
      </c>
      <c r="D38" s="73">
        <v>0</v>
      </c>
      <c r="E38" s="72">
        <v>0</v>
      </c>
      <c r="F38" s="73">
        <v>0</v>
      </c>
      <c r="G38" s="73">
        <v>0</v>
      </c>
      <c r="H38" s="72">
        <v>9</v>
      </c>
      <c r="I38" s="73">
        <v>1</v>
      </c>
      <c r="J38" s="73">
        <v>10</v>
      </c>
      <c r="K38" s="72">
        <v>0</v>
      </c>
      <c r="L38" s="73">
        <v>0</v>
      </c>
      <c r="M38" s="73">
        <v>0</v>
      </c>
      <c r="N38" s="72">
        <v>0</v>
      </c>
      <c r="O38" s="73">
        <v>0</v>
      </c>
      <c r="P38" s="73">
        <v>0</v>
      </c>
      <c r="Q38" s="72">
        <f t="shared" si="0"/>
        <v>9</v>
      </c>
      <c r="R38" s="73">
        <f t="shared" si="1"/>
        <v>1</v>
      </c>
      <c r="S38" s="73">
        <f t="shared" si="2"/>
        <v>10</v>
      </c>
    </row>
    <row r="39" spans="1:19" ht="11.25">
      <c r="A39" s="47" t="s">
        <v>189</v>
      </c>
      <c r="B39" s="72">
        <v>7</v>
      </c>
      <c r="C39" s="73">
        <v>27</v>
      </c>
      <c r="D39" s="73">
        <v>34</v>
      </c>
      <c r="E39" s="72">
        <v>71</v>
      </c>
      <c r="F39" s="73">
        <v>240</v>
      </c>
      <c r="G39" s="73">
        <v>311</v>
      </c>
      <c r="H39" s="72">
        <v>0</v>
      </c>
      <c r="I39" s="73">
        <v>0</v>
      </c>
      <c r="J39" s="73">
        <v>0</v>
      </c>
      <c r="K39" s="72">
        <v>5</v>
      </c>
      <c r="L39" s="73">
        <v>17</v>
      </c>
      <c r="M39" s="73">
        <v>22</v>
      </c>
      <c r="N39" s="72">
        <v>0</v>
      </c>
      <c r="O39" s="73">
        <v>0</v>
      </c>
      <c r="P39" s="73">
        <v>0</v>
      </c>
      <c r="Q39" s="72">
        <f t="shared" si="0"/>
        <v>83</v>
      </c>
      <c r="R39" s="73">
        <f t="shared" si="1"/>
        <v>284</v>
      </c>
      <c r="S39" s="73">
        <f t="shared" si="2"/>
        <v>367</v>
      </c>
    </row>
    <row r="40" spans="1:19" ht="11.25">
      <c r="A40" s="47" t="s">
        <v>153</v>
      </c>
      <c r="B40" s="72">
        <v>2</v>
      </c>
      <c r="C40" s="73">
        <v>8</v>
      </c>
      <c r="D40" s="73">
        <v>10</v>
      </c>
      <c r="E40" s="72">
        <v>5</v>
      </c>
      <c r="F40" s="73">
        <v>4</v>
      </c>
      <c r="G40" s="73">
        <v>9</v>
      </c>
      <c r="H40" s="72">
        <v>0</v>
      </c>
      <c r="I40" s="73">
        <v>0</v>
      </c>
      <c r="J40" s="73">
        <v>0</v>
      </c>
      <c r="K40" s="72">
        <v>0</v>
      </c>
      <c r="L40" s="73">
        <v>0</v>
      </c>
      <c r="M40" s="73">
        <v>0</v>
      </c>
      <c r="N40" s="72">
        <v>0</v>
      </c>
      <c r="O40" s="73">
        <v>0</v>
      </c>
      <c r="P40" s="73">
        <v>0</v>
      </c>
      <c r="Q40" s="72">
        <f t="shared" si="0"/>
        <v>7</v>
      </c>
      <c r="R40" s="73">
        <f t="shared" si="1"/>
        <v>12</v>
      </c>
      <c r="S40" s="73">
        <f t="shared" si="2"/>
        <v>19</v>
      </c>
    </row>
    <row r="41" spans="1:19" ht="11.25">
      <c r="A41" s="47" t="s">
        <v>190</v>
      </c>
      <c r="B41" s="72">
        <v>32</v>
      </c>
      <c r="C41" s="73">
        <v>49</v>
      </c>
      <c r="D41" s="73">
        <v>81</v>
      </c>
      <c r="E41" s="72">
        <v>42</v>
      </c>
      <c r="F41" s="73">
        <v>74</v>
      </c>
      <c r="G41" s="73">
        <v>116</v>
      </c>
      <c r="H41" s="72">
        <v>2</v>
      </c>
      <c r="I41" s="73">
        <v>4</v>
      </c>
      <c r="J41" s="73">
        <v>6</v>
      </c>
      <c r="K41" s="72">
        <v>25</v>
      </c>
      <c r="L41" s="73">
        <v>26</v>
      </c>
      <c r="M41" s="73">
        <v>51</v>
      </c>
      <c r="N41" s="72">
        <v>0</v>
      </c>
      <c r="O41" s="73">
        <v>0</v>
      </c>
      <c r="P41" s="73">
        <v>0</v>
      </c>
      <c r="Q41" s="72">
        <f t="shared" si="0"/>
        <v>101</v>
      </c>
      <c r="R41" s="73">
        <f t="shared" si="1"/>
        <v>153</v>
      </c>
      <c r="S41" s="73">
        <f t="shared" si="2"/>
        <v>254</v>
      </c>
    </row>
    <row r="42" spans="1:19" ht="11.25">
      <c r="A42" s="47" t="s">
        <v>155</v>
      </c>
      <c r="B42" s="72">
        <v>67</v>
      </c>
      <c r="C42" s="73">
        <v>27</v>
      </c>
      <c r="D42" s="73">
        <v>94</v>
      </c>
      <c r="E42" s="72">
        <v>175</v>
      </c>
      <c r="F42" s="73">
        <v>109</v>
      </c>
      <c r="G42" s="73">
        <v>284</v>
      </c>
      <c r="H42" s="72">
        <v>22</v>
      </c>
      <c r="I42" s="73">
        <v>14</v>
      </c>
      <c r="J42" s="73">
        <v>36</v>
      </c>
      <c r="K42" s="72">
        <v>30</v>
      </c>
      <c r="L42" s="73">
        <v>15</v>
      </c>
      <c r="M42" s="73">
        <v>45</v>
      </c>
      <c r="N42" s="72">
        <v>11</v>
      </c>
      <c r="O42" s="73">
        <v>4</v>
      </c>
      <c r="P42" s="73">
        <v>15</v>
      </c>
      <c r="Q42" s="72">
        <f t="shared" si="0"/>
        <v>305</v>
      </c>
      <c r="R42" s="73">
        <f t="shared" si="1"/>
        <v>169</v>
      </c>
      <c r="S42" s="73">
        <f t="shared" si="2"/>
        <v>474</v>
      </c>
    </row>
    <row r="43" spans="1:19" ht="11.25">
      <c r="A43" s="47" t="s">
        <v>156</v>
      </c>
      <c r="B43" s="72">
        <v>12</v>
      </c>
      <c r="C43" s="73">
        <v>0</v>
      </c>
      <c r="D43" s="73">
        <v>12</v>
      </c>
      <c r="E43" s="72">
        <v>0</v>
      </c>
      <c r="F43" s="73">
        <v>0</v>
      </c>
      <c r="G43" s="73">
        <v>0</v>
      </c>
      <c r="H43" s="72">
        <v>0</v>
      </c>
      <c r="I43" s="73">
        <v>0</v>
      </c>
      <c r="J43" s="73">
        <v>0</v>
      </c>
      <c r="K43" s="72">
        <v>0</v>
      </c>
      <c r="L43" s="73">
        <v>0</v>
      </c>
      <c r="M43" s="73">
        <v>0</v>
      </c>
      <c r="N43" s="72">
        <v>0</v>
      </c>
      <c r="O43" s="73">
        <v>0</v>
      </c>
      <c r="P43" s="73">
        <v>0</v>
      </c>
      <c r="Q43" s="72">
        <f t="shared" si="0"/>
        <v>12</v>
      </c>
      <c r="R43" s="73">
        <f t="shared" si="1"/>
        <v>0</v>
      </c>
      <c r="S43" s="73">
        <f t="shared" si="2"/>
        <v>12</v>
      </c>
    </row>
    <row r="44" spans="1:19" ht="11.25">
      <c r="A44" s="47" t="s">
        <v>324</v>
      </c>
      <c r="B44" s="72">
        <v>48</v>
      </c>
      <c r="C44" s="73">
        <v>0</v>
      </c>
      <c r="D44" s="73">
        <v>48</v>
      </c>
      <c r="E44" s="72">
        <v>318</v>
      </c>
      <c r="F44" s="73">
        <v>2</v>
      </c>
      <c r="G44" s="73">
        <v>320</v>
      </c>
      <c r="H44" s="72">
        <v>19</v>
      </c>
      <c r="I44" s="73">
        <v>0</v>
      </c>
      <c r="J44" s="73">
        <v>19</v>
      </c>
      <c r="K44" s="72">
        <v>22</v>
      </c>
      <c r="L44" s="73">
        <v>0</v>
      </c>
      <c r="M44" s="73">
        <v>22</v>
      </c>
      <c r="N44" s="72">
        <v>0</v>
      </c>
      <c r="O44" s="73">
        <v>0</v>
      </c>
      <c r="P44" s="73">
        <v>0</v>
      </c>
      <c r="Q44" s="72">
        <f t="shared" si="0"/>
        <v>407</v>
      </c>
      <c r="R44" s="73">
        <f t="shared" si="1"/>
        <v>2</v>
      </c>
      <c r="S44" s="73">
        <f t="shared" si="2"/>
        <v>409</v>
      </c>
    </row>
    <row r="45" spans="1:19" ht="11.25">
      <c r="A45" s="47" t="s">
        <v>191</v>
      </c>
      <c r="B45" s="72">
        <v>0</v>
      </c>
      <c r="C45" s="73">
        <v>0</v>
      </c>
      <c r="D45" s="73">
        <v>0</v>
      </c>
      <c r="E45" s="72">
        <v>30</v>
      </c>
      <c r="F45" s="73">
        <v>0</v>
      </c>
      <c r="G45" s="73">
        <v>30</v>
      </c>
      <c r="H45" s="72">
        <v>0</v>
      </c>
      <c r="I45" s="73">
        <v>0</v>
      </c>
      <c r="J45" s="73">
        <v>0</v>
      </c>
      <c r="K45" s="72">
        <v>0</v>
      </c>
      <c r="L45" s="73">
        <v>0</v>
      </c>
      <c r="M45" s="73">
        <v>0</v>
      </c>
      <c r="N45" s="72">
        <v>0</v>
      </c>
      <c r="O45" s="73">
        <v>0</v>
      </c>
      <c r="P45" s="73">
        <v>0</v>
      </c>
      <c r="Q45" s="72">
        <f t="shared" si="0"/>
        <v>30</v>
      </c>
      <c r="R45" s="73">
        <f t="shared" si="1"/>
        <v>0</v>
      </c>
      <c r="S45" s="73">
        <f t="shared" si="2"/>
        <v>30</v>
      </c>
    </row>
    <row r="46" spans="1:19" ht="11.25">
      <c r="A46" s="47" t="s">
        <v>157</v>
      </c>
      <c r="B46" s="72">
        <v>29</v>
      </c>
      <c r="C46" s="73">
        <v>11</v>
      </c>
      <c r="D46" s="73">
        <v>40</v>
      </c>
      <c r="E46" s="72">
        <v>64</v>
      </c>
      <c r="F46" s="73">
        <v>37</v>
      </c>
      <c r="G46" s="73">
        <v>101</v>
      </c>
      <c r="H46" s="72">
        <v>0</v>
      </c>
      <c r="I46" s="73">
        <v>0</v>
      </c>
      <c r="J46" s="73">
        <v>0</v>
      </c>
      <c r="K46" s="72">
        <v>7</v>
      </c>
      <c r="L46" s="73">
        <v>3</v>
      </c>
      <c r="M46" s="73">
        <v>10</v>
      </c>
      <c r="N46" s="72">
        <v>0</v>
      </c>
      <c r="O46" s="73">
        <v>0</v>
      </c>
      <c r="P46" s="73">
        <v>0</v>
      </c>
      <c r="Q46" s="72">
        <f t="shared" si="0"/>
        <v>100</v>
      </c>
      <c r="R46" s="73">
        <f t="shared" si="1"/>
        <v>51</v>
      </c>
      <c r="S46" s="73">
        <f t="shared" si="2"/>
        <v>151</v>
      </c>
    </row>
    <row r="47" spans="1:19" ht="11.25">
      <c r="A47" s="47" t="s">
        <v>192</v>
      </c>
      <c r="B47" s="72">
        <v>11</v>
      </c>
      <c r="C47" s="73">
        <v>1</v>
      </c>
      <c r="D47" s="73">
        <v>12</v>
      </c>
      <c r="E47" s="72">
        <v>18</v>
      </c>
      <c r="F47" s="73">
        <v>3</v>
      </c>
      <c r="G47" s="73">
        <v>21</v>
      </c>
      <c r="H47" s="72">
        <v>8</v>
      </c>
      <c r="I47" s="73">
        <v>0</v>
      </c>
      <c r="J47" s="73">
        <v>8</v>
      </c>
      <c r="K47" s="72">
        <v>0</v>
      </c>
      <c r="L47" s="73">
        <v>0</v>
      </c>
      <c r="M47" s="73">
        <v>0</v>
      </c>
      <c r="N47" s="72">
        <v>1</v>
      </c>
      <c r="O47" s="73">
        <v>0</v>
      </c>
      <c r="P47" s="73">
        <v>1</v>
      </c>
      <c r="Q47" s="72">
        <f t="shared" si="0"/>
        <v>38</v>
      </c>
      <c r="R47" s="73">
        <f t="shared" si="1"/>
        <v>4</v>
      </c>
      <c r="S47" s="73">
        <f t="shared" si="2"/>
        <v>42</v>
      </c>
    </row>
    <row r="48" spans="1:19" ht="11.25">
      <c r="A48" s="47" t="s">
        <v>159</v>
      </c>
      <c r="B48" s="72">
        <v>4</v>
      </c>
      <c r="C48" s="73">
        <v>0</v>
      </c>
      <c r="D48" s="73">
        <v>4</v>
      </c>
      <c r="E48" s="72">
        <v>0</v>
      </c>
      <c r="F48" s="73">
        <v>0</v>
      </c>
      <c r="G48" s="73">
        <v>0</v>
      </c>
      <c r="H48" s="72">
        <v>0</v>
      </c>
      <c r="I48" s="73">
        <v>0</v>
      </c>
      <c r="J48" s="73">
        <v>0</v>
      </c>
      <c r="K48" s="72">
        <v>0</v>
      </c>
      <c r="L48" s="73">
        <v>0</v>
      </c>
      <c r="M48" s="73">
        <v>0</v>
      </c>
      <c r="N48" s="72">
        <v>0</v>
      </c>
      <c r="O48" s="73">
        <v>0</v>
      </c>
      <c r="P48" s="73">
        <v>0</v>
      </c>
      <c r="Q48" s="72">
        <f t="shared" si="0"/>
        <v>4</v>
      </c>
      <c r="R48" s="73">
        <f t="shared" si="1"/>
        <v>0</v>
      </c>
      <c r="S48" s="73">
        <f t="shared" si="2"/>
        <v>4</v>
      </c>
    </row>
    <row r="49" spans="1:19" ht="11.25">
      <c r="A49" s="47" t="s">
        <v>41</v>
      </c>
      <c r="B49" s="72">
        <v>0</v>
      </c>
      <c r="C49" s="73">
        <v>0</v>
      </c>
      <c r="D49" s="73">
        <v>0</v>
      </c>
      <c r="E49" s="72">
        <v>1</v>
      </c>
      <c r="F49" s="73">
        <v>0</v>
      </c>
      <c r="G49" s="73">
        <v>1</v>
      </c>
      <c r="H49" s="72">
        <v>0</v>
      </c>
      <c r="I49" s="73">
        <v>0</v>
      </c>
      <c r="J49" s="73">
        <v>0</v>
      </c>
      <c r="K49" s="72">
        <v>0</v>
      </c>
      <c r="L49" s="73">
        <v>0</v>
      </c>
      <c r="M49" s="73">
        <v>0</v>
      </c>
      <c r="N49" s="72">
        <v>0</v>
      </c>
      <c r="O49" s="73">
        <v>0</v>
      </c>
      <c r="P49" s="73">
        <v>0</v>
      </c>
      <c r="Q49" s="72">
        <f t="shared" si="0"/>
        <v>1</v>
      </c>
      <c r="R49" s="73">
        <f t="shared" si="1"/>
        <v>0</v>
      </c>
      <c r="S49" s="73">
        <f t="shared" si="2"/>
        <v>1</v>
      </c>
    </row>
    <row r="50" spans="1:19" ht="11.25">
      <c r="A50" s="47" t="s">
        <v>426</v>
      </c>
      <c r="B50" s="72">
        <v>3</v>
      </c>
      <c r="C50" s="73">
        <v>0</v>
      </c>
      <c r="D50" s="73">
        <v>3</v>
      </c>
      <c r="E50" s="72">
        <v>0</v>
      </c>
      <c r="F50" s="73">
        <v>0</v>
      </c>
      <c r="G50" s="73">
        <v>0</v>
      </c>
      <c r="H50" s="72">
        <v>0</v>
      </c>
      <c r="I50" s="73">
        <v>0</v>
      </c>
      <c r="J50" s="73">
        <v>0</v>
      </c>
      <c r="K50" s="72">
        <v>0</v>
      </c>
      <c r="L50" s="73">
        <v>0</v>
      </c>
      <c r="M50" s="73">
        <v>0</v>
      </c>
      <c r="N50" s="72">
        <v>0</v>
      </c>
      <c r="O50" s="73">
        <v>0</v>
      </c>
      <c r="P50" s="73">
        <v>0</v>
      </c>
      <c r="Q50" s="72">
        <f t="shared" si="0"/>
        <v>3</v>
      </c>
      <c r="R50" s="73">
        <f t="shared" si="1"/>
        <v>0</v>
      </c>
      <c r="S50" s="73">
        <f t="shared" si="2"/>
        <v>3</v>
      </c>
    </row>
    <row r="51" spans="1:19" ht="11.25">
      <c r="A51" s="47" t="s">
        <v>45</v>
      </c>
      <c r="B51" s="72">
        <v>22</v>
      </c>
      <c r="C51" s="73">
        <v>4</v>
      </c>
      <c r="D51" s="73">
        <v>26</v>
      </c>
      <c r="E51" s="72">
        <v>113</v>
      </c>
      <c r="F51" s="73">
        <v>16</v>
      </c>
      <c r="G51" s="73">
        <v>129</v>
      </c>
      <c r="H51" s="72">
        <v>66</v>
      </c>
      <c r="I51" s="73">
        <v>7</v>
      </c>
      <c r="J51" s="73">
        <v>73</v>
      </c>
      <c r="K51" s="72">
        <v>10</v>
      </c>
      <c r="L51" s="73">
        <v>2</v>
      </c>
      <c r="M51" s="73">
        <v>12</v>
      </c>
      <c r="N51" s="72">
        <v>1</v>
      </c>
      <c r="O51" s="73">
        <v>0</v>
      </c>
      <c r="P51" s="73">
        <v>1</v>
      </c>
      <c r="Q51" s="72">
        <f t="shared" si="0"/>
        <v>212</v>
      </c>
      <c r="R51" s="73">
        <f t="shared" si="1"/>
        <v>29</v>
      </c>
      <c r="S51" s="73">
        <f t="shared" si="2"/>
        <v>241</v>
      </c>
    </row>
    <row r="52" spans="1:19" ht="11.25">
      <c r="A52" s="47" t="s">
        <v>510</v>
      </c>
      <c r="B52" s="72">
        <v>3</v>
      </c>
      <c r="C52" s="73">
        <v>0</v>
      </c>
      <c r="D52" s="73">
        <v>3</v>
      </c>
      <c r="E52" s="72">
        <v>11</v>
      </c>
      <c r="F52" s="73">
        <v>0</v>
      </c>
      <c r="G52" s="73">
        <v>11</v>
      </c>
      <c r="H52" s="72">
        <v>0</v>
      </c>
      <c r="I52" s="73">
        <v>0</v>
      </c>
      <c r="J52" s="73">
        <v>0</v>
      </c>
      <c r="K52" s="72">
        <v>0</v>
      </c>
      <c r="L52" s="73">
        <v>0</v>
      </c>
      <c r="M52" s="73">
        <v>0</v>
      </c>
      <c r="N52" s="72">
        <v>0</v>
      </c>
      <c r="O52" s="73">
        <v>0</v>
      </c>
      <c r="P52" s="73">
        <v>0</v>
      </c>
      <c r="Q52" s="72">
        <f t="shared" si="0"/>
        <v>14</v>
      </c>
      <c r="R52" s="73">
        <f t="shared" si="1"/>
        <v>0</v>
      </c>
      <c r="S52" s="73">
        <f t="shared" si="2"/>
        <v>14</v>
      </c>
    </row>
    <row r="53" spans="1:19" ht="11.25">
      <c r="A53" s="47" t="s">
        <v>193</v>
      </c>
      <c r="B53" s="72">
        <v>0</v>
      </c>
      <c r="C53" s="73">
        <v>0</v>
      </c>
      <c r="D53" s="73">
        <v>0</v>
      </c>
      <c r="E53" s="72">
        <v>5</v>
      </c>
      <c r="F53" s="73">
        <v>1</v>
      </c>
      <c r="G53" s="73">
        <v>6</v>
      </c>
      <c r="H53" s="72">
        <v>0</v>
      </c>
      <c r="I53" s="73">
        <v>0</v>
      </c>
      <c r="J53" s="73">
        <v>0</v>
      </c>
      <c r="K53" s="72">
        <v>0</v>
      </c>
      <c r="L53" s="73">
        <v>0</v>
      </c>
      <c r="M53" s="73">
        <v>0</v>
      </c>
      <c r="N53" s="72">
        <v>0</v>
      </c>
      <c r="O53" s="73">
        <v>0</v>
      </c>
      <c r="P53" s="73">
        <v>0</v>
      </c>
      <c r="Q53" s="72">
        <f t="shared" si="0"/>
        <v>5</v>
      </c>
      <c r="R53" s="73">
        <f t="shared" si="1"/>
        <v>1</v>
      </c>
      <c r="S53" s="73">
        <f t="shared" si="2"/>
        <v>6</v>
      </c>
    </row>
    <row r="54" spans="1:19" ht="11.25">
      <c r="A54" s="47" t="s">
        <v>160</v>
      </c>
      <c r="B54" s="72">
        <v>50</v>
      </c>
      <c r="C54" s="73">
        <v>68</v>
      </c>
      <c r="D54" s="73">
        <v>118</v>
      </c>
      <c r="E54" s="72">
        <v>126</v>
      </c>
      <c r="F54" s="73">
        <v>282</v>
      </c>
      <c r="G54" s="73">
        <v>408</v>
      </c>
      <c r="H54" s="72">
        <v>4</v>
      </c>
      <c r="I54" s="73">
        <v>4</v>
      </c>
      <c r="J54" s="73">
        <v>8</v>
      </c>
      <c r="K54" s="72">
        <v>8</v>
      </c>
      <c r="L54" s="73">
        <v>31</v>
      </c>
      <c r="M54" s="73">
        <v>39</v>
      </c>
      <c r="N54" s="72">
        <v>0</v>
      </c>
      <c r="O54" s="73">
        <v>0</v>
      </c>
      <c r="P54" s="73">
        <v>0</v>
      </c>
      <c r="Q54" s="72">
        <f t="shared" si="0"/>
        <v>188</v>
      </c>
      <c r="R54" s="73">
        <f t="shared" si="1"/>
        <v>385</v>
      </c>
      <c r="S54" s="73">
        <f t="shared" si="2"/>
        <v>573</v>
      </c>
    </row>
    <row r="55" spans="1:19" ht="11.25">
      <c r="A55" s="47" t="s">
        <v>194</v>
      </c>
      <c r="B55" s="72">
        <v>56</v>
      </c>
      <c r="C55" s="73">
        <v>631</v>
      </c>
      <c r="D55" s="73">
        <v>687</v>
      </c>
      <c r="E55" s="72">
        <v>156</v>
      </c>
      <c r="F55" s="73">
        <v>1782</v>
      </c>
      <c r="G55" s="73">
        <v>1938</v>
      </c>
      <c r="H55" s="72">
        <v>2</v>
      </c>
      <c r="I55" s="73">
        <v>35</v>
      </c>
      <c r="J55" s="73">
        <v>37</v>
      </c>
      <c r="K55" s="72">
        <v>6</v>
      </c>
      <c r="L55" s="73">
        <v>75</v>
      </c>
      <c r="M55" s="73">
        <v>81</v>
      </c>
      <c r="N55" s="72">
        <v>0</v>
      </c>
      <c r="O55" s="73">
        <v>0</v>
      </c>
      <c r="P55" s="73">
        <v>0</v>
      </c>
      <c r="Q55" s="72">
        <f t="shared" si="0"/>
        <v>220</v>
      </c>
      <c r="R55" s="73">
        <f t="shared" si="1"/>
        <v>2523</v>
      </c>
      <c r="S55" s="73">
        <f t="shared" si="2"/>
        <v>2743</v>
      </c>
    </row>
    <row r="56" spans="1:19" ht="11.25">
      <c r="A56" s="47" t="s">
        <v>195</v>
      </c>
      <c r="B56" s="72">
        <v>16</v>
      </c>
      <c r="C56" s="73">
        <v>1</v>
      </c>
      <c r="D56" s="73">
        <v>17</v>
      </c>
      <c r="E56" s="72">
        <v>38</v>
      </c>
      <c r="F56" s="73">
        <v>2</v>
      </c>
      <c r="G56" s="73">
        <v>40</v>
      </c>
      <c r="H56" s="72">
        <v>0</v>
      </c>
      <c r="I56" s="73">
        <v>0</v>
      </c>
      <c r="J56" s="73">
        <v>0</v>
      </c>
      <c r="K56" s="72">
        <v>4</v>
      </c>
      <c r="L56" s="73">
        <v>0</v>
      </c>
      <c r="M56" s="73">
        <v>4</v>
      </c>
      <c r="N56" s="72">
        <v>0</v>
      </c>
      <c r="O56" s="73">
        <v>0</v>
      </c>
      <c r="P56" s="73">
        <v>0</v>
      </c>
      <c r="Q56" s="72">
        <f t="shared" si="0"/>
        <v>58</v>
      </c>
      <c r="R56" s="73">
        <f t="shared" si="1"/>
        <v>3</v>
      </c>
      <c r="S56" s="73">
        <f t="shared" si="2"/>
        <v>61</v>
      </c>
    </row>
    <row r="57" spans="1:19" ht="11.25">
      <c r="A57" s="47" t="s">
        <v>196</v>
      </c>
      <c r="B57" s="72">
        <v>97</v>
      </c>
      <c r="C57" s="73">
        <v>4</v>
      </c>
      <c r="D57" s="73">
        <v>101</v>
      </c>
      <c r="E57" s="72">
        <v>168</v>
      </c>
      <c r="F57" s="73">
        <v>0</v>
      </c>
      <c r="G57" s="73">
        <v>168</v>
      </c>
      <c r="H57" s="72">
        <v>54</v>
      </c>
      <c r="I57" s="73">
        <v>1</v>
      </c>
      <c r="J57" s="73">
        <v>55</v>
      </c>
      <c r="K57" s="72">
        <v>28</v>
      </c>
      <c r="L57" s="73">
        <v>3</v>
      </c>
      <c r="M57" s="73">
        <v>31</v>
      </c>
      <c r="N57" s="72">
        <v>0</v>
      </c>
      <c r="O57" s="73">
        <v>0</v>
      </c>
      <c r="P57" s="73">
        <v>0</v>
      </c>
      <c r="Q57" s="72">
        <f t="shared" si="0"/>
        <v>347</v>
      </c>
      <c r="R57" s="73">
        <f t="shared" si="1"/>
        <v>8</v>
      </c>
      <c r="S57" s="73">
        <f t="shared" si="2"/>
        <v>355</v>
      </c>
    </row>
    <row r="58" spans="1:19" ht="11.25">
      <c r="A58" s="74" t="s">
        <v>29</v>
      </c>
      <c r="B58" s="75">
        <f aca="true" t="shared" si="3" ref="B58:P58">SUM(B12:B57)</f>
        <v>1382</v>
      </c>
      <c r="C58" s="76">
        <f t="shared" si="3"/>
        <v>1403</v>
      </c>
      <c r="D58" s="76">
        <f t="shared" si="3"/>
        <v>2785</v>
      </c>
      <c r="E58" s="75">
        <f t="shared" si="3"/>
        <v>4434</v>
      </c>
      <c r="F58" s="76">
        <f t="shared" si="3"/>
        <v>4181</v>
      </c>
      <c r="G58" s="76">
        <f t="shared" si="3"/>
        <v>8615</v>
      </c>
      <c r="H58" s="75">
        <f t="shared" si="3"/>
        <v>484</v>
      </c>
      <c r="I58" s="76">
        <f t="shared" si="3"/>
        <v>231</v>
      </c>
      <c r="J58" s="76">
        <f t="shared" si="3"/>
        <v>715</v>
      </c>
      <c r="K58" s="75">
        <f t="shared" si="3"/>
        <v>531</v>
      </c>
      <c r="L58" s="76">
        <f t="shared" si="3"/>
        <v>311</v>
      </c>
      <c r="M58" s="76">
        <f t="shared" si="3"/>
        <v>842</v>
      </c>
      <c r="N58" s="75">
        <f t="shared" si="3"/>
        <v>16</v>
      </c>
      <c r="O58" s="76">
        <f t="shared" si="3"/>
        <v>4</v>
      </c>
      <c r="P58" s="76">
        <f t="shared" si="3"/>
        <v>20</v>
      </c>
      <c r="Q58" s="75">
        <f t="shared" si="0"/>
        <v>6847</v>
      </c>
      <c r="R58" s="76">
        <f t="shared" si="1"/>
        <v>6130</v>
      </c>
      <c r="S58" s="76">
        <f t="shared" si="2"/>
        <v>12977</v>
      </c>
    </row>
    <row r="59" ht="11.25">
      <c r="D59" s="77"/>
    </row>
    <row r="60" spans="1:19" s="78" customFormat="1" ht="11.25">
      <c r="A60" s="63"/>
      <c r="B60" s="63"/>
      <c r="C60" s="63"/>
      <c r="D60" s="38"/>
      <c r="E60" s="64"/>
      <c r="F60" s="64"/>
      <c r="G60" s="64"/>
      <c r="H60" s="64"/>
      <c r="I60" s="64"/>
      <c r="J60" s="64"/>
      <c r="K60" s="64"/>
      <c r="L60" s="64"/>
      <c r="M60" s="64"/>
      <c r="N60" s="64"/>
      <c r="O60" s="64"/>
      <c r="P60" s="64"/>
      <c r="Q60" s="64"/>
      <c r="R60" s="64"/>
      <c r="S60" s="64"/>
    </row>
    <row r="61" spans="1:19" ht="11.25">
      <c r="A61" s="51" t="s">
        <v>356</v>
      </c>
      <c r="B61" s="52"/>
      <c r="C61" s="52"/>
      <c r="D61" s="53"/>
      <c r="E61" s="53"/>
      <c r="F61" s="53"/>
      <c r="G61" s="53"/>
      <c r="H61" s="53"/>
      <c r="I61" s="53"/>
      <c r="J61" s="53"/>
      <c r="K61" s="53"/>
      <c r="L61" s="53"/>
      <c r="M61" s="53"/>
      <c r="N61" s="53"/>
      <c r="O61" s="53"/>
      <c r="P61" s="53"/>
      <c r="Q61" s="53"/>
      <c r="R61" s="53"/>
      <c r="S61" s="53"/>
    </row>
    <row r="62" spans="1:19" ht="11.25">
      <c r="A62" s="51" t="s">
        <v>349</v>
      </c>
      <c r="B62" s="52"/>
      <c r="C62" s="52"/>
      <c r="D62" s="53"/>
      <c r="E62" s="53"/>
      <c r="F62" s="53"/>
      <c r="G62" s="53"/>
      <c r="H62" s="53"/>
      <c r="I62" s="53"/>
      <c r="J62" s="53"/>
      <c r="K62" s="53"/>
      <c r="L62" s="53"/>
      <c r="M62" s="53"/>
      <c r="N62" s="53"/>
      <c r="O62" s="53"/>
      <c r="P62" s="53"/>
      <c r="Q62" s="53"/>
      <c r="R62" s="53"/>
      <c r="S62" s="53"/>
    </row>
    <row r="63" spans="1:19" ht="11.25">
      <c r="A63" s="51"/>
      <c r="B63" s="52"/>
      <c r="C63" s="52"/>
      <c r="D63" s="53"/>
      <c r="E63" s="53"/>
      <c r="F63" s="53"/>
      <c r="G63" s="53"/>
      <c r="H63" s="53"/>
      <c r="I63" s="53"/>
      <c r="J63" s="53"/>
      <c r="K63" s="53"/>
      <c r="L63" s="53"/>
      <c r="M63" s="53"/>
      <c r="N63" s="53"/>
      <c r="O63" s="53"/>
      <c r="P63" s="53"/>
      <c r="Q63" s="53"/>
      <c r="R63" s="53"/>
      <c r="S63" s="53"/>
    </row>
    <row r="64" spans="1:19" ht="11.25">
      <c r="A64" s="51" t="s">
        <v>146</v>
      </c>
      <c r="B64" s="52"/>
      <c r="C64" s="52"/>
      <c r="D64" s="53"/>
      <c r="E64" s="53"/>
      <c r="F64" s="53"/>
      <c r="G64" s="53"/>
      <c r="H64" s="53"/>
      <c r="I64" s="53"/>
      <c r="J64" s="53"/>
      <c r="K64" s="53"/>
      <c r="L64" s="53"/>
      <c r="M64" s="53"/>
      <c r="N64" s="53"/>
      <c r="O64" s="53"/>
      <c r="P64" s="53"/>
      <c r="Q64" s="53"/>
      <c r="R64" s="53"/>
      <c r="S64" s="53"/>
    </row>
    <row r="65" spans="1:4" ht="13.5" thickBot="1">
      <c r="A65" s="134"/>
      <c r="B65" s="52"/>
      <c r="C65" s="52"/>
      <c r="D65" s="53"/>
    </row>
    <row r="66" spans="1:19" ht="10.5" customHeight="1">
      <c r="A66" s="55"/>
      <c r="B66" s="276" t="s">
        <v>59</v>
      </c>
      <c r="C66" s="277"/>
      <c r="D66" s="278"/>
      <c r="E66" s="57"/>
      <c r="F66" s="56" t="s">
        <v>47</v>
      </c>
      <c r="G66" s="58"/>
      <c r="H66" s="57"/>
      <c r="I66" s="56" t="s">
        <v>48</v>
      </c>
      <c r="J66" s="58"/>
      <c r="K66" s="57"/>
      <c r="L66" s="56" t="s">
        <v>49</v>
      </c>
      <c r="M66" s="58"/>
      <c r="N66" s="57"/>
      <c r="O66" s="56" t="s">
        <v>60</v>
      </c>
      <c r="P66" s="58"/>
      <c r="Q66" s="79"/>
      <c r="R66" s="56" t="s">
        <v>29</v>
      </c>
      <c r="S66" s="59"/>
    </row>
    <row r="67" spans="1:19" s="60" customFormat="1" ht="12.75" customHeight="1">
      <c r="A67" s="47"/>
      <c r="B67" s="279" t="s">
        <v>61</v>
      </c>
      <c r="C67" s="280"/>
      <c r="D67" s="281"/>
      <c r="E67" s="61"/>
      <c r="F67" s="62"/>
      <c r="G67" s="63"/>
      <c r="H67" s="61"/>
      <c r="I67" s="62"/>
      <c r="J67" s="63"/>
      <c r="K67" s="61"/>
      <c r="L67" s="62"/>
      <c r="M67" s="63"/>
      <c r="N67" s="61"/>
      <c r="O67" s="64" t="s">
        <v>62</v>
      </c>
      <c r="P67" s="80"/>
      <c r="Q67" s="62"/>
      <c r="R67" s="62"/>
      <c r="S67" s="63"/>
    </row>
    <row r="68" spans="1:19" ht="12.75" customHeight="1">
      <c r="A68" s="93" t="s">
        <v>387</v>
      </c>
      <c r="B68" s="81" t="s">
        <v>64</v>
      </c>
      <c r="C68" s="82" t="s">
        <v>65</v>
      </c>
      <c r="D68" s="83" t="s">
        <v>29</v>
      </c>
      <c r="E68" s="81" t="s">
        <v>64</v>
      </c>
      <c r="F68" s="82" t="s">
        <v>65</v>
      </c>
      <c r="G68" s="83" t="s">
        <v>29</v>
      </c>
      <c r="H68" s="81" t="s">
        <v>64</v>
      </c>
      <c r="I68" s="82" t="s">
        <v>65</v>
      </c>
      <c r="J68" s="83" t="s">
        <v>29</v>
      </c>
      <c r="K68" s="81" t="s">
        <v>64</v>
      </c>
      <c r="L68" s="82" t="s">
        <v>65</v>
      </c>
      <c r="M68" s="83" t="s">
        <v>29</v>
      </c>
      <c r="N68" s="81" t="s">
        <v>64</v>
      </c>
      <c r="O68" s="82" t="s">
        <v>65</v>
      </c>
      <c r="P68" s="84" t="s">
        <v>29</v>
      </c>
      <c r="Q68" s="82" t="s">
        <v>64</v>
      </c>
      <c r="R68" s="82" t="s">
        <v>65</v>
      </c>
      <c r="S68" s="83" t="s">
        <v>29</v>
      </c>
    </row>
    <row r="69" spans="1:19" ht="11.25" customHeight="1">
      <c r="A69" s="47" t="s">
        <v>451</v>
      </c>
      <c r="B69" s="72">
        <v>0</v>
      </c>
      <c r="C69" s="73">
        <v>0</v>
      </c>
      <c r="D69" s="73">
        <f>SUM(B69:C69)</f>
        <v>0</v>
      </c>
      <c r="E69" s="72">
        <v>0</v>
      </c>
      <c r="F69" s="73">
        <v>0</v>
      </c>
      <c r="G69" s="73">
        <f>SUM(E69:F69)</f>
        <v>0</v>
      </c>
      <c r="H69" s="72">
        <v>11</v>
      </c>
      <c r="I69" s="73">
        <v>0</v>
      </c>
      <c r="J69" s="73">
        <f>SUM(H69:I69)</f>
        <v>11</v>
      </c>
      <c r="K69" s="72">
        <v>0</v>
      </c>
      <c r="L69" s="73">
        <v>0</v>
      </c>
      <c r="M69" s="73">
        <f>SUM(K69:L69)</f>
        <v>0</v>
      </c>
      <c r="N69" s="72">
        <v>0</v>
      </c>
      <c r="O69" s="73">
        <v>0</v>
      </c>
      <c r="P69" s="73">
        <v>0</v>
      </c>
      <c r="Q69" s="72">
        <f aca="true" t="shared" si="4" ref="Q69:Q86">SUM(N69,K69,H69,E69,B69)</f>
        <v>11</v>
      </c>
      <c r="R69" s="73">
        <f aca="true" t="shared" si="5" ref="R69:R86">SUM(O69,L69,I69,F69,C69)</f>
        <v>0</v>
      </c>
      <c r="S69" s="73">
        <f aca="true" t="shared" si="6" ref="S69:S86">SUM(Q69:R69)</f>
        <v>11</v>
      </c>
    </row>
    <row r="70" spans="1:19" ht="11.25" customHeight="1">
      <c r="A70" s="47" t="s">
        <v>443</v>
      </c>
      <c r="B70" s="72">
        <v>0</v>
      </c>
      <c r="C70" s="73">
        <v>0</v>
      </c>
      <c r="D70" s="73">
        <f aca="true" t="shared" si="7" ref="D70:D87">SUM(B70:C70)</f>
        <v>0</v>
      </c>
      <c r="E70" s="72">
        <v>21</v>
      </c>
      <c r="F70" s="73">
        <v>1</v>
      </c>
      <c r="G70" s="73">
        <f aca="true" t="shared" si="8" ref="G70:G87">SUM(E70:F70)</f>
        <v>22</v>
      </c>
      <c r="H70" s="72">
        <v>0</v>
      </c>
      <c r="I70" s="73">
        <v>0</v>
      </c>
      <c r="J70" s="73">
        <f aca="true" t="shared" si="9" ref="J70:J87">SUM(H70:I70)</f>
        <v>0</v>
      </c>
      <c r="K70" s="72">
        <v>0</v>
      </c>
      <c r="L70" s="73">
        <v>0</v>
      </c>
      <c r="M70" s="73">
        <f aca="true" t="shared" si="10" ref="M70:M87">SUM(K70:L70)</f>
        <v>0</v>
      </c>
      <c r="N70" s="72">
        <v>0</v>
      </c>
      <c r="O70" s="73">
        <v>0</v>
      </c>
      <c r="P70" s="73">
        <v>0</v>
      </c>
      <c r="Q70" s="72">
        <f t="shared" si="4"/>
        <v>21</v>
      </c>
      <c r="R70" s="73">
        <f t="shared" si="5"/>
        <v>1</v>
      </c>
      <c r="S70" s="73">
        <f t="shared" si="6"/>
        <v>22</v>
      </c>
    </row>
    <row r="71" spans="1:19" ht="11.25" customHeight="1">
      <c r="A71" s="47" t="s">
        <v>442</v>
      </c>
      <c r="B71" s="72">
        <v>0</v>
      </c>
      <c r="C71" s="73">
        <v>0</v>
      </c>
      <c r="D71" s="73">
        <f t="shared" si="7"/>
        <v>0</v>
      </c>
      <c r="E71" s="72">
        <v>6</v>
      </c>
      <c r="F71" s="73">
        <v>3</v>
      </c>
      <c r="G71" s="73">
        <f t="shared" si="8"/>
        <v>9</v>
      </c>
      <c r="H71" s="72">
        <v>0</v>
      </c>
      <c r="I71" s="73">
        <v>0</v>
      </c>
      <c r="J71" s="73">
        <f t="shared" si="9"/>
        <v>0</v>
      </c>
      <c r="K71" s="72">
        <v>0</v>
      </c>
      <c r="L71" s="73">
        <v>0</v>
      </c>
      <c r="M71" s="73">
        <f t="shared" si="10"/>
        <v>0</v>
      </c>
      <c r="N71" s="72">
        <v>0</v>
      </c>
      <c r="O71" s="73">
        <v>0</v>
      </c>
      <c r="P71" s="73">
        <v>0</v>
      </c>
      <c r="Q71" s="72">
        <f t="shared" si="4"/>
        <v>6</v>
      </c>
      <c r="R71" s="73">
        <f t="shared" si="5"/>
        <v>3</v>
      </c>
      <c r="S71" s="73">
        <f t="shared" si="6"/>
        <v>9</v>
      </c>
    </row>
    <row r="72" spans="1:19" ht="11.25" customHeight="1">
      <c r="A72" s="47" t="s">
        <v>445</v>
      </c>
      <c r="B72" s="72">
        <v>0</v>
      </c>
      <c r="C72" s="73">
        <v>0</v>
      </c>
      <c r="D72" s="73">
        <f t="shared" si="7"/>
        <v>0</v>
      </c>
      <c r="E72" s="72">
        <v>0</v>
      </c>
      <c r="F72" s="73">
        <v>0</v>
      </c>
      <c r="G72" s="73">
        <f t="shared" si="8"/>
        <v>0</v>
      </c>
      <c r="H72" s="72">
        <v>2</v>
      </c>
      <c r="I72" s="73">
        <v>0</v>
      </c>
      <c r="J72" s="73">
        <f t="shared" si="9"/>
        <v>2</v>
      </c>
      <c r="K72" s="72">
        <v>0</v>
      </c>
      <c r="L72" s="73">
        <v>0</v>
      </c>
      <c r="M72" s="73">
        <f t="shared" si="10"/>
        <v>0</v>
      </c>
      <c r="N72" s="72">
        <v>0</v>
      </c>
      <c r="O72" s="73">
        <v>0</v>
      </c>
      <c r="P72" s="73">
        <v>0</v>
      </c>
      <c r="Q72" s="72">
        <f t="shared" si="4"/>
        <v>2</v>
      </c>
      <c r="R72" s="73">
        <f t="shared" si="5"/>
        <v>0</v>
      </c>
      <c r="S72" s="73">
        <f t="shared" si="6"/>
        <v>2</v>
      </c>
    </row>
    <row r="73" spans="1:19" ht="11.25" customHeight="1">
      <c r="A73" s="47" t="s">
        <v>434</v>
      </c>
      <c r="B73" s="72">
        <v>0</v>
      </c>
      <c r="C73" s="73">
        <v>0</v>
      </c>
      <c r="D73" s="73">
        <f t="shared" si="7"/>
        <v>0</v>
      </c>
      <c r="E73" s="72">
        <v>0</v>
      </c>
      <c r="F73" s="73">
        <v>0</v>
      </c>
      <c r="G73" s="73">
        <f t="shared" si="8"/>
        <v>0</v>
      </c>
      <c r="H73" s="72">
        <v>0</v>
      </c>
      <c r="I73" s="73">
        <v>0</v>
      </c>
      <c r="J73" s="73">
        <f t="shared" si="9"/>
        <v>0</v>
      </c>
      <c r="K73" s="72">
        <v>1</v>
      </c>
      <c r="L73" s="73">
        <v>0</v>
      </c>
      <c r="M73" s="73">
        <f t="shared" si="10"/>
        <v>1</v>
      </c>
      <c r="N73" s="72">
        <v>0</v>
      </c>
      <c r="O73" s="73">
        <v>0</v>
      </c>
      <c r="P73" s="73">
        <v>0</v>
      </c>
      <c r="Q73" s="72">
        <f t="shared" si="4"/>
        <v>1</v>
      </c>
      <c r="R73" s="73">
        <f t="shared" si="5"/>
        <v>0</v>
      </c>
      <c r="S73" s="73">
        <f t="shared" si="6"/>
        <v>1</v>
      </c>
    </row>
    <row r="74" spans="1:19" ht="11.25" customHeight="1">
      <c r="A74" s="47" t="s">
        <v>469</v>
      </c>
      <c r="B74" s="72">
        <v>8</v>
      </c>
      <c r="C74" s="73">
        <v>0</v>
      </c>
      <c r="D74" s="73">
        <f t="shared" si="7"/>
        <v>8</v>
      </c>
      <c r="E74" s="72">
        <v>12</v>
      </c>
      <c r="F74" s="73">
        <v>0</v>
      </c>
      <c r="G74" s="73">
        <f t="shared" si="8"/>
        <v>12</v>
      </c>
      <c r="H74" s="72">
        <v>0</v>
      </c>
      <c r="I74" s="73">
        <v>0</v>
      </c>
      <c r="J74" s="73">
        <f t="shared" si="9"/>
        <v>0</v>
      </c>
      <c r="K74" s="72">
        <v>0</v>
      </c>
      <c r="L74" s="73">
        <v>0</v>
      </c>
      <c r="M74" s="73">
        <f t="shared" si="10"/>
        <v>0</v>
      </c>
      <c r="N74" s="72">
        <v>0</v>
      </c>
      <c r="O74" s="73">
        <v>0</v>
      </c>
      <c r="P74" s="73">
        <v>0</v>
      </c>
      <c r="Q74" s="72">
        <f t="shared" si="4"/>
        <v>20</v>
      </c>
      <c r="R74" s="73">
        <f t="shared" si="5"/>
        <v>0</v>
      </c>
      <c r="S74" s="73">
        <f t="shared" si="6"/>
        <v>20</v>
      </c>
    </row>
    <row r="75" spans="1:19" ht="11.25" customHeight="1">
      <c r="A75" s="47" t="s">
        <v>447</v>
      </c>
      <c r="B75" s="72">
        <v>0</v>
      </c>
      <c r="C75" s="73">
        <v>0</v>
      </c>
      <c r="D75" s="73">
        <f t="shared" si="7"/>
        <v>0</v>
      </c>
      <c r="E75" s="72">
        <v>0</v>
      </c>
      <c r="F75" s="73">
        <v>0</v>
      </c>
      <c r="G75" s="73">
        <f t="shared" si="8"/>
        <v>0</v>
      </c>
      <c r="H75" s="72">
        <v>0</v>
      </c>
      <c r="I75" s="73">
        <v>0</v>
      </c>
      <c r="J75" s="73">
        <f t="shared" si="9"/>
        <v>0</v>
      </c>
      <c r="K75" s="72">
        <v>8</v>
      </c>
      <c r="L75" s="73">
        <v>0</v>
      </c>
      <c r="M75" s="73">
        <f t="shared" si="10"/>
        <v>8</v>
      </c>
      <c r="N75" s="72">
        <v>0</v>
      </c>
      <c r="O75" s="73">
        <v>0</v>
      </c>
      <c r="P75" s="73">
        <v>0</v>
      </c>
      <c r="Q75" s="72">
        <f t="shared" si="4"/>
        <v>8</v>
      </c>
      <c r="R75" s="73">
        <f t="shared" si="5"/>
        <v>0</v>
      </c>
      <c r="S75" s="73">
        <f t="shared" si="6"/>
        <v>8</v>
      </c>
    </row>
    <row r="76" spans="1:19" ht="11.25" customHeight="1">
      <c r="A76" s="47" t="s">
        <v>524</v>
      </c>
      <c r="B76" s="72">
        <v>7</v>
      </c>
      <c r="C76" s="73">
        <v>0</v>
      </c>
      <c r="D76" s="73">
        <f t="shared" si="7"/>
        <v>7</v>
      </c>
      <c r="E76" s="72">
        <v>0</v>
      </c>
      <c r="F76" s="73">
        <v>0</v>
      </c>
      <c r="G76" s="73">
        <f t="shared" si="8"/>
        <v>0</v>
      </c>
      <c r="H76" s="72">
        <v>0</v>
      </c>
      <c r="I76" s="73">
        <v>0</v>
      </c>
      <c r="J76" s="73">
        <f t="shared" si="9"/>
        <v>0</v>
      </c>
      <c r="K76" s="72">
        <v>0</v>
      </c>
      <c r="L76" s="73">
        <v>0</v>
      </c>
      <c r="M76" s="73">
        <f t="shared" si="10"/>
        <v>0</v>
      </c>
      <c r="N76" s="72">
        <v>0</v>
      </c>
      <c r="O76" s="73">
        <v>0</v>
      </c>
      <c r="P76" s="73">
        <v>0</v>
      </c>
      <c r="Q76" s="72">
        <f t="shared" si="4"/>
        <v>7</v>
      </c>
      <c r="R76" s="73">
        <f t="shared" si="5"/>
        <v>0</v>
      </c>
      <c r="S76" s="73">
        <f t="shared" si="6"/>
        <v>7</v>
      </c>
    </row>
    <row r="77" spans="1:19" ht="11.25" customHeight="1">
      <c r="A77" s="47" t="s">
        <v>444</v>
      </c>
      <c r="B77" s="72">
        <v>0</v>
      </c>
      <c r="C77" s="73">
        <v>0</v>
      </c>
      <c r="D77" s="73">
        <f t="shared" si="7"/>
        <v>0</v>
      </c>
      <c r="E77" s="72">
        <v>14</v>
      </c>
      <c r="F77" s="73">
        <v>0</v>
      </c>
      <c r="G77" s="73">
        <f t="shared" si="8"/>
        <v>14</v>
      </c>
      <c r="H77" s="72">
        <v>0</v>
      </c>
      <c r="I77" s="73">
        <v>0</v>
      </c>
      <c r="J77" s="73">
        <f t="shared" si="9"/>
        <v>0</v>
      </c>
      <c r="K77" s="72">
        <v>4</v>
      </c>
      <c r="L77" s="73">
        <v>0</v>
      </c>
      <c r="M77" s="73">
        <f t="shared" si="10"/>
        <v>4</v>
      </c>
      <c r="N77" s="72">
        <v>0</v>
      </c>
      <c r="O77" s="73">
        <v>0</v>
      </c>
      <c r="P77" s="73">
        <v>0</v>
      </c>
      <c r="Q77" s="72">
        <f t="shared" si="4"/>
        <v>18</v>
      </c>
      <c r="R77" s="73">
        <f t="shared" si="5"/>
        <v>0</v>
      </c>
      <c r="S77" s="73">
        <f t="shared" si="6"/>
        <v>18</v>
      </c>
    </row>
    <row r="78" spans="1:19" ht="11.25" customHeight="1">
      <c r="A78" s="47" t="s">
        <v>449</v>
      </c>
      <c r="B78" s="72">
        <v>0</v>
      </c>
      <c r="C78" s="73">
        <v>0</v>
      </c>
      <c r="D78" s="73">
        <f t="shared" si="7"/>
        <v>0</v>
      </c>
      <c r="E78" s="72">
        <v>5</v>
      </c>
      <c r="F78" s="73">
        <v>0</v>
      </c>
      <c r="G78" s="73">
        <f t="shared" si="8"/>
        <v>5</v>
      </c>
      <c r="H78" s="72">
        <v>0</v>
      </c>
      <c r="I78" s="73">
        <v>0</v>
      </c>
      <c r="J78" s="73">
        <f t="shared" si="9"/>
        <v>0</v>
      </c>
      <c r="K78" s="72">
        <v>0</v>
      </c>
      <c r="L78" s="73">
        <v>0</v>
      </c>
      <c r="M78" s="73">
        <f t="shared" si="10"/>
        <v>0</v>
      </c>
      <c r="N78" s="72">
        <v>0</v>
      </c>
      <c r="O78" s="73">
        <v>0</v>
      </c>
      <c r="P78" s="73">
        <v>0</v>
      </c>
      <c r="Q78" s="72">
        <f t="shared" si="4"/>
        <v>5</v>
      </c>
      <c r="R78" s="73">
        <f t="shared" si="5"/>
        <v>0</v>
      </c>
      <c r="S78" s="73">
        <f t="shared" si="6"/>
        <v>5</v>
      </c>
    </row>
    <row r="79" spans="1:19" ht="11.25" customHeight="1">
      <c r="A79" s="47" t="s">
        <v>448</v>
      </c>
      <c r="B79" s="72">
        <v>0</v>
      </c>
      <c r="C79" s="73">
        <v>0</v>
      </c>
      <c r="D79" s="73">
        <f t="shared" si="7"/>
        <v>0</v>
      </c>
      <c r="E79" s="72">
        <v>9</v>
      </c>
      <c r="F79" s="73">
        <v>0</v>
      </c>
      <c r="G79" s="73">
        <f t="shared" si="8"/>
        <v>9</v>
      </c>
      <c r="H79" s="72">
        <v>0</v>
      </c>
      <c r="I79" s="73">
        <v>0</v>
      </c>
      <c r="J79" s="73">
        <f t="shared" si="9"/>
        <v>0</v>
      </c>
      <c r="K79" s="72">
        <v>0</v>
      </c>
      <c r="L79" s="73">
        <v>0</v>
      </c>
      <c r="M79" s="73">
        <f t="shared" si="10"/>
        <v>0</v>
      </c>
      <c r="N79" s="72">
        <v>0</v>
      </c>
      <c r="O79" s="73">
        <v>0</v>
      </c>
      <c r="P79" s="73">
        <v>0</v>
      </c>
      <c r="Q79" s="72">
        <f t="shared" si="4"/>
        <v>9</v>
      </c>
      <c r="R79" s="73">
        <f t="shared" si="5"/>
        <v>0</v>
      </c>
      <c r="S79" s="73">
        <f t="shared" si="6"/>
        <v>9</v>
      </c>
    </row>
    <row r="80" spans="1:19" ht="11.25" customHeight="1">
      <c r="A80" s="47" t="s">
        <v>440</v>
      </c>
      <c r="B80" s="72">
        <v>0</v>
      </c>
      <c r="C80" s="73">
        <v>0</v>
      </c>
      <c r="D80" s="73">
        <f t="shared" si="7"/>
        <v>0</v>
      </c>
      <c r="E80" s="72">
        <v>0</v>
      </c>
      <c r="F80" s="73">
        <v>0</v>
      </c>
      <c r="G80" s="73">
        <f t="shared" si="8"/>
        <v>0</v>
      </c>
      <c r="H80" s="72">
        <v>6</v>
      </c>
      <c r="I80" s="73">
        <v>0</v>
      </c>
      <c r="J80" s="73">
        <f t="shared" si="9"/>
        <v>6</v>
      </c>
      <c r="K80" s="72">
        <v>0</v>
      </c>
      <c r="L80" s="73">
        <v>0</v>
      </c>
      <c r="M80" s="73">
        <f t="shared" si="10"/>
        <v>0</v>
      </c>
      <c r="N80" s="72">
        <v>0</v>
      </c>
      <c r="O80" s="73">
        <v>0</v>
      </c>
      <c r="P80" s="73">
        <v>0</v>
      </c>
      <c r="Q80" s="72">
        <f t="shared" si="4"/>
        <v>6</v>
      </c>
      <c r="R80" s="73">
        <f t="shared" si="5"/>
        <v>0</v>
      </c>
      <c r="S80" s="73">
        <f t="shared" si="6"/>
        <v>6</v>
      </c>
    </row>
    <row r="81" spans="1:19" ht="11.25" customHeight="1">
      <c r="A81" s="47" t="s">
        <v>470</v>
      </c>
      <c r="B81" s="72">
        <v>0</v>
      </c>
      <c r="C81" s="73">
        <v>0</v>
      </c>
      <c r="D81" s="73">
        <f t="shared" si="7"/>
        <v>0</v>
      </c>
      <c r="E81" s="72">
        <v>15</v>
      </c>
      <c r="F81" s="73">
        <v>0</v>
      </c>
      <c r="G81" s="73">
        <f t="shared" si="8"/>
        <v>15</v>
      </c>
      <c r="H81" s="72">
        <v>0</v>
      </c>
      <c r="I81" s="73">
        <v>0</v>
      </c>
      <c r="J81" s="73">
        <f t="shared" si="9"/>
        <v>0</v>
      </c>
      <c r="K81" s="72">
        <v>0</v>
      </c>
      <c r="L81" s="73">
        <v>0</v>
      </c>
      <c r="M81" s="73">
        <f t="shared" si="10"/>
        <v>0</v>
      </c>
      <c r="N81" s="72">
        <v>0</v>
      </c>
      <c r="O81" s="73">
        <v>0</v>
      </c>
      <c r="P81" s="73">
        <v>0</v>
      </c>
      <c r="Q81" s="72">
        <f t="shared" si="4"/>
        <v>15</v>
      </c>
      <c r="R81" s="73">
        <f t="shared" si="5"/>
        <v>0</v>
      </c>
      <c r="S81" s="73">
        <f t="shared" si="6"/>
        <v>15</v>
      </c>
    </row>
    <row r="82" spans="1:19" ht="11.25" customHeight="1">
      <c r="A82" s="47" t="s">
        <v>471</v>
      </c>
      <c r="B82" s="72">
        <v>14</v>
      </c>
      <c r="C82" s="73">
        <v>0</v>
      </c>
      <c r="D82" s="73">
        <f t="shared" si="7"/>
        <v>14</v>
      </c>
      <c r="E82" s="72">
        <v>0</v>
      </c>
      <c r="F82" s="73">
        <v>0</v>
      </c>
      <c r="G82" s="73">
        <f t="shared" si="8"/>
        <v>0</v>
      </c>
      <c r="H82" s="72">
        <v>3</v>
      </c>
      <c r="I82" s="73">
        <v>0</v>
      </c>
      <c r="J82" s="73">
        <f t="shared" si="9"/>
        <v>3</v>
      </c>
      <c r="K82" s="72">
        <v>0</v>
      </c>
      <c r="L82" s="73">
        <v>0</v>
      </c>
      <c r="M82" s="73">
        <f t="shared" si="10"/>
        <v>0</v>
      </c>
      <c r="N82" s="72">
        <v>0</v>
      </c>
      <c r="O82" s="73">
        <v>0</v>
      </c>
      <c r="P82" s="73">
        <v>0</v>
      </c>
      <c r="Q82" s="72">
        <f t="shared" si="4"/>
        <v>17</v>
      </c>
      <c r="R82" s="73">
        <f t="shared" si="5"/>
        <v>0</v>
      </c>
      <c r="S82" s="73">
        <f t="shared" si="6"/>
        <v>17</v>
      </c>
    </row>
    <row r="83" spans="1:19" ht="11.25" customHeight="1">
      <c r="A83" s="47" t="s">
        <v>389</v>
      </c>
      <c r="B83" s="72">
        <v>5</v>
      </c>
      <c r="C83" s="73">
        <v>0</v>
      </c>
      <c r="D83" s="73">
        <f t="shared" si="7"/>
        <v>5</v>
      </c>
      <c r="E83" s="72">
        <v>0</v>
      </c>
      <c r="F83" s="73">
        <v>0</v>
      </c>
      <c r="G83" s="73">
        <f t="shared" si="8"/>
        <v>0</v>
      </c>
      <c r="H83" s="72">
        <v>0</v>
      </c>
      <c r="I83" s="73">
        <v>0</v>
      </c>
      <c r="J83" s="73">
        <f t="shared" si="9"/>
        <v>0</v>
      </c>
      <c r="K83" s="72">
        <v>0</v>
      </c>
      <c r="L83" s="73">
        <v>0</v>
      </c>
      <c r="M83" s="73">
        <f t="shared" si="10"/>
        <v>0</v>
      </c>
      <c r="N83" s="72">
        <v>0</v>
      </c>
      <c r="O83" s="73">
        <v>0</v>
      </c>
      <c r="P83" s="73">
        <v>0</v>
      </c>
      <c r="Q83" s="72">
        <f t="shared" si="4"/>
        <v>5</v>
      </c>
      <c r="R83" s="73">
        <f t="shared" si="5"/>
        <v>0</v>
      </c>
      <c r="S83" s="73">
        <f t="shared" si="6"/>
        <v>5</v>
      </c>
    </row>
    <row r="84" spans="1:19" ht="11.25" customHeight="1">
      <c r="A84" s="47" t="s">
        <v>450</v>
      </c>
      <c r="B84" s="72">
        <v>0</v>
      </c>
      <c r="C84" s="73">
        <v>0</v>
      </c>
      <c r="D84" s="73">
        <f t="shared" si="7"/>
        <v>0</v>
      </c>
      <c r="E84" s="72">
        <v>0</v>
      </c>
      <c r="F84" s="73">
        <v>0</v>
      </c>
      <c r="G84" s="73">
        <f t="shared" si="8"/>
        <v>0</v>
      </c>
      <c r="H84" s="72">
        <v>5</v>
      </c>
      <c r="I84" s="73">
        <v>0</v>
      </c>
      <c r="J84" s="73">
        <f t="shared" si="9"/>
        <v>5</v>
      </c>
      <c r="K84" s="72">
        <v>0</v>
      </c>
      <c r="L84" s="73">
        <v>0</v>
      </c>
      <c r="M84" s="73">
        <f t="shared" si="10"/>
        <v>0</v>
      </c>
      <c r="N84" s="72">
        <v>0</v>
      </c>
      <c r="O84" s="73">
        <v>0</v>
      </c>
      <c r="P84" s="73">
        <v>0</v>
      </c>
      <c r="Q84" s="72">
        <f t="shared" si="4"/>
        <v>5</v>
      </c>
      <c r="R84" s="73">
        <f t="shared" si="5"/>
        <v>0</v>
      </c>
      <c r="S84" s="73">
        <f t="shared" si="6"/>
        <v>5</v>
      </c>
    </row>
    <row r="85" spans="1:19" ht="11.25" customHeight="1">
      <c r="A85" s="47" t="s">
        <v>388</v>
      </c>
      <c r="B85" s="72">
        <v>2</v>
      </c>
      <c r="C85" s="73">
        <v>10</v>
      </c>
      <c r="D85" s="73">
        <f t="shared" si="7"/>
        <v>12</v>
      </c>
      <c r="E85" s="72">
        <v>9</v>
      </c>
      <c r="F85" s="73">
        <v>139</v>
      </c>
      <c r="G85" s="73">
        <f t="shared" si="8"/>
        <v>148</v>
      </c>
      <c r="H85" s="72">
        <v>0</v>
      </c>
      <c r="I85" s="73">
        <v>0</v>
      </c>
      <c r="J85" s="73">
        <f t="shared" si="9"/>
        <v>0</v>
      </c>
      <c r="K85" s="72">
        <v>0</v>
      </c>
      <c r="L85" s="73">
        <v>0</v>
      </c>
      <c r="M85" s="73">
        <f t="shared" si="10"/>
        <v>0</v>
      </c>
      <c r="N85" s="72">
        <v>0</v>
      </c>
      <c r="O85" s="73">
        <v>0</v>
      </c>
      <c r="P85" s="73">
        <v>0</v>
      </c>
      <c r="Q85" s="72">
        <f t="shared" si="4"/>
        <v>11</v>
      </c>
      <c r="R85" s="73">
        <f t="shared" si="5"/>
        <v>149</v>
      </c>
      <c r="S85" s="73">
        <f t="shared" si="6"/>
        <v>160</v>
      </c>
    </row>
    <row r="86" spans="1:19" ht="11.25" customHeight="1">
      <c r="A86" s="47" t="s">
        <v>441</v>
      </c>
      <c r="B86" s="72">
        <v>8</v>
      </c>
      <c r="C86" s="73">
        <v>1</v>
      </c>
      <c r="D86" s="73">
        <f t="shared" si="7"/>
        <v>9</v>
      </c>
      <c r="E86" s="72">
        <v>0</v>
      </c>
      <c r="F86" s="73">
        <v>0</v>
      </c>
      <c r="G86" s="73">
        <f t="shared" si="8"/>
        <v>0</v>
      </c>
      <c r="H86" s="72">
        <v>0</v>
      </c>
      <c r="I86" s="73">
        <v>0</v>
      </c>
      <c r="J86" s="73">
        <f t="shared" si="9"/>
        <v>0</v>
      </c>
      <c r="K86" s="72">
        <v>0</v>
      </c>
      <c r="L86" s="73">
        <v>0</v>
      </c>
      <c r="M86" s="73">
        <f t="shared" si="10"/>
        <v>0</v>
      </c>
      <c r="N86" s="72">
        <v>0</v>
      </c>
      <c r="O86" s="73">
        <v>0</v>
      </c>
      <c r="P86" s="73">
        <v>0</v>
      </c>
      <c r="Q86" s="72">
        <f t="shared" si="4"/>
        <v>8</v>
      </c>
      <c r="R86" s="73">
        <f t="shared" si="5"/>
        <v>1</v>
      </c>
      <c r="S86" s="73">
        <f t="shared" si="6"/>
        <v>9</v>
      </c>
    </row>
    <row r="87" spans="1:19" ht="11.25" customHeight="1">
      <c r="A87" s="47" t="s">
        <v>446</v>
      </c>
      <c r="B87" s="72">
        <v>0</v>
      </c>
      <c r="C87" s="73">
        <v>0</v>
      </c>
      <c r="D87" s="73">
        <f t="shared" si="7"/>
        <v>0</v>
      </c>
      <c r="E87" s="72">
        <v>1</v>
      </c>
      <c r="F87" s="73">
        <v>4</v>
      </c>
      <c r="G87" s="73">
        <f t="shared" si="8"/>
        <v>5</v>
      </c>
      <c r="H87" s="72">
        <v>0</v>
      </c>
      <c r="I87" s="73">
        <v>0</v>
      </c>
      <c r="J87" s="73">
        <f t="shared" si="9"/>
        <v>0</v>
      </c>
      <c r="K87" s="72">
        <v>0</v>
      </c>
      <c r="L87" s="73">
        <v>0</v>
      </c>
      <c r="M87" s="73">
        <f t="shared" si="10"/>
        <v>0</v>
      </c>
      <c r="N87" s="72">
        <v>0</v>
      </c>
      <c r="O87" s="73">
        <v>0</v>
      </c>
      <c r="P87" s="73">
        <v>0</v>
      </c>
      <c r="Q87" s="72">
        <f>SUM(N87,K87,H87,E87,B87)</f>
        <v>1</v>
      </c>
      <c r="R87" s="73">
        <f>SUM(O87,L87,I87,F87,C87)</f>
        <v>4</v>
      </c>
      <c r="S87" s="73">
        <f>SUM(Q87:R87)</f>
        <v>5</v>
      </c>
    </row>
    <row r="88" spans="1:19" ht="11.25">
      <c r="A88" s="74" t="s">
        <v>29</v>
      </c>
      <c r="B88" s="75">
        <f aca="true" t="shared" si="11" ref="B88:P88">SUM(B69:B87)</f>
        <v>44</v>
      </c>
      <c r="C88" s="76">
        <f t="shared" si="11"/>
        <v>11</v>
      </c>
      <c r="D88" s="76">
        <f t="shared" si="11"/>
        <v>55</v>
      </c>
      <c r="E88" s="75">
        <f t="shared" si="11"/>
        <v>92</v>
      </c>
      <c r="F88" s="76">
        <f t="shared" si="11"/>
        <v>147</v>
      </c>
      <c r="G88" s="76">
        <f t="shared" si="11"/>
        <v>239</v>
      </c>
      <c r="H88" s="75">
        <f t="shared" si="11"/>
        <v>27</v>
      </c>
      <c r="I88" s="76">
        <f t="shared" si="11"/>
        <v>0</v>
      </c>
      <c r="J88" s="76">
        <f t="shared" si="11"/>
        <v>27</v>
      </c>
      <c r="K88" s="75">
        <f t="shared" si="11"/>
        <v>13</v>
      </c>
      <c r="L88" s="76">
        <f t="shared" si="11"/>
        <v>0</v>
      </c>
      <c r="M88" s="76">
        <f t="shared" si="11"/>
        <v>13</v>
      </c>
      <c r="N88" s="75">
        <f t="shared" si="11"/>
        <v>0</v>
      </c>
      <c r="O88" s="76">
        <f t="shared" si="11"/>
        <v>0</v>
      </c>
      <c r="P88" s="76">
        <f t="shared" si="11"/>
        <v>0</v>
      </c>
      <c r="Q88" s="75">
        <f>SUM(N88,K88,H88,E88,B88)</f>
        <v>176</v>
      </c>
      <c r="R88" s="76">
        <f>SUM(O88,L88,I88,F88,C88)</f>
        <v>158</v>
      </c>
      <c r="S88" s="76">
        <f>SUM(Q88:R88)</f>
        <v>334</v>
      </c>
    </row>
    <row r="89" spans="16:19" ht="11.25">
      <c r="P89" s="60"/>
      <c r="Q89" s="73"/>
      <c r="R89" s="73"/>
      <c r="S89" s="73"/>
    </row>
    <row r="92" spans="1:16" ht="11.25">
      <c r="A92" s="46"/>
      <c r="B92" s="46"/>
      <c r="C92" s="46"/>
      <c r="D92" s="46"/>
      <c r="E92" s="46"/>
      <c r="F92" s="46"/>
      <c r="G92" s="46"/>
      <c r="H92" s="46"/>
      <c r="I92" s="46"/>
      <c r="J92" s="46"/>
      <c r="K92" s="46"/>
      <c r="L92" s="46"/>
      <c r="M92" s="46"/>
      <c r="N92" s="46"/>
      <c r="O92" s="46"/>
      <c r="P92" s="46"/>
    </row>
  </sheetData>
  <sheetProtection/>
  <mergeCells count="4">
    <mergeCell ref="B9:D9"/>
    <mergeCell ref="B66:D66"/>
    <mergeCell ref="B10:D10"/>
    <mergeCell ref="B67:D67"/>
  </mergeCells>
  <printOptions horizontalCentered="1"/>
  <pageMargins left="0" right="0" top="0.1968503937007874" bottom="0.1968503937007874" header="0.11811023622047245" footer="0.11811023622047245"/>
  <pageSetup fitToHeight="1" fitToWidth="1" orientation="landscape" paperSize="9" scale="60"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16"/>
  <sheetViews>
    <sheetView zoomScalePageLayoutView="0" workbookViewId="0" topLeftCell="A1">
      <selection activeCell="T39" sqref="T39"/>
    </sheetView>
  </sheetViews>
  <sheetFormatPr defaultColWidth="10.66015625" defaultRowHeight="11.25"/>
  <cols>
    <col min="1" max="1" width="22.33203125" style="31" customWidth="1"/>
    <col min="2" max="3" width="8.33203125" style="31" customWidth="1"/>
    <col min="4" max="19" width="8.33203125" style="101" customWidth="1"/>
    <col min="20" max="16384" width="10.66015625" style="101" customWidth="1"/>
  </cols>
  <sheetData>
    <row r="1" ht="11.25">
      <c r="A1" s="100" t="s">
        <v>473</v>
      </c>
    </row>
    <row r="2" spans="1:19" ht="11.25">
      <c r="A2" s="86" t="s">
        <v>56</v>
      </c>
      <c r="B2" s="103"/>
      <c r="C2" s="103"/>
      <c r="D2" s="104"/>
      <c r="E2" s="104"/>
      <c r="F2" s="104"/>
      <c r="G2" s="104"/>
      <c r="H2" s="104"/>
      <c r="I2" s="104"/>
      <c r="J2" s="104"/>
      <c r="K2" s="104"/>
      <c r="L2" s="104"/>
      <c r="M2" s="104"/>
      <c r="N2" s="104"/>
      <c r="O2" s="104"/>
      <c r="P2" s="104"/>
      <c r="Q2" s="104"/>
      <c r="R2" s="104"/>
      <c r="S2" s="104"/>
    </row>
    <row r="3" spans="1:19" ht="11.25">
      <c r="A3" s="86" t="s">
        <v>522</v>
      </c>
      <c r="B3" s="103"/>
      <c r="C3" s="103"/>
      <c r="D3" s="104"/>
      <c r="E3" s="104"/>
      <c r="F3" s="104"/>
      <c r="G3" s="104"/>
      <c r="H3" s="104"/>
      <c r="I3" s="104"/>
      <c r="J3" s="104"/>
      <c r="K3" s="104"/>
      <c r="L3" s="104"/>
      <c r="M3" s="104"/>
      <c r="N3" s="104"/>
      <c r="O3" s="104"/>
      <c r="P3" s="104"/>
      <c r="Q3" s="104"/>
      <c r="R3" s="104"/>
      <c r="S3" s="104"/>
    </row>
    <row r="4" spans="1:19" ht="9" customHeight="1">
      <c r="A4" s="103"/>
      <c r="B4" s="103"/>
      <c r="C4" s="103"/>
      <c r="D4" s="104"/>
      <c r="E4" s="104"/>
      <c r="F4" s="104"/>
      <c r="G4" s="104"/>
      <c r="H4" s="104"/>
      <c r="I4" s="104"/>
      <c r="J4" s="104"/>
      <c r="K4" s="104"/>
      <c r="L4" s="104"/>
      <c r="M4" s="104"/>
      <c r="N4" s="104"/>
      <c r="O4" s="104"/>
      <c r="P4" s="104"/>
      <c r="Q4" s="104"/>
      <c r="R4" s="104"/>
      <c r="S4" s="104"/>
    </row>
    <row r="5" spans="1:19" ht="11.25">
      <c r="A5" s="86" t="s">
        <v>2</v>
      </c>
      <c r="B5" s="103"/>
      <c r="C5" s="103"/>
      <c r="D5" s="104"/>
      <c r="E5" s="104"/>
      <c r="F5" s="104"/>
      <c r="G5" s="104"/>
      <c r="H5" s="104"/>
      <c r="I5" s="104"/>
      <c r="J5" s="104"/>
      <c r="K5" s="104"/>
      <c r="L5" s="104"/>
      <c r="M5" s="104"/>
      <c r="N5" s="104"/>
      <c r="O5" s="104"/>
      <c r="P5" s="104"/>
      <c r="Q5" s="104"/>
      <c r="R5" s="104"/>
      <c r="S5" s="104"/>
    </row>
    <row r="6" spans="1:19" ht="11.25">
      <c r="A6" s="86"/>
      <c r="B6" s="103"/>
      <c r="C6" s="103"/>
      <c r="D6" s="104"/>
      <c r="E6" s="104"/>
      <c r="F6" s="104"/>
      <c r="G6" s="104"/>
      <c r="H6" s="104"/>
      <c r="I6" s="104"/>
      <c r="J6" s="104"/>
      <c r="K6" s="104"/>
      <c r="L6" s="104"/>
      <c r="M6" s="104"/>
      <c r="N6" s="104"/>
      <c r="O6" s="104"/>
      <c r="P6" s="104"/>
      <c r="Q6" s="104"/>
      <c r="R6" s="104"/>
      <c r="S6" s="104"/>
    </row>
    <row r="7" spans="1:19" ht="11.25">
      <c r="A7" s="86" t="s">
        <v>140</v>
      </c>
      <c r="B7" s="103"/>
      <c r="C7" s="103"/>
      <c r="D7" s="104"/>
      <c r="E7" s="104"/>
      <c r="F7" s="104"/>
      <c r="G7" s="104"/>
      <c r="H7" s="104"/>
      <c r="I7" s="104"/>
      <c r="J7" s="104"/>
      <c r="K7" s="104"/>
      <c r="L7" s="104"/>
      <c r="M7" s="104"/>
      <c r="N7" s="104"/>
      <c r="O7" s="104"/>
      <c r="P7" s="104"/>
      <c r="Q7" s="104"/>
      <c r="R7" s="104"/>
      <c r="S7" s="104"/>
    </row>
    <row r="8" ht="12" thickBot="1"/>
    <row r="9" spans="1:19" ht="11.25">
      <c r="A9" s="107"/>
      <c r="B9" s="264" t="s">
        <v>59</v>
      </c>
      <c r="C9" s="265"/>
      <c r="D9" s="266"/>
      <c r="E9" s="109"/>
      <c r="F9" s="108" t="s">
        <v>47</v>
      </c>
      <c r="G9" s="110"/>
      <c r="H9" s="109"/>
      <c r="I9" s="108" t="s">
        <v>48</v>
      </c>
      <c r="J9" s="110"/>
      <c r="K9" s="109"/>
      <c r="L9" s="108" t="s">
        <v>49</v>
      </c>
      <c r="M9" s="110"/>
      <c r="N9" s="109"/>
      <c r="O9" s="108" t="s">
        <v>60</v>
      </c>
      <c r="P9" s="110"/>
      <c r="Q9" s="109"/>
      <c r="R9" s="108" t="s">
        <v>29</v>
      </c>
      <c r="S9" s="111"/>
    </row>
    <row r="10" spans="1:19" ht="11.25">
      <c r="A10" s="89"/>
      <c r="B10" s="282" t="s">
        <v>61</v>
      </c>
      <c r="C10" s="283"/>
      <c r="D10" s="284"/>
      <c r="E10" s="113"/>
      <c r="F10" s="114"/>
      <c r="G10" s="105"/>
      <c r="H10" s="113"/>
      <c r="I10" s="114"/>
      <c r="J10" s="105"/>
      <c r="K10" s="113"/>
      <c r="L10" s="114"/>
      <c r="M10" s="105"/>
      <c r="N10" s="113"/>
      <c r="O10" s="115" t="s">
        <v>62</v>
      </c>
      <c r="P10" s="105"/>
      <c r="Q10" s="113"/>
      <c r="R10" s="115"/>
      <c r="S10" s="105"/>
    </row>
    <row r="11" spans="1:19" ht="11.25">
      <c r="A11" s="112" t="s">
        <v>63</v>
      </c>
      <c r="B11" s="135" t="s">
        <v>64</v>
      </c>
      <c r="C11" s="136" t="s">
        <v>65</v>
      </c>
      <c r="D11" s="137" t="s">
        <v>29</v>
      </c>
      <c r="E11" s="135" t="s">
        <v>64</v>
      </c>
      <c r="F11" s="136" t="s">
        <v>65</v>
      </c>
      <c r="G11" s="137" t="s">
        <v>29</v>
      </c>
      <c r="H11" s="135" t="s">
        <v>64</v>
      </c>
      <c r="I11" s="136" t="s">
        <v>65</v>
      </c>
      <c r="J11" s="137" t="s">
        <v>29</v>
      </c>
      <c r="K11" s="135" t="s">
        <v>64</v>
      </c>
      <c r="L11" s="136" t="s">
        <v>65</v>
      </c>
      <c r="M11" s="137" t="s">
        <v>29</v>
      </c>
      <c r="N11" s="135" t="s">
        <v>64</v>
      </c>
      <c r="O11" s="136" t="s">
        <v>65</v>
      </c>
      <c r="P11" s="137" t="s">
        <v>29</v>
      </c>
      <c r="Q11" s="135" t="s">
        <v>64</v>
      </c>
      <c r="R11" s="136" t="s">
        <v>65</v>
      </c>
      <c r="S11" s="137" t="s">
        <v>29</v>
      </c>
    </row>
    <row r="12" spans="1:19" ht="12.75" customHeight="1">
      <c r="A12" s="89" t="s">
        <v>371</v>
      </c>
      <c r="B12" s="87">
        <v>0</v>
      </c>
      <c r="C12" s="88">
        <v>0</v>
      </c>
      <c r="D12" s="88">
        <v>0</v>
      </c>
      <c r="E12" s="87">
        <v>4</v>
      </c>
      <c r="F12" s="88">
        <v>3</v>
      </c>
      <c r="G12" s="88">
        <v>7</v>
      </c>
      <c r="H12" s="87">
        <v>0</v>
      </c>
      <c r="I12" s="88">
        <v>0</v>
      </c>
      <c r="J12" s="88">
        <v>0</v>
      </c>
      <c r="K12" s="87">
        <v>0</v>
      </c>
      <c r="L12" s="88">
        <v>0</v>
      </c>
      <c r="M12" s="88">
        <v>0</v>
      </c>
      <c r="N12" s="87">
        <v>0</v>
      </c>
      <c r="O12" s="88">
        <v>0</v>
      </c>
      <c r="P12" s="88">
        <v>0</v>
      </c>
      <c r="Q12" s="87">
        <f>B12+E12+H12+K12+N12</f>
        <v>4</v>
      </c>
      <c r="R12" s="88">
        <f>C12+F12+I12+L12+O12</f>
        <v>3</v>
      </c>
      <c r="S12" s="88">
        <f>SUM(Q12:R12)</f>
        <v>7</v>
      </c>
    </row>
    <row r="13" spans="1:19" ht="12.75" customHeight="1">
      <c r="A13" s="89" t="s">
        <v>198</v>
      </c>
      <c r="B13" s="87">
        <v>0</v>
      </c>
      <c r="C13" s="88">
        <v>0</v>
      </c>
      <c r="D13" s="88">
        <v>0</v>
      </c>
      <c r="E13" s="87">
        <v>1</v>
      </c>
      <c r="F13" s="88">
        <v>3</v>
      </c>
      <c r="G13" s="88">
        <v>4</v>
      </c>
      <c r="H13" s="87">
        <v>0</v>
      </c>
      <c r="I13" s="88">
        <v>0</v>
      </c>
      <c r="J13" s="88">
        <v>0</v>
      </c>
      <c r="K13" s="87">
        <v>0</v>
      </c>
      <c r="L13" s="88">
        <v>0</v>
      </c>
      <c r="M13" s="88">
        <v>0</v>
      </c>
      <c r="N13" s="87">
        <v>0</v>
      </c>
      <c r="O13" s="88">
        <v>0</v>
      </c>
      <c r="P13" s="88">
        <v>0</v>
      </c>
      <c r="Q13" s="87">
        <f>B13+E13+H13+K13+N13</f>
        <v>1</v>
      </c>
      <c r="R13" s="88">
        <f>C13+F13+I13+L13+O13</f>
        <v>3</v>
      </c>
      <c r="S13" s="88">
        <f>SUM(Q13:R13)</f>
        <v>4</v>
      </c>
    </row>
    <row r="14" spans="1:19" ht="11.25">
      <c r="A14" s="124" t="s">
        <v>29</v>
      </c>
      <c r="B14" s="125">
        <f>SUM(B12:B13)</f>
        <v>0</v>
      </c>
      <c r="C14" s="126">
        <f aca="true" t="shared" si="0" ref="C14:S14">SUM(C12:C13)</f>
        <v>0</v>
      </c>
      <c r="D14" s="126">
        <f t="shared" si="0"/>
        <v>0</v>
      </c>
      <c r="E14" s="125">
        <f t="shared" si="0"/>
        <v>5</v>
      </c>
      <c r="F14" s="126">
        <f t="shared" si="0"/>
        <v>6</v>
      </c>
      <c r="G14" s="126">
        <f t="shared" si="0"/>
        <v>11</v>
      </c>
      <c r="H14" s="125">
        <f t="shared" si="0"/>
        <v>0</v>
      </c>
      <c r="I14" s="126">
        <f t="shared" si="0"/>
        <v>0</v>
      </c>
      <c r="J14" s="126">
        <f t="shared" si="0"/>
        <v>0</v>
      </c>
      <c r="K14" s="125">
        <f t="shared" si="0"/>
        <v>0</v>
      </c>
      <c r="L14" s="126">
        <f t="shared" si="0"/>
        <v>0</v>
      </c>
      <c r="M14" s="126">
        <f t="shared" si="0"/>
        <v>0</v>
      </c>
      <c r="N14" s="125">
        <f t="shared" si="0"/>
        <v>0</v>
      </c>
      <c r="O14" s="126">
        <f t="shared" si="0"/>
        <v>0</v>
      </c>
      <c r="P14" s="126">
        <f t="shared" si="0"/>
        <v>0</v>
      </c>
      <c r="Q14" s="125">
        <f t="shared" si="0"/>
        <v>5</v>
      </c>
      <c r="R14" s="126">
        <f t="shared" si="0"/>
        <v>6</v>
      </c>
      <c r="S14" s="126">
        <f t="shared" si="0"/>
        <v>11</v>
      </c>
    </row>
    <row r="16" ht="11.25">
      <c r="A16" s="46" t="s">
        <v>3</v>
      </c>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S67"/>
  <sheetViews>
    <sheetView zoomScalePageLayoutView="0" workbookViewId="0" topLeftCell="A1">
      <selection activeCell="V39" sqref="V39"/>
    </sheetView>
  </sheetViews>
  <sheetFormatPr defaultColWidth="10.66015625" defaultRowHeight="11.25"/>
  <cols>
    <col min="1" max="1" width="36.5" style="31" bestFit="1" customWidth="1"/>
    <col min="2" max="3" width="8.33203125" style="31" customWidth="1"/>
    <col min="4" max="19" width="8.33203125" style="101" customWidth="1"/>
    <col min="20" max="16384" width="10.66015625" style="101" customWidth="1"/>
  </cols>
  <sheetData>
    <row r="1" ht="11.25">
      <c r="A1" s="100" t="s">
        <v>473</v>
      </c>
    </row>
    <row r="2" spans="1:19" ht="11.25">
      <c r="A2" s="86" t="s">
        <v>56</v>
      </c>
      <c r="B2" s="103"/>
      <c r="C2" s="103"/>
      <c r="D2" s="104"/>
      <c r="E2" s="104"/>
      <c r="F2" s="104"/>
      <c r="G2" s="104"/>
      <c r="H2" s="104"/>
      <c r="I2" s="104"/>
      <c r="J2" s="104"/>
      <c r="K2" s="104"/>
      <c r="L2" s="104"/>
      <c r="M2" s="104"/>
      <c r="N2" s="104"/>
      <c r="O2" s="104"/>
      <c r="P2" s="104"/>
      <c r="Q2" s="104"/>
      <c r="R2" s="104"/>
      <c r="S2" s="104"/>
    </row>
    <row r="3" spans="1:19" ht="11.25">
      <c r="A3" s="86" t="s">
        <v>522</v>
      </c>
      <c r="B3" s="103"/>
      <c r="C3" s="103"/>
      <c r="D3" s="104"/>
      <c r="E3" s="104"/>
      <c r="F3" s="104"/>
      <c r="G3" s="104"/>
      <c r="H3" s="104"/>
      <c r="I3" s="104"/>
      <c r="J3" s="104"/>
      <c r="K3" s="104"/>
      <c r="L3" s="104"/>
      <c r="M3" s="104"/>
      <c r="N3" s="104"/>
      <c r="O3" s="104"/>
      <c r="P3" s="104"/>
      <c r="Q3" s="104"/>
      <c r="R3" s="104"/>
      <c r="S3" s="104"/>
    </row>
    <row r="4" spans="1:19" ht="9" customHeight="1">
      <c r="A4" s="103"/>
      <c r="B4" s="103"/>
      <c r="C4" s="103"/>
      <c r="D4" s="104"/>
      <c r="E4" s="104"/>
      <c r="F4" s="104"/>
      <c r="G4" s="104"/>
      <c r="H4" s="104"/>
      <c r="I4" s="104"/>
      <c r="J4" s="104"/>
      <c r="K4" s="104"/>
      <c r="L4" s="104"/>
      <c r="M4" s="104"/>
      <c r="N4" s="104"/>
      <c r="O4" s="104"/>
      <c r="P4" s="104"/>
      <c r="Q4" s="104"/>
      <c r="R4" s="104"/>
      <c r="S4" s="104"/>
    </row>
    <row r="5" spans="1:19" ht="11.25">
      <c r="A5" s="86" t="s">
        <v>2</v>
      </c>
      <c r="B5" s="103"/>
      <c r="C5" s="103"/>
      <c r="D5" s="104"/>
      <c r="E5" s="104"/>
      <c r="F5" s="104"/>
      <c r="G5" s="104"/>
      <c r="H5" s="104"/>
      <c r="I5" s="104"/>
      <c r="J5" s="104"/>
      <c r="K5" s="104"/>
      <c r="L5" s="104"/>
      <c r="M5" s="104"/>
      <c r="N5" s="104"/>
      <c r="O5" s="104"/>
      <c r="P5" s="104"/>
      <c r="Q5" s="104"/>
      <c r="R5" s="104"/>
      <c r="S5" s="104"/>
    </row>
    <row r="6" spans="1:19" ht="11.25">
      <c r="A6" s="86"/>
      <c r="B6" s="103"/>
      <c r="C6" s="103"/>
      <c r="D6" s="104"/>
      <c r="E6" s="104"/>
      <c r="F6" s="104"/>
      <c r="G6" s="104"/>
      <c r="H6" s="104"/>
      <c r="I6" s="104"/>
      <c r="J6" s="104"/>
      <c r="K6" s="104"/>
      <c r="L6" s="104"/>
      <c r="M6" s="104"/>
      <c r="N6" s="104"/>
      <c r="O6" s="104"/>
      <c r="P6" s="104"/>
      <c r="Q6" s="104"/>
      <c r="R6" s="104"/>
      <c r="S6" s="104"/>
    </row>
    <row r="7" spans="1:19" ht="11.25">
      <c r="A7" s="86" t="s">
        <v>120</v>
      </c>
      <c r="B7" s="103"/>
      <c r="C7" s="103"/>
      <c r="D7" s="104"/>
      <c r="E7" s="104"/>
      <c r="F7" s="104"/>
      <c r="G7" s="104"/>
      <c r="H7" s="104"/>
      <c r="I7" s="104"/>
      <c r="J7" s="104"/>
      <c r="K7" s="104"/>
      <c r="L7" s="104"/>
      <c r="M7" s="104"/>
      <c r="N7" s="104"/>
      <c r="O7" s="104"/>
      <c r="P7" s="104"/>
      <c r="Q7" s="104"/>
      <c r="R7" s="104"/>
      <c r="S7" s="104"/>
    </row>
    <row r="8" spans="1:4" ht="10.5" customHeight="1" thickBot="1">
      <c r="A8" s="106"/>
      <c r="B8" s="103"/>
      <c r="C8" s="103"/>
      <c r="D8" s="104"/>
    </row>
    <row r="9" spans="1:19" s="102" customFormat="1" ht="12.75" customHeight="1">
      <c r="A9" s="107"/>
      <c r="B9" s="264" t="s">
        <v>59</v>
      </c>
      <c r="C9" s="265"/>
      <c r="D9" s="266"/>
      <c r="E9" s="109"/>
      <c r="F9" s="108" t="s">
        <v>47</v>
      </c>
      <c r="G9" s="110"/>
      <c r="H9" s="109"/>
      <c r="I9" s="108" t="s">
        <v>48</v>
      </c>
      <c r="J9" s="110"/>
      <c r="K9" s="109"/>
      <c r="L9" s="108" t="s">
        <v>49</v>
      </c>
      <c r="M9" s="110"/>
      <c r="N9" s="109"/>
      <c r="O9" s="108" t="s">
        <v>60</v>
      </c>
      <c r="P9" s="110"/>
      <c r="Q9" s="109"/>
      <c r="R9" s="108" t="s">
        <v>29</v>
      </c>
      <c r="S9" s="111"/>
    </row>
    <row r="10" spans="1:19" ht="12.75" customHeight="1">
      <c r="A10" s="89"/>
      <c r="B10" s="267" t="s">
        <v>61</v>
      </c>
      <c r="C10" s="268"/>
      <c r="D10" s="269"/>
      <c r="E10" s="113"/>
      <c r="F10" s="114"/>
      <c r="G10" s="105"/>
      <c r="H10" s="113"/>
      <c r="I10" s="114"/>
      <c r="J10" s="105"/>
      <c r="K10" s="113"/>
      <c r="L10" s="114"/>
      <c r="M10" s="105"/>
      <c r="N10" s="113"/>
      <c r="O10" s="115" t="s">
        <v>62</v>
      </c>
      <c r="P10" s="105"/>
      <c r="Q10" s="113"/>
      <c r="R10" s="114"/>
      <c r="S10" s="105"/>
    </row>
    <row r="11" spans="1:19" s="119" customFormat="1" ht="11.25">
      <c r="A11" s="112" t="s">
        <v>63</v>
      </c>
      <c r="B11" s="116" t="s">
        <v>64</v>
      </c>
      <c r="C11" s="117" t="s">
        <v>65</v>
      </c>
      <c r="D11" s="118" t="s">
        <v>29</v>
      </c>
      <c r="E11" s="116" t="s">
        <v>64</v>
      </c>
      <c r="F11" s="117" t="s">
        <v>65</v>
      </c>
      <c r="G11" s="118" t="s">
        <v>29</v>
      </c>
      <c r="H11" s="116" t="s">
        <v>64</v>
      </c>
      <c r="I11" s="117" t="s">
        <v>65</v>
      </c>
      <c r="J11" s="118" t="s">
        <v>29</v>
      </c>
      <c r="K11" s="116" t="s">
        <v>64</v>
      </c>
      <c r="L11" s="117" t="s">
        <v>65</v>
      </c>
      <c r="M11" s="118" t="s">
        <v>29</v>
      </c>
      <c r="N11" s="116" t="s">
        <v>64</v>
      </c>
      <c r="O11" s="117" t="s">
        <v>65</v>
      </c>
      <c r="P11" s="118" t="s">
        <v>29</v>
      </c>
      <c r="Q11" s="116" t="s">
        <v>64</v>
      </c>
      <c r="R11" s="117" t="s">
        <v>65</v>
      </c>
      <c r="S11" s="118" t="s">
        <v>29</v>
      </c>
    </row>
    <row r="12" spans="1:19" s="102" customFormat="1" ht="11.25">
      <c r="A12" s="46" t="s">
        <v>199</v>
      </c>
      <c r="B12" s="121">
        <v>0</v>
      </c>
      <c r="C12" s="122">
        <v>0</v>
      </c>
      <c r="D12" s="122">
        <v>0</v>
      </c>
      <c r="E12" s="121">
        <v>7</v>
      </c>
      <c r="F12" s="122">
        <v>33</v>
      </c>
      <c r="G12" s="122">
        <v>40</v>
      </c>
      <c r="H12" s="121">
        <v>0</v>
      </c>
      <c r="I12" s="122">
        <v>0</v>
      </c>
      <c r="J12" s="122">
        <v>0</v>
      </c>
      <c r="K12" s="121">
        <v>0</v>
      </c>
      <c r="L12" s="122">
        <v>0</v>
      </c>
      <c r="M12" s="122">
        <v>0</v>
      </c>
      <c r="N12" s="121">
        <v>0</v>
      </c>
      <c r="O12" s="122">
        <v>0</v>
      </c>
      <c r="P12" s="122">
        <v>0</v>
      </c>
      <c r="Q12" s="121">
        <f aca="true" t="shared" si="0" ref="Q12:Q61">B12+E12+H12+K12+N12</f>
        <v>7</v>
      </c>
      <c r="R12" s="122">
        <f aca="true" t="shared" si="1" ref="R12:R61">C12+F12+I12+L12+O12</f>
        <v>33</v>
      </c>
      <c r="S12" s="122">
        <f aca="true" t="shared" si="2" ref="S12:S61">SUM(Q12:R12)</f>
        <v>40</v>
      </c>
    </row>
    <row r="13" spans="1:19" ht="11.25">
      <c r="A13" s="46" t="s">
        <v>517</v>
      </c>
      <c r="B13" s="87">
        <v>7</v>
      </c>
      <c r="C13" s="88">
        <v>0</v>
      </c>
      <c r="D13" s="88">
        <v>7</v>
      </c>
      <c r="E13" s="87">
        <v>1</v>
      </c>
      <c r="F13" s="88">
        <v>0</v>
      </c>
      <c r="G13" s="88">
        <v>1</v>
      </c>
      <c r="H13" s="87">
        <v>0</v>
      </c>
      <c r="I13" s="88">
        <v>0</v>
      </c>
      <c r="J13" s="88">
        <v>0</v>
      </c>
      <c r="K13" s="87">
        <v>0</v>
      </c>
      <c r="L13" s="88">
        <v>0</v>
      </c>
      <c r="M13" s="88">
        <v>0</v>
      </c>
      <c r="N13" s="87">
        <v>0</v>
      </c>
      <c r="O13" s="88">
        <v>0</v>
      </c>
      <c r="P13" s="88">
        <v>0</v>
      </c>
      <c r="Q13" s="87">
        <f>B13+E13+H13+K13+N13</f>
        <v>8</v>
      </c>
      <c r="R13" s="88">
        <f>C13+F13+I13+L13+O13</f>
        <v>0</v>
      </c>
      <c r="S13" s="88">
        <f>SUM(Q13:R13)</f>
        <v>8</v>
      </c>
    </row>
    <row r="14" spans="1:19" ht="11.25">
      <c r="A14" s="46" t="s">
        <v>518</v>
      </c>
      <c r="B14" s="87">
        <v>37</v>
      </c>
      <c r="C14" s="88">
        <v>0</v>
      </c>
      <c r="D14" s="88">
        <v>37</v>
      </c>
      <c r="E14" s="87">
        <v>7</v>
      </c>
      <c r="F14" s="88">
        <v>0</v>
      </c>
      <c r="G14" s="88">
        <v>7</v>
      </c>
      <c r="H14" s="87">
        <v>0</v>
      </c>
      <c r="I14" s="88">
        <v>0</v>
      </c>
      <c r="J14" s="88">
        <v>0</v>
      </c>
      <c r="K14" s="87">
        <v>0</v>
      </c>
      <c r="L14" s="88">
        <v>0</v>
      </c>
      <c r="M14" s="88">
        <v>0</v>
      </c>
      <c r="N14" s="87">
        <v>0</v>
      </c>
      <c r="O14" s="88">
        <v>0</v>
      </c>
      <c r="P14" s="88">
        <v>0</v>
      </c>
      <c r="Q14" s="87">
        <f t="shared" si="0"/>
        <v>44</v>
      </c>
      <c r="R14" s="88">
        <f t="shared" si="1"/>
        <v>0</v>
      </c>
      <c r="S14" s="88">
        <f t="shared" si="2"/>
        <v>44</v>
      </c>
    </row>
    <row r="15" spans="1:19" ht="12" customHeight="1">
      <c r="A15" s="46" t="s">
        <v>374</v>
      </c>
      <c r="B15" s="87">
        <v>2</v>
      </c>
      <c r="C15" s="88">
        <v>3</v>
      </c>
      <c r="D15" s="88">
        <v>5</v>
      </c>
      <c r="E15" s="87">
        <v>2</v>
      </c>
      <c r="F15" s="88">
        <v>4</v>
      </c>
      <c r="G15" s="88">
        <v>6</v>
      </c>
      <c r="H15" s="87">
        <v>0</v>
      </c>
      <c r="I15" s="88">
        <v>0</v>
      </c>
      <c r="J15" s="88">
        <v>0</v>
      </c>
      <c r="K15" s="87">
        <v>0</v>
      </c>
      <c r="L15" s="88">
        <v>4</v>
      </c>
      <c r="M15" s="88">
        <v>4</v>
      </c>
      <c r="N15" s="87">
        <v>0</v>
      </c>
      <c r="O15" s="88">
        <v>0</v>
      </c>
      <c r="P15" s="88">
        <v>0</v>
      </c>
      <c r="Q15" s="87">
        <f>B15+E15+H15+K15+N15</f>
        <v>4</v>
      </c>
      <c r="R15" s="88">
        <f>C15+F15+I15+L15+O15</f>
        <v>11</v>
      </c>
      <c r="S15" s="88">
        <f>SUM(Q15:R15)</f>
        <v>15</v>
      </c>
    </row>
    <row r="16" spans="1:19" ht="11.25">
      <c r="A16" s="46" t="s">
        <v>328</v>
      </c>
      <c r="B16" s="87">
        <v>11</v>
      </c>
      <c r="C16" s="88">
        <v>39</v>
      </c>
      <c r="D16" s="88">
        <v>50</v>
      </c>
      <c r="E16" s="87">
        <v>14</v>
      </c>
      <c r="F16" s="88">
        <v>52</v>
      </c>
      <c r="G16" s="88">
        <v>66</v>
      </c>
      <c r="H16" s="87">
        <v>0</v>
      </c>
      <c r="I16" s="88">
        <v>0</v>
      </c>
      <c r="J16" s="88">
        <v>0</v>
      </c>
      <c r="K16" s="87">
        <v>0</v>
      </c>
      <c r="L16" s="88">
        <v>0</v>
      </c>
      <c r="M16" s="88">
        <v>0</v>
      </c>
      <c r="N16" s="87">
        <v>0</v>
      </c>
      <c r="O16" s="88">
        <v>0</v>
      </c>
      <c r="P16" s="88">
        <v>0</v>
      </c>
      <c r="Q16" s="87">
        <f>B16+E16+H16+K16+N16</f>
        <v>25</v>
      </c>
      <c r="R16" s="88">
        <f>C16+F16+I16+L16+O16</f>
        <v>91</v>
      </c>
      <c r="S16" s="88">
        <f>SUM(Q16:R16)</f>
        <v>116</v>
      </c>
    </row>
    <row r="17" spans="1:19" ht="11.25">
      <c r="A17" s="46" t="s">
        <v>382</v>
      </c>
      <c r="B17" s="87">
        <v>0</v>
      </c>
      <c r="C17" s="88">
        <v>0</v>
      </c>
      <c r="D17" s="88">
        <v>0</v>
      </c>
      <c r="E17" s="87">
        <v>3</v>
      </c>
      <c r="F17" s="88">
        <v>3</v>
      </c>
      <c r="G17" s="88">
        <v>6</v>
      </c>
      <c r="H17" s="87">
        <v>0</v>
      </c>
      <c r="I17" s="88">
        <v>0</v>
      </c>
      <c r="J17" s="88">
        <v>0</v>
      </c>
      <c r="K17" s="87">
        <v>0</v>
      </c>
      <c r="L17" s="88">
        <v>0</v>
      </c>
      <c r="M17" s="88">
        <v>0</v>
      </c>
      <c r="N17" s="87">
        <v>0</v>
      </c>
      <c r="O17" s="88">
        <v>0</v>
      </c>
      <c r="P17" s="88">
        <v>0</v>
      </c>
      <c r="Q17" s="87">
        <f aca="true" t="shared" si="3" ref="Q17:Q23">B17+E17+H17+K17+N17</f>
        <v>3</v>
      </c>
      <c r="R17" s="88">
        <f aca="true" t="shared" si="4" ref="R17:R23">C17+F17+I17+L17+O17</f>
        <v>3</v>
      </c>
      <c r="S17" s="88">
        <f aca="true" t="shared" si="5" ref="S17:S23">SUM(Q17:R17)</f>
        <v>6</v>
      </c>
    </row>
    <row r="18" spans="1:19" ht="11.25">
      <c r="A18" s="46" t="s">
        <v>519</v>
      </c>
      <c r="B18" s="87">
        <v>2</v>
      </c>
      <c r="C18" s="88">
        <v>0</v>
      </c>
      <c r="D18" s="88">
        <v>2</v>
      </c>
      <c r="E18" s="87">
        <v>4</v>
      </c>
      <c r="F18" s="88">
        <v>0</v>
      </c>
      <c r="G18" s="88">
        <v>4</v>
      </c>
      <c r="H18" s="87">
        <v>0</v>
      </c>
      <c r="I18" s="88">
        <v>0</v>
      </c>
      <c r="J18" s="88">
        <v>0</v>
      </c>
      <c r="K18" s="87">
        <v>0</v>
      </c>
      <c r="L18" s="88">
        <v>0</v>
      </c>
      <c r="M18" s="88">
        <v>0</v>
      </c>
      <c r="N18" s="87">
        <v>0</v>
      </c>
      <c r="O18" s="88">
        <v>0</v>
      </c>
      <c r="P18" s="88">
        <v>0</v>
      </c>
      <c r="Q18" s="87">
        <f t="shared" si="3"/>
        <v>6</v>
      </c>
      <c r="R18" s="88">
        <f t="shared" si="4"/>
        <v>0</v>
      </c>
      <c r="S18" s="88">
        <f t="shared" si="5"/>
        <v>6</v>
      </c>
    </row>
    <row r="19" spans="1:19" ht="11.25">
      <c r="A19" s="46" t="s">
        <v>329</v>
      </c>
      <c r="B19" s="87">
        <v>0</v>
      </c>
      <c r="C19" s="88">
        <v>0</v>
      </c>
      <c r="D19" s="88">
        <v>0</v>
      </c>
      <c r="E19" s="87">
        <v>2</v>
      </c>
      <c r="F19" s="88">
        <v>1</v>
      </c>
      <c r="G19" s="88">
        <v>3</v>
      </c>
      <c r="H19" s="87">
        <v>0</v>
      </c>
      <c r="I19" s="88">
        <v>0</v>
      </c>
      <c r="J19" s="88">
        <v>0</v>
      </c>
      <c r="K19" s="87">
        <v>0</v>
      </c>
      <c r="L19" s="88">
        <v>0</v>
      </c>
      <c r="M19" s="88">
        <v>0</v>
      </c>
      <c r="N19" s="87">
        <v>0</v>
      </c>
      <c r="O19" s="88">
        <v>0</v>
      </c>
      <c r="P19" s="88">
        <v>0</v>
      </c>
      <c r="Q19" s="87">
        <f t="shared" si="3"/>
        <v>2</v>
      </c>
      <c r="R19" s="88">
        <f t="shared" si="4"/>
        <v>1</v>
      </c>
      <c r="S19" s="88">
        <f t="shared" si="5"/>
        <v>3</v>
      </c>
    </row>
    <row r="20" spans="1:19" ht="11.25">
      <c r="A20" s="46" t="s">
        <v>200</v>
      </c>
      <c r="B20" s="87">
        <v>0</v>
      </c>
      <c r="C20" s="88">
        <v>0</v>
      </c>
      <c r="D20" s="88">
        <v>0</v>
      </c>
      <c r="E20" s="87">
        <v>6</v>
      </c>
      <c r="F20" s="88">
        <v>1</v>
      </c>
      <c r="G20" s="88">
        <v>7</v>
      </c>
      <c r="H20" s="87">
        <v>0</v>
      </c>
      <c r="I20" s="88">
        <v>0</v>
      </c>
      <c r="J20" s="88">
        <v>0</v>
      </c>
      <c r="K20" s="87">
        <v>0</v>
      </c>
      <c r="L20" s="88">
        <v>0</v>
      </c>
      <c r="M20" s="88">
        <v>0</v>
      </c>
      <c r="N20" s="87"/>
      <c r="O20" s="88"/>
      <c r="P20" s="88"/>
      <c r="Q20" s="87">
        <f>B20+E20+H20+K20+N20</f>
        <v>6</v>
      </c>
      <c r="R20" s="88">
        <f>C20+F20+I20+L20+O20</f>
        <v>1</v>
      </c>
      <c r="S20" s="88">
        <f>SUM(Q20:R20)</f>
        <v>7</v>
      </c>
    </row>
    <row r="21" spans="1:19" ht="11.25">
      <c r="A21" s="46" t="s">
        <v>325</v>
      </c>
      <c r="B21" s="87">
        <v>0</v>
      </c>
      <c r="C21" s="88">
        <v>0</v>
      </c>
      <c r="D21" s="88">
        <v>0</v>
      </c>
      <c r="E21" s="87">
        <v>3</v>
      </c>
      <c r="F21" s="88">
        <v>3</v>
      </c>
      <c r="G21" s="88">
        <v>6</v>
      </c>
      <c r="H21" s="87">
        <v>0</v>
      </c>
      <c r="I21" s="88">
        <v>0</v>
      </c>
      <c r="J21" s="88">
        <v>0</v>
      </c>
      <c r="K21" s="87">
        <v>0</v>
      </c>
      <c r="L21" s="88">
        <v>0</v>
      </c>
      <c r="M21" s="88">
        <v>0</v>
      </c>
      <c r="N21" s="87">
        <v>0</v>
      </c>
      <c r="O21" s="88">
        <v>0</v>
      </c>
      <c r="P21" s="88">
        <v>0</v>
      </c>
      <c r="Q21" s="87">
        <f t="shared" si="3"/>
        <v>3</v>
      </c>
      <c r="R21" s="88">
        <f t="shared" si="4"/>
        <v>3</v>
      </c>
      <c r="S21" s="88">
        <f t="shared" si="5"/>
        <v>6</v>
      </c>
    </row>
    <row r="22" spans="1:19" ht="11.25">
      <c r="A22" s="46" t="s">
        <v>201</v>
      </c>
      <c r="B22" s="87">
        <v>1</v>
      </c>
      <c r="C22" s="88">
        <v>1</v>
      </c>
      <c r="D22" s="88">
        <v>2</v>
      </c>
      <c r="E22" s="87">
        <v>41</v>
      </c>
      <c r="F22" s="88">
        <v>2</v>
      </c>
      <c r="G22" s="88">
        <v>43</v>
      </c>
      <c r="H22" s="87">
        <v>0</v>
      </c>
      <c r="I22" s="88">
        <v>0</v>
      </c>
      <c r="J22" s="88">
        <v>0</v>
      </c>
      <c r="K22" s="87">
        <v>0</v>
      </c>
      <c r="L22" s="88">
        <v>0</v>
      </c>
      <c r="M22" s="88">
        <v>0</v>
      </c>
      <c r="N22" s="87">
        <v>0</v>
      </c>
      <c r="O22" s="88">
        <v>0</v>
      </c>
      <c r="P22" s="88">
        <v>0</v>
      </c>
      <c r="Q22" s="87">
        <f t="shared" si="3"/>
        <v>42</v>
      </c>
      <c r="R22" s="88">
        <f t="shared" si="4"/>
        <v>3</v>
      </c>
      <c r="S22" s="88">
        <f t="shared" si="5"/>
        <v>45</v>
      </c>
    </row>
    <row r="23" spans="1:19" ht="11.25">
      <c r="A23" s="46" t="s">
        <v>202</v>
      </c>
      <c r="B23" s="87">
        <v>0</v>
      </c>
      <c r="C23" s="88">
        <v>0</v>
      </c>
      <c r="D23" s="88">
        <v>0</v>
      </c>
      <c r="E23" s="87">
        <v>9</v>
      </c>
      <c r="F23" s="88">
        <v>2</v>
      </c>
      <c r="G23" s="88">
        <v>11</v>
      </c>
      <c r="H23" s="87">
        <v>0</v>
      </c>
      <c r="I23" s="88">
        <v>0</v>
      </c>
      <c r="J23" s="88">
        <v>0</v>
      </c>
      <c r="K23" s="87">
        <v>0</v>
      </c>
      <c r="L23" s="88">
        <v>0</v>
      </c>
      <c r="M23" s="88">
        <v>0</v>
      </c>
      <c r="N23" s="87">
        <v>0</v>
      </c>
      <c r="O23" s="88">
        <v>0</v>
      </c>
      <c r="P23" s="88">
        <v>0</v>
      </c>
      <c r="Q23" s="87">
        <f t="shared" si="3"/>
        <v>9</v>
      </c>
      <c r="R23" s="88">
        <f t="shared" si="4"/>
        <v>2</v>
      </c>
      <c r="S23" s="88">
        <f t="shared" si="5"/>
        <v>11</v>
      </c>
    </row>
    <row r="24" spans="1:19" ht="11.25">
      <c r="A24" s="46" t="s">
        <v>203</v>
      </c>
      <c r="B24" s="87">
        <v>0</v>
      </c>
      <c r="C24" s="88">
        <v>0</v>
      </c>
      <c r="D24" s="88">
        <v>0</v>
      </c>
      <c r="E24" s="87">
        <v>55</v>
      </c>
      <c r="F24" s="88">
        <v>1</v>
      </c>
      <c r="G24" s="88">
        <v>56</v>
      </c>
      <c r="H24" s="87">
        <v>11</v>
      </c>
      <c r="I24" s="88">
        <v>0</v>
      </c>
      <c r="J24" s="88">
        <v>11</v>
      </c>
      <c r="K24" s="87">
        <v>0</v>
      </c>
      <c r="L24" s="88">
        <v>0</v>
      </c>
      <c r="M24" s="88">
        <v>0</v>
      </c>
      <c r="N24" s="87">
        <v>0</v>
      </c>
      <c r="O24" s="88">
        <v>0</v>
      </c>
      <c r="P24" s="88">
        <v>0</v>
      </c>
      <c r="Q24" s="87">
        <f t="shared" si="0"/>
        <v>66</v>
      </c>
      <c r="R24" s="88">
        <f t="shared" si="1"/>
        <v>1</v>
      </c>
      <c r="S24" s="88">
        <f t="shared" si="2"/>
        <v>67</v>
      </c>
    </row>
    <row r="25" spans="1:19" ht="11.25">
      <c r="A25" s="46" t="s">
        <v>204</v>
      </c>
      <c r="B25" s="87">
        <v>0</v>
      </c>
      <c r="C25" s="88">
        <v>0</v>
      </c>
      <c r="D25" s="88">
        <v>0</v>
      </c>
      <c r="E25" s="87">
        <v>2</v>
      </c>
      <c r="F25" s="88">
        <v>3</v>
      </c>
      <c r="G25" s="88">
        <v>5</v>
      </c>
      <c r="H25" s="87">
        <v>0</v>
      </c>
      <c r="I25" s="88">
        <v>0</v>
      </c>
      <c r="J25" s="88">
        <v>0</v>
      </c>
      <c r="K25" s="87">
        <v>0</v>
      </c>
      <c r="L25" s="88">
        <v>0</v>
      </c>
      <c r="M25" s="88">
        <v>0</v>
      </c>
      <c r="N25" s="87">
        <v>0</v>
      </c>
      <c r="O25" s="88">
        <v>0</v>
      </c>
      <c r="P25" s="88">
        <v>0</v>
      </c>
      <c r="Q25" s="87">
        <f t="shared" si="0"/>
        <v>2</v>
      </c>
      <c r="R25" s="88">
        <f t="shared" si="1"/>
        <v>3</v>
      </c>
      <c r="S25" s="88">
        <f t="shared" si="2"/>
        <v>5</v>
      </c>
    </row>
    <row r="26" spans="1:19" ht="11.25">
      <c r="A26" s="46" t="s">
        <v>372</v>
      </c>
      <c r="B26" s="87">
        <v>0</v>
      </c>
      <c r="C26" s="88">
        <v>0</v>
      </c>
      <c r="D26" s="88">
        <v>0</v>
      </c>
      <c r="E26" s="87">
        <v>0</v>
      </c>
      <c r="F26" s="88">
        <v>6</v>
      </c>
      <c r="G26" s="88">
        <v>6</v>
      </c>
      <c r="H26" s="87">
        <v>0</v>
      </c>
      <c r="I26" s="88">
        <v>0</v>
      </c>
      <c r="J26" s="88">
        <v>0</v>
      </c>
      <c r="K26" s="87">
        <v>0</v>
      </c>
      <c r="L26" s="88">
        <v>0</v>
      </c>
      <c r="M26" s="88">
        <v>0</v>
      </c>
      <c r="N26" s="87">
        <v>0</v>
      </c>
      <c r="O26" s="88">
        <v>0</v>
      </c>
      <c r="P26" s="88">
        <v>0</v>
      </c>
      <c r="Q26" s="87">
        <f aca="true" t="shared" si="6" ref="Q26:R28">B26+E26+H26+K26+N26</f>
        <v>0</v>
      </c>
      <c r="R26" s="88">
        <f t="shared" si="6"/>
        <v>6</v>
      </c>
      <c r="S26" s="88">
        <f>SUM(Q26:R26)</f>
        <v>6</v>
      </c>
    </row>
    <row r="27" spans="1:19" ht="11.25">
      <c r="A27" s="46" t="s">
        <v>205</v>
      </c>
      <c r="B27" s="87">
        <v>2</v>
      </c>
      <c r="C27" s="88">
        <v>5</v>
      </c>
      <c r="D27" s="88">
        <v>7</v>
      </c>
      <c r="E27" s="87">
        <v>0</v>
      </c>
      <c r="F27" s="88">
        <v>3</v>
      </c>
      <c r="G27" s="88">
        <v>3</v>
      </c>
      <c r="H27" s="87">
        <v>0</v>
      </c>
      <c r="I27" s="88">
        <v>0</v>
      </c>
      <c r="J27" s="88">
        <v>0</v>
      </c>
      <c r="K27" s="87">
        <v>0</v>
      </c>
      <c r="L27" s="88">
        <v>0</v>
      </c>
      <c r="M27" s="88">
        <v>0</v>
      </c>
      <c r="N27" s="87">
        <v>0</v>
      </c>
      <c r="O27" s="88">
        <v>0</v>
      </c>
      <c r="P27" s="88">
        <v>0</v>
      </c>
      <c r="Q27" s="87">
        <f t="shared" si="6"/>
        <v>2</v>
      </c>
      <c r="R27" s="88">
        <f t="shared" si="6"/>
        <v>8</v>
      </c>
      <c r="S27" s="88">
        <f>SUM(Q27:R27)</f>
        <v>10</v>
      </c>
    </row>
    <row r="28" spans="1:19" ht="11.25">
      <c r="A28" s="46" t="s">
        <v>206</v>
      </c>
      <c r="B28" s="87">
        <v>1</v>
      </c>
      <c r="C28" s="88">
        <v>53</v>
      </c>
      <c r="D28" s="88">
        <v>54</v>
      </c>
      <c r="E28" s="87">
        <v>0</v>
      </c>
      <c r="F28" s="88">
        <v>99</v>
      </c>
      <c r="G28" s="88">
        <v>99</v>
      </c>
      <c r="H28" s="87">
        <v>0</v>
      </c>
      <c r="I28" s="88">
        <v>15</v>
      </c>
      <c r="J28" s="88">
        <v>15</v>
      </c>
      <c r="K28" s="87">
        <v>0</v>
      </c>
      <c r="L28" s="88">
        <v>0</v>
      </c>
      <c r="M28" s="88">
        <v>0</v>
      </c>
      <c r="N28" s="87">
        <v>0</v>
      </c>
      <c r="O28" s="88">
        <v>0</v>
      </c>
      <c r="P28" s="88">
        <v>0</v>
      </c>
      <c r="Q28" s="87">
        <f t="shared" si="6"/>
        <v>1</v>
      </c>
      <c r="R28" s="88">
        <f t="shared" si="6"/>
        <v>167</v>
      </c>
      <c r="S28" s="88">
        <f>SUM(Q28:R28)</f>
        <v>168</v>
      </c>
    </row>
    <row r="29" spans="1:19" ht="11.25">
      <c r="A29" s="46" t="s">
        <v>207</v>
      </c>
      <c r="B29" s="87">
        <v>0</v>
      </c>
      <c r="C29" s="88">
        <v>0</v>
      </c>
      <c r="D29" s="88"/>
      <c r="E29" s="87">
        <v>4</v>
      </c>
      <c r="F29" s="88"/>
      <c r="G29" s="88">
        <v>4</v>
      </c>
      <c r="H29" s="87"/>
      <c r="I29" s="88"/>
      <c r="J29" s="88"/>
      <c r="K29" s="87"/>
      <c r="L29" s="88"/>
      <c r="M29" s="88"/>
      <c r="N29" s="87">
        <v>0</v>
      </c>
      <c r="O29" s="88">
        <v>0</v>
      </c>
      <c r="P29" s="88">
        <v>0</v>
      </c>
      <c r="Q29" s="87">
        <f t="shared" si="0"/>
        <v>4</v>
      </c>
      <c r="R29" s="88">
        <f t="shared" si="1"/>
        <v>0</v>
      </c>
      <c r="S29" s="88">
        <f t="shared" si="2"/>
        <v>4</v>
      </c>
    </row>
    <row r="30" spans="1:19" ht="11.25">
      <c r="A30" s="46" t="s">
        <v>208</v>
      </c>
      <c r="B30" s="87">
        <v>0</v>
      </c>
      <c r="C30" s="88">
        <v>0</v>
      </c>
      <c r="D30" s="88">
        <v>0</v>
      </c>
      <c r="E30" s="87">
        <v>0</v>
      </c>
      <c r="F30" s="88">
        <v>28</v>
      </c>
      <c r="G30" s="88">
        <v>28</v>
      </c>
      <c r="H30" s="87">
        <v>0</v>
      </c>
      <c r="I30" s="88">
        <v>0</v>
      </c>
      <c r="J30" s="88">
        <v>0</v>
      </c>
      <c r="K30" s="87">
        <v>0</v>
      </c>
      <c r="L30" s="88">
        <v>10</v>
      </c>
      <c r="M30" s="88">
        <v>10</v>
      </c>
      <c r="N30" s="87">
        <v>0</v>
      </c>
      <c r="O30" s="88">
        <v>0</v>
      </c>
      <c r="P30" s="88">
        <v>0</v>
      </c>
      <c r="Q30" s="87">
        <f t="shared" si="0"/>
        <v>0</v>
      </c>
      <c r="R30" s="88">
        <f t="shared" si="1"/>
        <v>38</v>
      </c>
      <c r="S30" s="88">
        <f t="shared" si="2"/>
        <v>38</v>
      </c>
    </row>
    <row r="31" spans="1:19" ht="11.25">
      <c r="A31" s="46" t="s">
        <v>373</v>
      </c>
      <c r="B31" s="87">
        <v>0</v>
      </c>
      <c r="C31" s="88">
        <v>0</v>
      </c>
      <c r="D31" s="88">
        <v>0</v>
      </c>
      <c r="E31" s="87">
        <v>0</v>
      </c>
      <c r="F31" s="88">
        <v>0</v>
      </c>
      <c r="G31" s="88">
        <v>0</v>
      </c>
      <c r="H31" s="87">
        <v>0</v>
      </c>
      <c r="I31" s="88">
        <v>0</v>
      </c>
      <c r="J31" s="88">
        <v>0</v>
      </c>
      <c r="K31" s="87">
        <v>12</v>
      </c>
      <c r="L31" s="88">
        <v>0</v>
      </c>
      <c r="M31" s="88">
        <v>12</v>
      </c>
      <c r="N31" s="87">
        <v>0</v>
      </c>
      <c r="O31" s="88">
        <v>0</v>
      </c>
      <c r="P31" s="88">
        <v>0</v>
      </c>
      <c r="Q31" s="87">
        <f>B31+E31+H31+K31+N31</f>
        <v>12</v>
      </c>
      <c r="R31" s="88">
        <f>C31+F31+I31+L31+O31</f>
        <v>0</v>
      </c>
      <c r="S31" s="88">
        <f>SUM(Q31:R31)</f>
        <v>12</v>
      </c>
    </row>
    <row r="32" spans="1:19" ht="11.25">
      <c r="A32" s="46" t="s">
        <v>33</v>
      </c>
      <c r="B32" s="87">
        <v>0</v>
      </c>
      <c r="C32" s="88">
        <v>0</v>
      </c>
      <c r="D32" s="88">
        <v>0</v>
      </c>
      <c r="E32" s="87">
        <v>13</v>
      </c>
      <c r="F32" s="88">
        <v>11</v>
      </c>
      <c r="G32" s="88">
        <v>24</v>
      </c>
      <c r="H32" s="87">
        <v>0</v>
      </c>
      <c r="I32" s="88">
        <v>0</v>
      </c>
      <c r="J32" s="88">
        <v>0</v>
      </c>
      <c r="K32" s="87">
        <v>0</v>
      </c>
      <c r="L32" s="88">
        <v>0</v>
      </c>
      <c r="M32" s="88">
        <v>0</v>
      </c>
      <c r="N32" s="87">
        <v>0</v>
      </c>
      <c r="O32" s="88">
        <v>0</v>
      </c>
      <c r="P32" s="88">
        <v>0</v>
      </c>
      <c r="Q32" s="87">
        <f t="shared" si="0"/>
        <v>13</v>
      </c>
      <c r="R32" s="88">
        <f t="shared" si="1"/>
        <v>11</v>
      </c>
      <c r="S32" s="88">
        <f t="shared" si="2"/>
        <v>24</v>
      </c>
    </row>
    <row r="33" spans="1:19" ht="11.25">
      <c r="A33" s="46" t="s">
        <v>209</v>
      </c>
      <c r="B33" s="87">
        <v>0</v>
      </c>
      <c r="C33" s="88">
        <v>0</v>
      </c>
      <c r="D33" s="88">
        <v>0</v>
      </c>
      <c r="E33" s="87">
        <v>34</v>
      </c>
      <c r="F33" s="88">
        <v>0</v>
      </c>
      <c r="G33" s="88">
        <v>34</v>
      </c>
      <c r="H33" s="87">
        <v>0</v>
      </c>
      <c r="I33" s="88">
        <v>0</v>
      </c>
      <c r="J33" s="88">
        <v>0</v>
      </c>
      <c r="K33" s="87">
        <v>0</v>
      </c>
      <c r="L33" s="88">
        <v>0</v>
      </c>
      <c r="M33" s="88">
        <v>0</v>
      </c>
      <c r="N33" s="87">
        <v>0</v>
      </c>
      <c r="O33" s="88">
        <v>0</v>
      </c>
      <c r="P33" s="88">
        <v>0</v>
      </c>
      <c r="Q33" s="87">
        <f t="shared" si="0"/>
        <v>34</v>
      </c>
      <c r="R33" s="88">
        <f t="shared" si="1"/>
        <v>0</v>
      </c>
      <c r="S33" s="88">
        <f t="shared" si="2"/>
        <v>34</v>
      </c>
    </row>
    <row r="34" spans="1:19" ht="11.25">
      <c r="A34" s="46" t="s">
        <v>210</v>
      </c>
      <c r="B34" s="87">
        <v>0</v>
      </c>
      <c r="C34" s="88">
        <v>0</v>
      </c>
      <c r="D34" s="88">
        <v>0</v>
      </c>
      <c r="E34" s="87">
        <v>7</v>
      </c>
      <c r="F34" s="88">
        <v>6</v>
      </c>
      <c r="G34" s="88">
        <v>13</v>
      </c>
      <c r="H34" s="87">
        <v>0</v>
      </c>
      <c r="I34" s="88">
        <v>0</v>
      </c>
      <c r="J34" s="88">
        <v>0</v>
      </c>
      <c r="K34" s="87">
        <v>0</v>
      </c>
      <c r="L34" s="88">
        <v>0</v>
      </c>
      <c r="M34" s="88">
        <v>0</v>
      </c>
      <c r="N34" s="87">
        <v>0</v>
      </c>
      <c r="O34" s="88">
        <v>0</v>
      </c>
      <c r="P34" s="88">
        <v>0</v>
      </c>
      <c r="Q34" s="87">
        <f>B34+E34+H34+K34+N34</f>
        <v>7</v>
      </c>
      <c r="R34" s="88">
        <f>C34+F34+I34+L34+O34</f>
        <v>6</v>
      </c>
      <c r="S34" s="88">
        <f>SUM(Q34:R34)</f>
        <v>13</v>
      </c>
    </row>
    <row r="35" spans="1:19" ht="11.25">
      <c r="A35" s="46" t="s">
        <v>211</v>
      </c>
      <c r="B35" s="87">
        <v>7</v>
      </c>
      <c r="C35" s="88">
        <v>0</v>
      </c>
      <c r="D35" s="88">
        <v>7</v>
      </c>
      <c r="E35" s="87">
        <v>8</v>
      </c>
      <c r="F35" s="88">
        <v>0</v>
      </c>
      <c r="G35" s="88">
        <v>8</v>
      </c>
      <c r="H35" s="87">
        <v>0</v>
      </c>
      <c r="I35" s="88">
        <v>0</v>
      </c>
      <c r="J35" s="88">
        <v>0</v>
      </c>
      <c r="K35" s="87">
        <v>0</v>
      </c>
      <c r="L35" s="88">
        <v>0</v>
      </c>
      <c r="M35" s="88">
        <v>0</v>
      </c>
      <c r="N35" s="87">
        <v>0</v>
      </c>
      <c r="O35" s="88">
        <v>0</v>
      </c>
      <c r="P35" s="88">
        <v>0</v>
      </c>
      <c r="Q35" s="87">
        <f t="shared" si="0"/>
        <v>15</v>
      </c>
      <c r="R35" s="88">
        <f t="shared" si="1"/>
        <v>0</v>
      </c>
      <c r="S35" s="88">
        <f t="shared" si="2"/>
        <v>15</v>
      </c>
    </row>
    <row r="36" spans="1:19" ht="11.25">
      <c r="A36" s="46" t="s">
        <v>212</v>
      </c>
      <c r="B36" s="87">
        <v>0</v>
      </c>
      <c r="C36" s="88">
        <v>0</v>
      </c>
      <c r="D36" s="88">
        <v>0</v>
      </c>
      <c r="E36" s="87">
        <v>18</v>
      </c>
      <c r="F36" s="88">
        <v>0</v>
      </c>
      <c r="G36" s="88">
        <v>18</v>
      </c>
      <c r="H36" s="87">
        <v>0</v>
      </c>
      <c r="I36" s="88">
        <v>0</v>
      </c>
      <c r="J36" s="88">
        <v>0</v>
      </c>
      <c r="K36" s="87">
        <v>9</v>
      </c>
      <c r="L36" s="88">
        <v>0</v>
      </c>
      <c r="M36" s="88">
        <v>9</v>
      </c>
      <c r="N36" s="87">
        <v>0</v>
      </c>
      <c r="O36" s="88">
        <v>0</v>
      </c>
      <c r="P36" s="88">
        <v>0</v>
      </c>
      <c r="Q36" s="87">
        <f t="shared" si="0"/>
        <v>27</v>
      </c>
      <c r="R36" s="88">
        <f t="shared" si="1"/>
        <v>0</v>
      </c>
      <c r="S36" s="88">
        <f t="shared" si="2"/>
        <v>27</v>
      </c>
    </row>
    <row r="37" spans="1:19" ht="11.25">
      <c r="A37" s="46" t="s">
        <v>213</v>
      </c>
      <c r="B37" s="87">
        <v>9</v>
      </c>
      <c r="C37" s="88">
        <v>0</v>
      </c>
      <c r="D37" s="88">
        <v>9</v>
      </c>
      <c r="E37" s="87">
        <v>70</v>
      </c>
      <c r="F37" s="88">
        <v>1</v>
      </c>
      <c r="G37" s="88">
        <v>71</v>
      </c>
      <c r="H37" s="87">
        <v>10</v>
      </c>
      <c r="I37" s="88">
        <v>0</v>
      </c>
      <c r="J37" s="88">
        <v>10</v>
      </c>
      <c r="K37" s="87">
        <v>11</v>
      </c>
      <c r="L37" s="88">
        <v>0</v>
      </c>
      <c r="M37" s="88">
        <v>11</v>
      </c>
      <c r="N37" s="87">
        <v>0</v>
      </c>
      <c r="O37" s="88">
        <v>0</v>
      </c>
      <c r="P37" s="88">
        <v>0</v>
      </c>
      <c r="Q37" s="87">
        <f t="shared" si="0"/>
        <v>100</v>
      </c>
      <c r="R37" s="88">
        <f t="shared" si="1"/>
        <v>1</v>
      </c>
      <c r="S37" s="88">
        <f t="shared" si="2"/>
        <v>101</v>
      </c>
    </row>
    <row r="38" spans="1:19" ht="11.25">
      <c r="A38" s="46" t="s">
        <v>520</v>
      </c>
      <c r="B38" s="87">
        <v>0</v>
      </c>
      <c r="C38" s="88">
        <v>0</v>
      </c>
      <c r="D38" s="88">
        <v>0</v>
      </c>
      <c r="E38" s="87">
        <v>7</v>
      </c>
      <c r="F38" s="88">
        <v>0</v>
      </c>
      <c r="G38" s="88">
        <v>7</v>
      </c>
      <c r="H38" s="87">
        <v>0</v>
      </c>
      <c r="I38" s="88">
        <v>0</v>
      </c>
      <c r="J38" s="88">
        <v>0</v>
      </c>
      <c r="K38" s="87">
        <v>0</v>
      </c>
      <c r="L38" s="88">
        <v>0</v>
      </c>
      <c r="M38" s="88">
        <v>0</v>
      </c>
      <c r="N38" s="87">
        <v>0</v>
      </c>
      <c r="O38" s="88">
        <v>0</v>
      </c>
      <c r="P38" s="88">
        <v>0</v>
      </c>
      <c r="Q38" s="87">
        <f t="shared" si="0"/>
        <v>7</v>
      </c>
      <c r="R38" s="88">
        <f t="shared" si="1"/>
        <v>0</v>
      </c>
      <c r="S38" s="88">
        <f t="shared" si="2"/>
        <v>7</v>
      </c>
    </row>
    <row r="39" spans="1:19" ht="11.25">
      <c r="A39" s="46" t="s">
        <v>14</v>
      </c>
      <c r="B39" s="87">
        <v>154</v>
      </c>
      <c r="C39" s="88">
        <v>26</v>
      </c>
      <c r="D39" s="88">
        <v>180</v>
      </c>
      <c r="E39" s="87">
        <v>157</v>
      </c>
      <c r="F39" s="88">
        <v>22</v>
      </c>
      <c r="G39" s="88">
        <v>179</v>
      </c>
      <c r="H39" s="87">
        <v>15</v>
      </c>
      <c r="I39" s="88">
        <v>11</v>
      </c>
      <c r="J39" s="88">
        <v>26</v>
      </c>
      <c r="K39" s="87">
        <v>13</v>
      </c>
      <c r="L39" s="88">
        <v>2</v>
      </c>
      <c r="M39" s="88">
        <v>15</v>
      </c>
      <c r="N39" s="87">
        <v>0</v>
      </c>
      <c r="O39" s="88">
        <v>0</v>
      </c>
      <c r="P39" s="88">
        <v>0</v>
      </c>
      <c r="Q39" s="87">
        <f t="shared" si="0"/>
        <v>339</v>
      </c>
      <c r="R39" s="88">
        <f t="shared" si="1"/>
        <v>61</v>
      </c>
      <c r="S39" s="88">
        <f t="shared" si="2"/>
        <v>400</v>
      </c>
    </row>
    <row r="40" spans="1:19" ht="11.25">
      <c r="A40" s="46" t="s">
        <v>214</v>
      </c>
      <c r="B40" s="87">
        <v>0</v>
      </c>
      <c r="C40" s="88">
        <v>0</v>
      </c>
      <c r="D40" s="88">
        <v>0</v>
      </c>
      <c r="E40" s="87">
        <v>14</v>
      </c>
      <c r="F40" s="88">
        <v>2</v>
      </c>
      <c r="G40" s="88">
        <v>16</v>
      </c>
      <c r="H40" s="87">
        <v>0</v>
      </c>
      <c r="I40" s="88">
        <v>0</v>
      </c>
      <c r="J40" s="88">
        <v>0</v>
      </c>
      <c r="K40" s="87">
        <v>0</v>
      </c>
      <c r="L40" s="88">
        <v>0</v>
      </c>
      <c r="M40" s="88">
        <v>0</v>
      </c>
      <c r="N40" s="87">
        <v>0</v>
      </c>
      <c r="O40" s="88">
        <v>0</v>
      </c>
      <c r="P40" s="88">
        <v>0</v>
      </c>
      <c r="Q40" s="87">
        <f t="shared" si="0"/>
        <v>14</v>
      </c>
      <c r="R40" s="88">
        <f t="shared" si="1"/>
        <v>2</v>
      </c>
      <c r="S40" s="88">
        <f t="shared" si="2"/>
        <v>16</v>
      </c>
    </row>
    <row r="41" spans="1:19" ht="11.25">
      <c r="A41" s="46" t="s">
        <v>215</v>
      </c>
      <c r="B41" s="87">
        <v>1</v>
      </c>
      <c r="C41" s="88">
        <v>1</v>
      </c>
      <c r="D41" s="88">
        <v>2</v>
      </c>
      <c r="E41" s="87">
        <v>9</v>
      </c>
      <c r="F41" s="88">
        <v>7</v>
      </c>
      <c r="G41" s="88">
        <v>16</v>
      </c>
      <c r="H41" s="87">
        <v>0</v>
      </c>
      <c r="I41" s="88">
        <v>0</v>
      </c>
      <c r="J41" s="88">
        <v>0</v>
      </c>
      <c r="K41" s="87">
        <v>0</v>
      </c>
      <c r="L41" s="88">
        <v>0</v>
      </c>
      <c r="M41" s="88">
        <v>0</v>
      </c>
      <c r="N41" s="87">
        <v>0</v>
      </c>
      <c r="O41" s="88">
        <v>0</v>
      </c>
      <c r="P41" s="88">
        <v>0</v>
      </c>
      <c r="Q41" s="87">
        <f t="shared" si="0"/>
        <v>10</v>
      </c>
      <c r="R41" s="88">
        <f t="shared" si="1"/>
        <v>8</v>
      </c>
      <c r="S41" s="88">
        <f t="shared" si="2"/>
        <v>18</v>
      </c>
    </row>
    <row r="42" spans="1:19" ht="11.25">
      <c r="A42" s="138" t="s">
        <v>0</v>
      </c>
      <c r="B42" s="87">
        <v>6</v>
      </c>
      <c r="C42" s="88">
        <v>3</v>
      </c>
      <c r="D42" s="88">
        <v>9</v>
      </c>
      <c r="E42" s="87">
        <v>6</v>
      </c>
      <c r="F42" s="88">
        <v>5</v>
      </c>
      <c r="G42" s="88">
        <v>11</v>
      </c>
      <c r="H42" s="87">
        <v>9</v>
      </c>
      <c r="I42" s="88">
        <v>3</v>
      </c>
      <c r="J42" s="88">
        <v>12</v>
      </c>
      <c r="K42" s="87">
        <v>0</v>
      </c>
      <c r="L42" s="88">
        <v>0</v>
      </c>
      <c r="M42" s="139">
        <v>0</v>
      </c>
      <c r="N42" s="87">
        <v>0</v>
      </c>
      <c r="O42" s="88">
        <v>0</v>
      </c>
      <c r="P42" s="88">
        <v>0</v>
      </c>
      <c r="Q42" s="87">
        <f t="shared" si="0"/>
        <v>21</v>
      </c>
      <c r="R42" s="88">
        <f t="shared" si="1"/>
        <v>11</v>
      </c>
      <c r="S42" s="88">
        <f t="shared" si="2"/>
        <v>32</v>
      </c>
    </row>
    <row r="43" spans="1:19" ht="11.25">
      <c r="A43" s="46" t="s">
        <v>216</v>
      </c>
      <c r="B43" s="87">
        <v>1</v>
      </c>
      <c r="C43" s="88">
        <v>0</v>
      </c>
      <c r="D43" s="88">
        <v>1</v>
      </c>
      <c r="E43" s="87">
        <v>8</v>
      </c>
      <c r="F43" s="88">
        <v>8</v>
      </c>
      <c r="G43" s="88">
        <v>16</v>
      </c>
      <c r="H43" s="87">
        <v>5</v>
      </c>
      <c r="I43" s="88">
        <v>7</v>
      </c>
      <c r="J43" s="88">
        <v>12</v>
      </c>
      <c r="K43" s="87">
        <v>0</v>
      </c>
      <c r="L43" s="88">
        <v>0</v>
      </c>
      <c r="M43" s="88">
        <v>0</v>
      </c>
      <c r="N43" s="87">
        <v>0</v>
      </c>
      <c r="O43" s="88">
        <v>0</v>
      </c>
      <c r="P43" s="88">
        <v>0</v>
      </c>
      <c r="Q43" s="87">
        <f t="shared" si="0"/>
        <v>14</v>
      </c>
      <c r="R43" s="88">
        <f t="shared" si="1"/>
        <v>15</v>
      </c>
      <c r="S43" s="88">
        <f t="shared" si="2"/>
        <v>29</v>
      </c>
    </row>
    <row r="44" spans="1:19" ht="11.25">
      <c r="A44" s="46" t="s">
        <v>383</v>
      </c>
      <c r="B44" s="87">
        <v>0</v>
      </c>
      <c r="C44" s="88">
        <v>0</v>
      </c>
      <c r="D44" s="88">
        <v>0</v>
      </c>
      <c r="E44" s="87">
        <v>8</v>
      </c>
      <c r="F44" s="88">
        <v>0</v>
      </c>
      <c r="G44" s="88">
        <v>8</v>
      </c>
      <c r="H44" s="87">
        <v>0</v>
      </c>
      <c r="I44" s="88">
        <v>0</v>
      </c>
      <c r="J44" s="88">
        <v>0</v>
      </c>
      <c r="K44" s="87">
        <v>0</v>
      </c>
      <c r="L44" s="88">
        <v>0</v>
      </c>
      <c r="M44" s="88">
        <v>0</v>
      </c>
      <c r="N44" s="87">
        <v>0</v>
      </c>
      <c r="O44" s="88">
        <v>0</v>
      </c>
      <c r="P44" s="88">
        <v>0</v>
      </c>
      <c r="Q44" s="87">
        <f t="shared" si="0"/>
        <v>8</v>
      </c>
      <c r="R44" s="88">
        <f t="shared" si="1"/>
        <v>0</v>
      </c>
      <c r="S44" s="88">
        <f t="shared" si="2"/>
        <v>8</v>
      </c>
    </row>
    <row r="45" spans="1:19" ht="11.25">
      <c r="A45" s="46" t="s">
        <v>217</v>
      </c>
      <c r="B45" s="87">
        <v>13</v>
      </c>
      <c r="C45" s="88">
        <v>52</v>
      </c>
      <c r="D45" s="88">
        <v>65</v>
      </c>
      <c r="E45" s="87">
        <v>39</v>
      </c>
      <c r="F45" s="88">
        <v>138</v>
      </c>
      <c r="G45" s="88">
        <v>177</v>
      </c>
      <c r="H45" s="87">
        <v>0</v>
      </c>
      <c r="I45" s="88">
        <v>0</v>
      </c>
      <c r="J45" s="88">
        <v>0</v>
      </c>
      <c r="K45" s="87">
        <v>0</v>
      </c>
      <c r="L45" s="88">
        <v>0</v>
      </c>
      <c r="M45" s="88">
        <v>0</v>
      </c>
      <c r="N45" s="87">
        <v>0</v>
      </c>
      <c r="O45" s="88">
        <v>0</v>
      </c>
      <c r="P45" s="88">
        <v>0</v>
      </c>
      <c r="Q45" s="87">
        <f t="shared" si="0"/>
        <v>52</v>
      </c>
      <c r="R45" s="88">
        <f t="shared" si="1"/>
        <v>190</v>
      </c>
      <c r="S45" s="88">
        <f t="shared" si="2"/>
        <v>242</v>
      </c>
    </row>
    <row r="46" spans="1:19" ht="11.25">
      <c r="A46" s="46" t="s">
        <v>521</v>
      </c>
      <c r="B46" s="87">
        <v>0</v>
      </c>
      <c r="C46" s="88">
        <v>0</v>
      </c>
      <c r="D46" s="88">
        <v>0</v>
      </c>
      <c r="E46" s="87">
        <v>9</v>
      </c>
      <c r="F46" s="88">
        <v>1</v>
      </c>
      <c r="G46" s="88">
        <v>10</v>
      </c>
      <c r="H46" s="87">
        <v>0</v>
      </c>
      <c r="I46" s="88">
        <v>0</v>
      </c>
      <c r="J46" s="88">
        <v>0</v>
      </c>
      <c r="K46" s="87">
        <v>0</v>
      </c>
      <c r="L46" s="88">
        <v>0</v>
      </c>
      <c r="M46" s="88">
        <v>0</v>
      </c>
      <c r="N46" s="87">
        <v>0</v>
      </c>
      <c r="O46" s="88">
        <v>0</v>
      </c>
      <c r="P46" s="88">
        <v>0</v>
      </c>
      <c r="Q46" s="87">
        <f t="shared" si="0"/>
        <v>9</v>
      </c>
      <c r="R46" s="88">
        <f t="shared" si="1"/>
        <v>1</v>
      </c>
      <c r="S46" s="88">
        <f t="shared" si="2"/>
        <v>10</v>
      </c>
    </row>
    <row r="47" spans="1:19" ht="11.25">
      <c r="A47" s="46" t="s">
        <v>218</v>
      </c>
      <c r="B47" s="87">
        <v>2</v>
      </c>
      <c r="C47" s="88">
        <v>17</v>
      </c>
      <c r="D47" s="88">
        <v>19</v>
      </c>
      <c r="E47" s="87">
        <v>0</v>
      </c>
      <c r="F47" s="88">
        <v>26</v>
      </c>
      <c r="G47" s="88">
        <v>26</v>
      </c>
      <c r="H47" s="87">
        <v>5</v>
      </c>
      <c r="I47" s="88">
        <v>27</v>
      </c>
      <c r="J47" s="88">
        <v>32</v>
      </c>
      <c r="K47" s="87">
        <v>0</v>
      </c>
      <c r="L47" s="88">
        <v>0</v>
      </c>
      <c r="M47" s="88">
        <v>0</v>
      </c>
      <c r="N47" s="87">
        <v>0</v>
      </c>
      <c r="O47" s="88">
        <v>0</v>
      </c>
      <c r="P47" s="88">
        <v>0</v>
      </c>
      <c r="Q47" s="87">
        <f t="shared" si="0"/>
        <v>7</v>
      </c>
      <c r="R47" s="88">
        <f t="shared" si="1"/>
        <v>70</v>
      </c>
      <c r="S47" s="88">
        <f t="shared" si="2"/>
        <v>77</v>
      </c>
    </row>
    <row r="48" spans="1:19" ht="11.25">
      <c r="A48" s="46" t="s">
        <v>219</v>
      </c>
      <c r="B48" s="87">
        <v>0</v>
      </c>
      <c r="C48" s="88">
        <v>0</v>
      </c>
      <c r="D48" s="88"/>
      <c r="E48" s="87">
        <v>5</v>
      </c>
      <c r="F48" s="88"/>
      <c r="G48" s="88">
        <v>5</v>
      </c>
      <c r="H48" s="87"/>
      <c r="I48" s="88"/>
      <c r="J48" s="88"/>
      <c r="K48" s="87"/>
      <c r="L48" s="88"/>
      <c r="M48" s="88"/>
      <c r="N48" s="87">
        <v>0</v>
      </c>
      <c r="O48" s="88">
        <v>0</v>
      </c>
      <c r="P48" s="88">
        <v>0</v>
      </c>
      <c r="Q48" s="87">
        <f t="shared" si="0"/>
        <v>5</v>
      </c>
      <c r="R48" s="88">
        <f t="shared" si="1"/>
        <v>0</v>
      </c>
      <c r="S48" s="88">
        <f t="shared" si="2"/>
        <v>5</v>
      </c>
    </row>
    <row r="49" spans="1:19" ht="11.25">
      <c r="A49" s="46" t="s">
        <v>34</v>
      </c>
      <c r="B49" s="87">
        <v>0</v>
      </c>
      <c r="C49" s="88">
        <v>0</v>
      </c>
      <c r="D49" s="88">
        <v>0</v>
      </c>
      <c r="E49" s="87">
        <v>2</v>
      </c>
      <c r="F49" s="88">
        <v>12</v>
      </c>
      <c r="G49" s="88">
        <v>14</v>
      </c>
      <c r="H49" s="87">
        <v>4</v>
      </c>
      <c r="I49" s="88">
        <v>4</v>
      </c>
      <c r="J49" s="88">
        <v>8</v>
      </c>
      <c r="K49" s="87">
        <v>0</v>
      </c>
      <c r="L49" s="88">
        <v>0</v>
      </c>
      <c r="M49" s="88">
        <v>0</v>
      </c>
      <c r="N49" s="87">
        <v>0</v>
      </c>
      <c r="O49" s="88">
        <v>0</v>
      </c>
      <c r="P49" s="88">
        <v>0</v>
      </c>
      <c r="Q49" s="87">
        <f t="shared" si="0"/>
        <v>6</v>
      </c>
      <c r="R49" s="88">
        <f t="shared" si="1"/>
        <v>16</v>
      </c>
      <c r="S49" s="88">
        <f t="shared" si="2"/>
        <v>22</v>
      </c>
    </row>
    <row r="50" spans="1:19" ht="11.25">
      <c r="A50" s="46" t="s">
        <v>220</v>
      </c>
      <c r="B50" s="87">
        <v>0</v>
      </c>
      <c r="C50" s="88">
        <v>0</v>
      </c>
      <c r="D50" s="88">
        <v>0</v>
      </c>
      <c r="E50" s="87">
        <v>34</v>
      </c>
      <c r="F50" s="88">
        <v>0</v>
      </c>
      <c r="G50" s="88">
        <v>34</v>
      </c>
      <c r="H50" s="87">
        <v>0</v>
      </c>
      <c r="I50" s="88">
        <v>0</v>
      </c>
      <c r="J50" s="88">
        <v>0</v>
      </c>
      <c r="K50" s="87">
        <v>12</v>
      </c>
      <c r="L50" s="88">
        <v>0</v>
      </c>
      <c r="M50" s="88">
        <v>12</v>
      </c>
      <c r="N50" s="87">
        <v>0</v>
      </c>
      <c r="O50" s="88">
        <v>0</v>
      </c>
      <c r="P50" s="88">
        <v>0</v>
      </c>
      <c r="Q50" s="87">
        <f t="shared" si="0"/>
        <v>46</v>
      </c>
      <c r="R50" s="88">
        <f t="shared" si="1"/>
        <v>0</v>
      </c>
      <c r="S50" s="88">
        <f t="shared" si="2"/>
        <v>46</v>
      </c>
    </row>
    <row r="51" spans="1:19" ht="11.25">
      <c r="A51" s="46" t="s">
        <v>221</v>
      </c>
      <c r="B51" s="87">
        <v>0</v>
      </c>
      <c r="C51" s="88">
        <v>0</v>
      </c>
      <c r="D51" s="88">
        <v>0</v>
      </c>
      <c r="E51" s="87">
        <v>1</v>
      </c>
      <c r="F51" s="88">
        <v>0</v>
      </c>
      <c r="G51" s="88">
        <v>1</v>
      </c>
      <c r="H51" s="87">
        <v>0</v>
      </c>
      <c r="I51" s="88">
        <v>0</v>
      </c>
      <c r="J51" s="88">
        <v>0</v>
      </c>
      <c r="K51" s="87">
        <v>0</v>
      </c>
      <c r="L51" s="88">
        <v>0</v>
      </c>
      <c r="M51" s="88">
        <v>0</v>
      </c>
      <c r="N51" s="87">
        <v>0</v>
      </c>
      <c r="O51" s="88">
        <v>0</v>
      </c>
      <c r="P51" s="88">
        <v>0</v>
      </c>
      <c r="Q51" s="87">
        <f t="shared" si="0"/>
        <v>1</v>
      </c>
      <c r="R51" s="88">
        <f t="shared" si="1"/>
        <v>0</v>
      </c>
      <c r="S51" s="88">
        <f t="shared" si="2"/>
        <v>1</v>
      </c>
    </row>
    <row r="52" spans="1:19" ht="11.25">
      <c r="A52" s="46" t="s">
        <v>15</v>
      </c>
      <c r="B52" s="87">
        <v>17</v>
      </c>
      <c r="C52" s="88">
        <v>6</v>
      </c>
      <c r="D52" s="88">
        <v>23</v>
      </c>
      <c r="E52" s="87">
        <v>11</v>
      </c>
      <c r="F52" s="88">
        <v>0</v>
      </c>
      <c r="G52" s="88">
        <v>11</v>
      </c>
      <c r="H52" s="87"/>
      <c r="I52" s="88"/>
      <c r="J52" s="88"/>
      <c r="K52" s="87">
        <v>2</v>
      </c>
      <c r="L52" s="88">
        <v>2</v>
      </c>
      <c r="M52" s="88">
        <v>4</v>
      </c>
      <c r="N52" s="87">
        <v>0</v>
      </c>
      <c r="O52" s="88">
        <v>0</v>
      </c>
      <c r="P52" s="88">
        <v>0</v>
      </c>
      <c r="Q52" s="87">
        <f t="shared" si="0"/>
        <v>30</v>
      </c>
      <c r="R52" s="88">
        <f t="shared" si="1"/>
        <v>8</v>
      </c>
      <c r="S52" s="88">
        <f t="shared" si="2"/>
        <v>38</v>
      </c>
    </row>
    <row r="53" spans="1:19" ht="11.25">
      <c r="A53" s="46" t="s">
        <v>330</v>
      </c>
      <c r="B53" s="87">
        <v>0</v>
      </c>
      <c r="C53" s="88">
        <v>0</v>
      </c>
      <c r="D53" s="88">
        <v>0</v>
      </c>
      <c r="E53" s="87">
        <v>147</v>
      </c>
      <c r="F53" s="88">
        <v>3</v>
      </c>
      <c r="G53" s="88">
        <v>150</v>
      </c>
      <c r="H53" s="87">
        <v>24</v>
      </c>
      <c r="I53" s="88">
        <v>0</v>
      </c>
      <c r="J53" s="88">
        <v>24</v>
      </c>
      <c r="K53" s="87">
        <v>0</v>
      </c>
      <c r="L53" s="88">
        <v>0</v>
      </c>
      <c r="M53" s="88">
        <v>0</v>
      </c>
      <c r="N53" s="87">
        <v>0</v>
      </c>
      <c r="O53" s="88">
        <v>0</v>
      </c>
      <c r="P53" s="88">
        <v>0</v>
      </c>
      <c r="Q53" s="87">
        <f t="shared" si="0"/>
        <v>171</v>
      </c>
      <c r="R53" s="88">
        <f t="shared" si="1"/>
        <v>3</v>
      </c>
      <c r="S53" s="88">
        <f t="shared" si="2"/>
        <v>174</v>
      </c>
    </row>
    <row r="54" spans="1:19" ht="11.25">
      <c r="A54" s="46" t="s">
        <v>384</v>
      </c>
      <c r="B54" s="87">
        <v>0</v>
      </c>
      <c r="C54" s="88">
        <v>16</v>
      </c>
      <c r="D54" s="88">
        <v>16</v>
      </c>
      <c r="E54" s="87">
        <v>0</v>
      </c>
      <c r="F54" s="88">
        <v>10</v>
      </c>
      <c r="G54" s="88">
        <v>10</v>
      </c>
      <c r="H54" s="87">
        <v>0</v>
      </c>
      <c r="I54" s="88">
        <v>0</v>
      </c>
      <c r="J54" s="88">
        <v>0</v>
      </c>
      <c r="K54" s="87">
        <v>0</v>
      </c>
      <c r="L54" s="88">
        <v>0</v>
      </c>
      <c r="M54" s="88">
        <v>0</v>
      </c>
      <c r="N54" s="87">
        <v>0</v>
      </c>
      <c r="O54" s="88">
        <v>0</v>
      </c>
      <c r="P54" s="88">
        <v>0</v>
      </c>
      <c r="Q54" s="87">
        <f t="shared" si="0"/>
        <v>0</v>
      </c>
      <c r="R54" s="88">
        <f t="shared" si="1"/>
        <v>26</v>
      </c>
      <c r="S54" s="88">
        <f t="shared" si="2"/>
        <v>26</v>
      </c>
    </row>
    <row r="55" spans="1:19" ht="11.25">
      <c r="A55" s="46" t="s">
        <v>222</v>
      </c>
      <c r="B55" s="87">
        <v>0</v>
      </c>
      <c r="C55" s="88">
        <v>0</v>
      </c>
      <c r="D55" s="88">
        <v>0</v>
      </c>
      <c r="E55" s="87">
        <v>12</v>
      </c>
      <c r="F55" s="88">
        <v>6</v>
      </c>
      <c r="G55" s="88">
        <v>18</v>
      </c>
      <c r="H55" s="87">
        <v>0</v>
      </c>
      <c r="I55" s="88">
        <v>0</v>
      </c>
      <c r="J55" s="88">
        <v>0</v>
      </c>
      <c r="K55" s="87">
        <v>0</v>
      </c>
      <c r="L55" s="88">
        <v>0</v>
      </c>
      <c r="M55" s="88">
        <v>0</v>
      </c>
      <c r="N55" s="87">
        <v>0</v>
      </c>
      <c r="O55" s="88">
        <v>0</v>
      </c>
      <c r="P55" s="88">
        <v>0</v>
      </c>
      <c r="Q55" s="87">
        <f t="shared" si="0"/>
        <v>12</v>
      </c>
      <c r="R55" s="88">
        <f t="shared" si="1"/>
        <v>6</v>
      </c>
      <c r="S55" s="88">
        <f t="shared" si="2"/>
        <v>18</v>
      </c>
    </row>
    <row r="56" spans="1:19" ht="11.25">
      <c r="A56" s="46" t="s">
        <v>223</v>
      </c>
      <c r="B56" s="87">
        <v>0</v>
      </c>
      <c r="C56" s="88">
        <v>0</v>
      </c>
      <c r="D56" s="88">
        <v>0</v>
      </c>
      <c r="E56" s="87">
        <v>35</v>
      </c>
      <c r="F56" s="88">
        <v>0</v>
      </c>
      <c r="G56" s="88">
        <v>35</v>
      </c>
      <c r="H56" s="87">
        <v>11</v>
      </c>
      <c r="I56" s="88">
        <v>0</v>
      </c>
      <c r="J56" s="88">
        <v>11</v>
      </c>
      <c r="K56" s="87">
        <v>0</v>
      </c>
      <c r="L56" s="88">
        <v>0</v>
      </c>
      <c r="M56" s="88">
        <v>0</v>
      </c>
      <c r="N56" s="87">
        <v>0</v>
      </c>
      <c r="O56" s="88">
        <v>0</v>
      </c>
      <c r="P56" s="88">
        <v>0</v>
      </c>
      <c r="Q56" s="87">
        <f t="shared" si="0"/>
        <v>46</v>
      </c>
      <c r="R56" s="88">
        <f t="shared" si="1"/>
        <v>0</v>
      </c>
      <c r="S56" s="88">
        <f t="shared" si="2"/>
        <v>46</v>
      </c>
    </row>
    <row r="57" spans="1:19" ht="11.25">
      <c r="A57" s="46" t="s">
        <v>224</v>
      </c>
      <c r="B57" s="87">
        <v>0</v>
      </c>
      <c r="C57" s="88">
        <v>0</v>
      </c>
      <c r="D57" s="88">
        <v>0</v>
      </c>
      <c r="E57" s="87">
        <v>2</v>
      </c>
      <c r="F57" s="88">
        <v>13</v>
      </c>
      <c r="G57" s="88">
        <v>15</v>
      </c>
      <c r="H57" s="87">
        <v>0</v>
      </c>
      <c r="I57" s="88">
        <v>0</v>
      </c>
      <c r="J57" s="88">
        <v>0</v>
      </c>
      <c r="K57" s="87">
        <v>0</v>
      </c>
      <c r="L57" s="88">
        <v>0</v>
      </c>
      <c r="M57" s="88">
        <v>0</v>
      </c>
      <c r="N57" s="87">
        <v>0</v>
      </c>
      <c r="O57" s="88">
        <v>0</v>
      </c>
      <c r="P57" s="88">
        <v>0</v>
      </c>
      <c r="Q57" s="87">
        <f t="shared" si="0"/>
        <v>2</v>
      </c>
      <c r="R57" s="88">
        <f t="shared" si="1"/>
        <v>13</v>
      </c>
      <c r="S57" s="88">
        <f t="shared" si="2"/>
        <v>15</v>
      </c>
    </row>
    <row r="58" spans="1:19" ht="11.25">
      <c r="A58" s="46" t="s">
        <v>225</v>
      </c>
      <c r="B58" s="87">
        <v>2</v>
      </c>
      <c r="C58" s="88">
        <v>8</v>
      </c>
      <c r="D58" s="88">
        <v>10</v>
      </c>
      <c r="E58" s="87">
        <v>3</v>
      </c>
      <c r="F58" s="88">
        <v>13</v>
      </c>
      <c r="G58" s="88">
        <v>16</v>
      </c>
      <c r="H58" s="87">
        <v>0</v>
      </c>
      <c r="I58" s="88">
        <v>0</v>
      </c>
      <c r="J58" s="88">
        <v>0</v>
      </c>
      <c r="K58" s="87">
        <v>0</v>
      </c>
      <c r="L58" s="88">
        <v>0</v>
      </c>
      <c r="M58" s="88">
        <v>0</v>
      </c>
      <c r="N58" s="87">
        <v>0</v>
      </c>
      <c r="O58" s="88">
        <v>0</v>
      </c>
      <c r="P58" s="88">
        <v>0</v>
      </c>
      <c r="Q58" s="87">
        <f t="shared" si="0"/>
        <v>5</v>
      </c>
      <c r="R58" s="88">
        <f t="shared" si="1"/>
        <v>21</v>
      </c>
      <c r="S58" s="88">
        <f t="shared" si="2"/>
        <v>26</v>
      </c>
    </row>
    <row r="59" spans="1:19" ht="11.25">
      <c r="A59" s="46" t="s">
        <v>226</v>
      </c>
      <c r="B59" s="87">
        <v>0</v>
      </c>
      <c r="C59" s="88">
        <v>0</v>
      </c>
      <c r="D59" s="88">
        <v>0</v>
      </c>
      <c r="E59" s="87">
        <v>14</v>
      </c>
      <c r="F59" s="88">
        <v>8</v>
      </c>
      <c r="G59" s="88">
        <v>22</v>
      </c>
      <c r="H59" s="87">
        <v>0</v>
      </c>
      <c r="I59" s="88">
        <v>0</v>
      </c>
      <c r="J59" s="88">
        <v>0</v>
      </c>
      <c r="K59" s="87">
        <v>0</v>
      </c>
      <c r="L59" s="88">
        <v>0</v>
      </c>
      <c r="M59" s="88">
        <v>0</v>
      </c>
      <c r="N59" s="87">
        <v>0</v>
      </c>
      <c r="O59" s="88">
        <v>0</v>
      </c>
      <c r="P59" s="88">
        <v>0</v>
      </c>
      <c r="Q59" s="87">
        <f t="shared" si="0"/>
        <v>14</v>
      </c>
      <c r="R59" s="88">
        <f t="shared" si="1"/>
        <v>8</v>
      </c>
      <c r="S59" s="88">
        <f t="shared" si="2"/>
        <v>22</v>
      </c>
    </row>
    <row r="60" spans="1:19" ht="11.25">
      <c r="A60" s="46" t="s">
        <v>16</v>
      </c>
      <c r="B60" s="87">
        <v>0</v>
      </c>
      <c r="C60" s="88">
        <v>0</v>
      </c>
      <c r="D60" s="88">
        <v>0</v>
      </c>
      <c r="E60" s="87">
        <v>3</v>
      </c>
      <c r="F60" s="88">
        <v>0</v>
      </c>
      <c r="G60" s="88">
        <v>3</v>
      </c>
      <c r="H60" s="87">
        <v>0</v>
      </c>
      <c r="I60" s="88">
        <v>0</v>
      </c>
      <c r="J60" s="88">
        <v>0</v>
      </c>
      <c r="K60" s="87">
        <v>0</v>
      </c>
      <c r="L60" s="88">
        <v>0</v>
      </c>
      <c r="M60" s="88">
        <v>0</v>
      </c>
      <c r="N60" s="87">
        <v>0</v>
      </c>
      <c r="O60" s="88">
        <v>0</v>
      </c>
      <c r="P60" s="88">
        <v>0</v>
      </c>
      <c r="Q60" s="87">
        <f t="shared" si="0"/>
        <v>3</v>
      </c>
      <c r="R60" s="88">
        <f t="shared" si="1"/>
        <v>0</v>
      </c>
      <c r="S60" s="88">
        <f t="shared" si="2"/>
        <v>3</v>
      </c>
    </row>
    <row r="61" spans="1:19" ht="11.25">
      <c r="A61" s="46" t="s">
        <v>17</v>
      </c>
      <c r="B61" s="87">
        <v>0</v>
      </c>
      <c r="C61" s="88">
        <v>0</v>
      </c>
      <c r="D61" s="88">
        <v>0</v>
      </c>
      <c r="E61" s="87">
        <v>9</v>
      </c>
      <c r="F61" s="88">
        <v>0</v>
      </c>
      <c r="G61" s="88">
        <v>9</v>
      </c>
      <c r="H61" s="87">
        <v>0</v>
      </c>
      <c r="I61" s="88">
        <v>0</v>
      </c>
      <c r="J61" s="88">
        <v>0</v>
      </c>
      <c r="K61" s="87">
        <v>1</v>
      </c>
      <c r="L61" s="88">
        <v>2</v>
      </c>
      <c r="M61" s="88">
        <v>3</v>
      </c>
      <c r="N61" s="87">
        <v>0</v>
      </c>
      <c r="O61" s="88">
        <v>0</v>
      </c>
      <c r="P61" s="88">
        <v>0</v>
      </c>
      <c r="Q61" s="87">
        <f t="shared" si="0"/>
        <v>10</v>
      </c>
      <c r="R61" s="88">
        <f t="shared" si="1"/>
        <v>2</v>
      </c>
      <c r="S61" s="88">
        <f t="shared" si="2"/>
        <v>12</v>
      </c>
    </row>
    <row r="62" spans="1:19" s="123" customFormat="1" ht="11.25">
      <c r="A62" s="124" t="s">
        <v>29</v>
      </c>
      <c r="B62" s="125">
        <f aca="true" t="shared" si="7" ref="B62:S62">SUM(B12:B61)</f>
        <v>275</v>
      </c>
      <c r="C62" s="126">
        <f t="shared" si="7"/>
        <v>230</v>
      </c>
      <c r="D62" s="126">
        <f t="shared" si="7"/>
        <v>505</v>
      </c>
      <c r="E62" s="125">
        <f t="shared" si="7"/>
        <v>845</v>
      </c>
      <c r="F62" s="126">
        <f t="shared" si="7"/>
        <v>533</v>
      </c>
      <c r="G62" s="126">
        <f t="shared" si="7"/>
        <v>1378</v>
      </c>
      <c r="H62" s="125">
        <f t="shared" si="7"/>
        <v>94</v>
      </c>
      <c r="I62" s="126">
        <f t="shared" si="7"/>
        <v>67</v>
      </c>
      <c r="J62" s="126">
        <f t="shared" si="7"/>
        <v>161</v>
      </c>
      <c r="K62" s="125">
        <f t="shared" si="7"/>
        <v>60</v>
      </c>
      <c r="L62" s="126">
        <f t="shared" si="7"/>
        <v>20</v>
      </c>
      <c r="M62" s="126">
        <f t="shared" si="7"/>
        <v>80</v>
      </c>
      <c r="N62" s="125">
        <f t="shared" si="7"/>
        <v>0</v>
      </c>
      <c r="O62" s="126">
        <f t="shared" si="7"/>
        <v>0</v>
      </c>
      <c r="P62" s="126">
        <f t="shared" si="7"/>
        <v>0</v>
      </c>
      <c r="Q62" s="125">
        <f t="shared" si="7"/>
        <v>1274</v>
      </c>
      <c r="R62" s="126">
        <f t="shared" si="7"/>
        <v>850</v>
      </c>
      <c r="S62" s="126">
        <f t="shared" si="7"/>
        <v>2124</v>
      </c>
    </row>
    <row r="64" ht="11.25">
      <c r="A64" s="46" t="s">
        <v>3</v>
      </c>
    </row>
    <row r="67" spans="1:16" ht="11.25">
      <c r="A67" s="46"/>
      <c r="B67" s="46"/>
      <c r="C67" s="46"/>
      <c r="D67" s="46"/>
      <c r="E67" s="46"/>
      <c r="F67" s="46"/>
      <c r="G67" s="46"/>
      <c r="H67" s="46"/>
      <c r="I67" s="46"/>
      <c r="J67" s="46"/>
      <c r="K67" s="46"/>
      <c r="L67" s="46"/>
      <c r="M67" s="46"/>
      <c r="N67" s="46"/>
      <c r="O67" s="46"/>
      <c r="P67" s="46"/>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orientation="landscape" paperSize="9" scale="77"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AD193"/>
  <sheetViews>
    <sheetView zoomScalePageLayoutView="0" workbookViewId="0" topLeftCell="A1">
      <selection activeCell="T59" sqref="T59"/>
    </sheetView>
  </sheetViews>
  <sheetFormatPr defaultColWidth="10.66015625" defaultRowHeight="11.25"/>
  <cols>
    <col min="1" max="1" width="49.5" style="49" customWidth="1"/>
    <col min="2" max="3" width="8.33203125" style="49" customWidth="1"/>
    <col min="4" max="19" width="8.33203125" style="50" customWidth="1"/>
    <col min="20" max="16384" width="10.66015625" style="50" customWidth="1"/>
  </cols>
  <sheetData>
    <row r="1" ht="11.25">
      <c r="A1" s="100" t="s">
        <v>473</v>
      </c>
    </row>
    <row r="2" spans="1:19" ht="11.25">
      <c r="A2" s="51" t="s">
        <v>56</v>
      </c>
      <c r="B2" s="52"/>
      <c r="C2" s="52"/>
      <c r="D2" s="53"/>
      <c r="E2" s="53"/>
      <c r="F2" s="53"/>
      <c r="G2" s="53"/>
      <c r="H2" s="53"/>
      <c r="I2" s="53"/>
      <c r="J2" s="53"/>
      <c r="K2" s="53"/>
      <c r="L2" s="53"/>
      <c r="M2" s="53"/>
      <c r="N2" s="53"/>
      <c r="O2" s="53"/>
      <c r="P2" s="53"/>
      <c r="Q2" s="53"/>
      <c r="R2" s="53"/>
      <c r="S2" s="53"/>
    </row>
    <row r="3" spans="1:19" ht="11.25">
      <c r="A3" s="51" t="s">
        <v>522</v>
      </c>
      <c r="B3" s="52"/>
      <c r="C3" s="52"/>
      <c r="D3" s="53"/>
      <c r="E3" s="53"/>
      <c r="F3" s="53"/>
      <c r="G3" s="53"/>
      <c r="H3" s="53"/>
      <c r="I3" s="53"/>
      <c r="J3" s="53"/>
      <c r="K3" s="53"/>
      <c r="L3" s="53"/>
      <c r="M3" s="53"/>
      <c r="N3" s="53"/>
      <c r="O3" s="53"/>
      <c r="P3" s="53"/>
      <c r="Q3" s="53"/>
      <c r="R3" s="53"/>
      <c r="S3" s="53"/>
    </row>
    <row r="4" spans="1:19" ht="9" customHeight="1">
      <c r="A4" s="52"/>
      <c r="B4" s="52"/>
      <c r="C4" s="52"/>
      <c r="D4" s="53"/>
      <c r="E4" s="53"/>
      <c r="F4" s="53"/>
      <c r="G4" s="53"/>
      <c r="H4" s="53"/>
      <c r="I4" s="53"/>
      <c r="J4" s="53"/>
      <c r="K4" s="53"/>
      <c r="L4" s="53"/>
      <c r="M4" s="53"/>
      <c r="N4" s="53"/>
      <c r="O4" s="53"/>
      <c r="P4" s="53"/>
      <c r="Q4" s="53"/>
      <c r="R4" s="53"/>
      <c r="S4" s="53"/>
    </row>
    <row r="5" spans="1:19" ht="11.25">
      <c r="A5" s="51" t="s">
        <v>227</v>
      </c>
      <c r="B5" s="52"/>
      <c r="C5" s="52"/>
      <c r="D5" s="53"/>
      <c r="E5" s="53"/>
      <c r="F5" s="53"/>
      <c r="G5" s="53"/>
      <c r="H5" s="53"/>
      <c r="I5" s="53"/>
      <c r="J5" s="53"/>
      <c r="K5" s="53"/>
      <c r="L5" s="53"/>
      <c r="M5" s="53"/>
      <c r="N5" s="53"/>
      <c r="O5" s="53"/>
      <c r="P5" s="53"/>
      <c r="Q5" s="53"/>
      <c r="R5" s="53"/>
      <c r="S5" s="53"/>
    </row>
    <row r="6" spans="1:19" ht="11.25">
      <c r="A6" s="51"/>
      <c r="B6" s="52"/>
      <c r="C6" s="52"/>
      <c r="D6" s="53"/>
      <c r="E6" s="53"/>
      <c r="F6" s="53"/>
      <c r="G6" s="53"/>
      <c r="H6" s="53"/>
      <c r="I6" s="53"/>
      <c r="J6" s="53"/>
      <c r="K6" s="53"/>
      <c r="L6" s="53"/>
      <c r="M6" s="53"/>
      <c r="N6" s="53"/>
      <c r="O6" s="53"/>
      <c r="P6" s="53"/>
      <c r="Q6" s="53"/>
      <c r="R6" s="53"/>
      <c r="S6" s="53"/>
    </row>
    <row r="7" spans="1:19" ht="11.25">
      <c r="A7" s="51" t="s">
        <v>146</v>
      </c>
      <c r="B7" s="52"/>
      <c r="C7" s="52"/>
      <c r="D7" s="53"/>
      <c r="E7" s="53"/>
      <c r="F7" s="53"/>
      <c r="G7" s="53"/>
      <c r="H7" s="53"/>
      <c r="I7" s="53"/>
      <c r="J7" s="53"/>
      <c r="K7" s="53"/>
      <c r="L7" s="53"/>
      <c r="M7" s="53"/>
      <c r="N7" s="53"/>
      <c r="O7" s="53"/>
      <c r="P7" s="53"/>
      <c r="Q7" s="53"/>
      <c r="R7" s="53"/>
      <c r="S7" s="53"/>
    </row>
    <row r="8" spans="1:4" ht="10.5" customHeight="1" thickBot="1">
      <c r="A8" s="134"/>
      <c r="B8" s="52"/>
      <c r="C8" s="52"/>
      <c r="D8" s="53"/>
    </row>
    <row r="9" spans="1:19" s="60" customFormat="1" ht="12.75" customHeight="1">
      <c r="A9" s="55"/>
      <c r="B9" s="276" t="s">
        <v>59</v>
      </c>
      <c r="C9" s="277"/>
      <c r="D9" s="278"/>
      <c r="E9" s="57"/>
      <c r="F9" s="56" t="s">
        <v>47</v>
      </c>
      <c r="G9" s="58"/>
      <c r="H9" s="57"/>
      <c r="I9" s="56" t="s">
        <v>48</v>
      </c>
      <c r="J9" s="58"/>
      <c r="K9" s="57"/>
      <c r="L9" s="56" t="s">
        <v>49</v>
      </c>
      <c r="M9" s="58"/>
      <c r="N9" s="57"/>
      <c r="O9" s="56" t="s">
        <v>60</v>
      </c>
      <c r="P9" s="58"/>
      <c r="Q9" s="57"/>
      <c r="R9" s="56" t="s">
        <v>29</v>
      </c>
      <c r="S9" s="59"/>
    </row>
    <row r="10" spans="1:19" ht="12.75" customHeight="1">
      <c r="A10" s="47"/>
      <c r="B10" s="279" t="s">
        <v>61</v>
      </c>
      <c r="C10" s="280"/>
      <c r="D10" s="281"/>
      <c r="E10" s="61"/>
      <c r="F10" s="62"/>
      <c r="G10" s="63"/>
      <c r="H10" s="61"/>
      <c r="I10" s="62"/>
      <c r="J10" s="63"/>
      <c r="K10" s="61"/>
      <c r="L10" s="62"/>
      <c r="M10" s="63"/>
      <c r="N10" s="61"/>
      <c r="O10" s="64" t="s">
        <v>62</v>
      </c>
      <c r="P10" s="63"/>
      <c r="Q10" s="61"/>
      <c r="R10" s="62"/>
      <c r="S10" s="63"/>
    </row>
    <row r="11" spans="1:19" s="68" customFormat="1" ht="11.25">
      <c r="A11" s="44" t="s">
        <v>63</v>
      </c>
      <c r="B11" s="81" t="s">
        <v>64</v>
      </c>
      <c r="C11" s="82" t="s">
        <v>65</v>
      </c>
      <c r="D11" s="83" t="s">
        <v>29</v>
      </c>
      <c r="E11" s="81" t="s">
        <v>64</v>
      </c>
      <c r="F11" s="82" t="s">
        <v>65</v>
      </c>
      <c r="G11" s="83" t="s">
        <v>29</v>
      </c>
      <c r="H11" s="81" t="s">
        <v>64</v>
      </c>
      <c r="I11" s="82" t="s">
        <v>65</v>
      </c>
      <c r="J11" s="83" t="s">
        <v>29</v>
      </c>
      <c r="K11" s="81" t="s">
        <v>64</v>
      </c>
      <c r="L11" s="82" t="s">
        <v>65</v>
      </c>
      <c r="M11" s="83" t="s">
        <v>29</v>
      </c>
      <c r="N11" s="81" t="s">
        <v>64</v>
      </c>
      <c r="O11" s="82" t="s">
        <v>65</v>
      </c>
      <c r="P11" s="83" t="s">
        <v>29</v>
      </c>
      <c r="Q11" s="81" t="s">
        <v>64</v>
      </c>
      <c r="R11" s="82" t="s">
        <v>65</v>
      </c>
      <c r="S11" s="83" t="s">
        <v>29</v>
      </c>
    </row>
    <row r="12" spans="1:19" ht="11.25" customHeight="1">
      <c r="A12" s="47" t="s">
        <v>228</v>
      </c>
      <c r="B12" s="72">
        <v>0</v>
      </c>
      <c r="C12" s="73">
        <v>0</v>
      </c>
      <c r="D12" s="73">
        <v>0</v>
      </c>
      <c r="E12" s="72">
        <v>5</v>
      </c>
      <c r="F12" s="73">
        <v>1</v>
      </c>
      <c r="G12" s="73">
        <v>6</v>
      </c>
      <c r="H12" s="72">
        <v>0</v>
      </c>
      <c r="I12" s="73">
        <v>0</v>
      </c>
      <c r="J12" s="73">
        <v>0</v>
      </c>
      <c r="K12" s="72">
        <v>0</v>
      </c>
      <c r="L12" s="73">
        <v>0</v>
      </c>
      <c r="M12" s="73">
        <v>0</v>
      </c>
      <c r="N12" s="72">
        <v>0</v>
      </c>
      <c r="O12" s="73">
        <v>0</v>
      </c>
      <c r="P12" s="73">
        <v>0</v>
      </c>
      <c r="Q12" s="72">
        <f aca="true" t="shared" si="0" ref="Q12:R14">B12+E12+H12+K12+N12</f>
        <v>5</v>
      </c>
      <c r="R12" s="73">
        <f t="shared" si="0"/>
        <v>1</v>
      </c>
      <c r="S12" s="73">
        <f>SUM(Q12:R12)</f>
        <v>6</v>
      </c>
    </row>
    <row r="13" spans="1:19" s="60" customFormat="1" ht="11.25" customHeight="1">
      <c r="A13" s="47" t="s">
        <v>229</v>
      </c>
      <c r="B13" s="72">
        <v>1</v>
      </c>
      <c r="C13" s="73">
        <v>1</v>
      </c>
      <c r="D13" s="73">
        <v>2</v>
      </c>
      <c r="E13" s="72">
        <v>6</v>
      </c>
      <c r="F13" s="73">
        <v>2</v>
      </c>
      <c r="G13" s="73">
        <v>8</v>
      </c>
      <c r="H13" s="72">
        <v>2</v>
      </c>
      <c r="I13" s="73">
        <v>0</v>
      </c>
      <c r="J13" s="73">
        <v>2</v>
      </c>
      <c r="K13" s="72">
        <v>0</v>
      </c>
      <c r="L13" s="73">
        <v>0</v>
      </c>
      <c r="M13" s="73">
        <v>0</v>
      </c>
      <c r="N13" s="72">
        <v>0</v>
      </c>
      <c r="O13" s="73">
        <v>0</v>
      </c>
      <c r="P13" s="73">
        <v>0</v>
      </c>
      <c r="Q13" s="72">
        <f t="shared" si="0"/>
        <v>9</v>
      </c>
      <c r="R13" s="73">
        <f t="shared" si="0"/>
        <v>3</v>
      </c>
      <c r="S13" s="73">
        <f>SUM(Q13:R13)</f>
        <v>12</v>
      </c>
    </row>
    <row r="14" spans="1:19" s="60" customFormat="1" ht="11.25" customHeight="1">
      <c r="A14" s="47" t="s">
        <v>230</v>
      </c>
      <c r="B14" s="72">
        <v>1</v>
      </c>
      <c r="C14" s="73">
        <v>1</v>
      </c>
      <c r="D14" s="73">
        <v>2</v>
      </c>
      <c r="E14" s="72">
        <v>9</v>
      </c>
      <c r="F14" s="73">
        <v>3</v>
      </c>
      <c r="G14" s="73">
        <v>12</v>
      </c>
      <c r="H14" s="72">
        <v>8</v>
      </c>
      <c r="I14" s="73">
        <v>1</v>
      </c>
      <c r="J14" s="73">
        <v>9</v>
      </c>
      <c r="K14" s="72">
        <v>2</v>
      </c>
      <c r="L14" s="73">
        <v>4</v>
      </c>
      <c r="M14" s="73">
        <v>6</v>
      </c>
      <c r="N14" s="72">
        <v>2</v>
      </c>
      <c r="O14" s="73">
        <v>2</v>
      </c>
      <c r="P14" s="73">
        <v>4</v>
      </c>
      <c r="Q14" s="72">
        <f t="shared" si="0"/>
        <v>22</v>
      </c>
      <c r="R14" s="73">
        <f t="shared" si="0"/>
        <v>11</v>
      </c>
      <c r="S14" s="73">
        <f>SUM(Q14:R14)</f>
        <v>33</v>
      </c>
    </row>
    <row r="15" spans="1:19" ht="11.25" customHeight="1">
      <c r="A15" s="47" t="s">
        <v>232</v>
      </c>
      <c r="B15" s="72">
        <v>0</v>
      </c>
      <c r="C15" s="73">
        <v>0</v>
      </c>
      <c r="D15" s="73">
        <v>0</v>
      </c>
      <c r="E15" s="72">
        <v>4</v>
      </c>
      <c r="F15" s="73">
        <v>0</v>
      </c>
      <c r="G15" s="73">
        <v>4</v>
      </c>
      <c r="H15" s="72">
        <v>0</v>
      </c>
      <c r="I15" s="73">
        <v>0</v>
      </c>
      <c r="J15" s="73">
        <v>0</v>
      </c>
      <c r="K15" s="72">
        <v>0</v>
      </c>
      <c r="L15" s="73">
        <v>0</v>
      </c>
      <c r="M15" s="73">
        <v>0</v>
      </c>
      <c r="N15" s="72">
        <v>0</v>
      </c>
      <c r="O15" s="73">
        <v>0</v>
      </c>
      <c r="P15" s="73">
        <v>0</v>
      </c>
      <c r="Q15" s="72">
        <f aca="true" t="shared" si="1" ref="Q15:Q40">B15+E15+H15+K15+N15</f>
        <v>4</v>
      </c>
      <c r="R15" s="73">
        <f aca="true" t="shared" si="2" ref="R15:R40">C15+F15+I15+L15+O15</f>
        <v>0</v>
      </c>
      <c r="S15" s="73">
        <f aca="true" t="shared" si="3" ref="S15:S40">SUM(Q15:R15)</f>
        <v>4</v>
      </c>
    </row>
    <row r="16" spans="1:19" ht="11.25" customHeight="1">
      <c r="A16" s="47" t="s">
        <v>182</v>
      </c>
      <c r="B16" s="72">
        <v>0</v>
      </c>
      <c r="C16" s="73">
        <v>0</v>
      </c>
      <c r="D16" s="73">
        <v>0</v>
      </c>
      <c r="E16" s="72">
        <v>0</v>
      </c>
      <c r="F16" s="73">
        <v>0</v>
      </c>
      <c r="G16" s="73">
        <v>0</v>
      </c>
      <c r="H16" s="72">
        <v>1</v>
      </c>
      <c r="I16" s="73">
        <v>0</v>
      </c>
      <c r="J16" s="73">
        <v>1</v>
      </c>
      <c r="K16" s="72">
        <v>0</v>
      </c>
      <c r="L16" s="73">
        <v>0</v>
      </c>
      <c r="M16" s="73">
        <v>0</v>
      </c>
      <c r="N16" s="72">
        <v>0</v>
      </c>
      <c r="O16" s="73">
        <v>0</v>
      </c>
      <c r="P16" s="73">
        <v>0</v>
      </c>
      <c r="Q16" s="72">
        <f t="shared" si="1"/>
        <v>1</v>
      </c>
      <c r="R16" s="73">
        <f t="shared" si="2"/>
        <v>0</v>
      </c>
      <c r="S16" s="73">
        <f t="shared" si="3"/>
        <v>1</v>
      </c>
    </row>
    <row r="17" spans="1:19" ht="11.25" customHeight="1">
      <c r="A17" s="47" t="s">
        <v>511</v>
      </c>
      <c r="B17" s="72">
        <v>6</v>
      </c>
      <c r="C17" s="73">
        <v>0</v>
      </c>
      <c r="D17" s="73">
        <v>6</v>
      </c>
      <c r="E17" s="72">
        <v>0</v>
      </c>
      <c r="F17" s="73">
        <v>0</v>
      </c>
      <c r="G17" s="73">
        <v>0</v>
      </c>
      <c r="H17" s="72">
        <v>0</v>
      </c>
      <c r="I17" s="73">
        <v>0</v>
      </c>
      <c r="J17" s="73">
        <v>0</v>
      </c>
      <c r="K17" s="72">
        <v>0</v>
      </c>
      <c r="L17" s="73">
        <v>0</v>
      </c>
      <c r="M17" s="73">
        <v>0</v>
      </c>
      <c r="N17" s="72">
        <v>0</v>
      </c>
      <c r="O17" s="73">
        <v>0</v>
      </c>
      <c r="P17" s="73">
        <v>0</v>
      </c>
      <c r="Q17" s="72">
        <f t="shared" si="1"/>
        <v>6</v>
      </c>
      <c r="R17" s="73">
        <f t="shared" si="2"/>
        <v>0</v>
      </c>
      <c r="S17" s="73">
        <f t="shared" si="3"/>
        <v>6</v>
      </c>
    </row>
    <row r="18" spans="1:19" ht="11.25" customHeight="1">
      <c r="A18" s="47" t="s">
        <v>259</v>
      </c>
      <c r="B18" s="72">
        <v>1</v>
      </c>
      <c r="C18" s="73">
        <v>0</v>
      </c>
      <c r="D18" s="73">
        <v>1</v>
      </c>
      <c r="E18" s="72">
        <v>10</v>
      </c>
      <c r="F18" s="73">
        <v>0</v>
      </c>
      <c r="G18" s="73">
        <v>10</v>
      </c>
      <c r="H18" s="72">
        <v>0</v>
      </c>
      <c r="I18" s="73">
        <v>0</v>
      </c>
      <c r="J18" s="73">
        <v>0</v>
      </c>
      <c r="K18" s="72">
        <v>0</v>
      </c>
      <c r="L18" s="73">
        <v>0</v>
      </c>
      <c r="M18" s="73">
        <v>0</v>
      </c>
      <c r="N18" s="72">
        <v>0</v>
      </c>
      <c r="O18" s="73">
        <v>0</v>
      </c>
      <c r="P18" s="73">
        <v>0</v>
      </c>
      <c r="Q18" s="72">
        <f t="shared" si="1"/>
        <v>11</v>
      </c>
      <c r="R18" s="73">
        <f t="shared" si="2"/>
        <v>0</v>
      </c>
      <c r="S18" s="73">
        <f t="shared" si="3"/>
        <v>11</v>
      </c>
    </row>
    <row r="19" spans="1:19" ht="11.25" customHeight="1">
      <c r="A19" s="47" t="s">
        <v>233</v>
      </c>
      <c r="B19" s="72">
        <v>0</v>
      </c>
      <c r="C19" s="73">
        <v>0</v>
      </c>
      <c r="D19" s="73">
        <v>0</v>
      </c>
      <c r="E19" s="72">
        <v>4</v>
      </c>
      <c r="F19" s="73">
        <v>0</v>
      </c>
      <c r="G19" s="73">
        <v>4</v>
      </c>
      <c r="H19" s="72">
        <v>0</v>
      </c>
      <c r="I19" s="73">
        <v>0</v>
      </c>
      <c r="J19" s="73">
        <v>0</v>
      </c>
      <c r="K19" s="72">
        <v>0</v>
      </c>
      <c r="L19" s="73">
        <v>0</v>
      </c>
      <c r="M19" s="73">
        <v>0</v>
      </c>
      <c r="N19" s="72">
        <v>0</v>
      </c>
      <c r="O19" s="73">
        <v>0</v>
      </c>
      <c r="P19" s="73">
        <v>0</v>
      </c>
      <c r="Q19" s="72">
        <f t="shared" si="1"/>
        <v>4</v>
      </c>
      <c r="R19" s="73">
        <f t="shared" si="2"/>
        <v>0</v>
      </c>
      <c r="S19" s="73">
        <f t="shared" si="3"/>
        <v>4</v>
      </c>
    </row>
    <row r="20" spans="1:19" ht="11.25" customHeight="1">
      <c r="A20" s="47" t="s">
        <v>234</v>
      </c>
      <c r="B20" s="72">
        <v>0</v>
      </c>
      <c r="C20" s="73">
        <v>0</v>
      </c>
      <c r="D20" s="73">
        <v>0</v>
      </c>
      <c r="E20" s="72">
        <v>3</v>
      </c>
      <c r="F20" s="73">
        <v>0</v>
      </c>
      <c r="G20" s="73">
        <v>3</v>
      </c>
      <c r="H20" s="72">
        <v>0</v>
      </c>
      <c r="I20" s="73">
        <v>0</v>
      </c>
      <c r="J20" s="73">
        <v>0</v>
      </c>
      <c r="K20" s="72">
        <v>0</v>
      </c>
      <c r="L20" s="73">
        <v>0</v>
      </c>
      <c r="M20" s="73">
        <v>0</v>
      </c>
      <c r="N20" s="72">
        <v>0</v>
      </c>
      <c r="O20" s="73">
        <v>0</v>
      </c>
      <c r="P20" s="73">
        <v>0</v>
      </c>
      <c r="Q20" s="72">
        <f t="shared" si="1"/>
        <v>3</v>
      </c>
      <c r="R20" s="73">
        <f t="shared" si="2"/>
        <v>0</v>
      </c>
      <c r="S20" s="73">
        <f t="shared" si="3"/>
        <v>3</v>
      </c>
    </row>
    <row r="21" spans="1:19" s="60" customFormat="1" ht="11.25" customHeight="1">
      <c r="A21" s="47" t="s">
        <v>235</v>
      </c>
      <c r="B21" s="72">
        <v>0</v>
      </c>
      <c r="C21" s="73">
        <v>0</v>
      </c>
      <c r="D21" s="73">
        <v>0</v>
      </c>
      <c r="E21" s="72">
        <v>0</v>
      </c>
      <c r="F21" s="73">
        <v>1</v>
      </c>
      <c r="G21" s="73">
        <v>1</v>
      </c>
      <c r="H21" s="72">
        <v>0</v>
      </c>
      <c r="I21" s="73">
        <v>0</v>
      </c>
      <c r="J21" s="73">
        <v>0</v>
      </c>
      <c r="K21" s="72">
        <v>0</v>
      </c>
      <c r="L21" s="73">
        <v>0</v>
      </c>
      <c r="M21" s="73">
        <v>0</v>
      </c>
      <c r="N21" s="72">
        <v>0</v>
      </c>
      <c r="O21" s="73">
        <v>0</v>
      </c>
      <c r="P21" s="73">
        <v>0</v>
      </c>
      <c r="Q21" s="72">
        <f t="shared" si="1"/>
        <v>0</v>
      </c>
      <c r="R21" s="73">
        <f t="shared" si="2"/>
        <v>1</v>
      </c>
      <c r="S21" s="73">
        <f t="shared" si="3"/>
        <v>1</v>
      </c>
    </row>
    <row r="22" spans="1:19" ht="11.25" customHeight="1">
      <c r="A22" s="47" t="s">
        <v>260</v>
      </c>
      <c r="B22" s="72">
        <v>0</v>
      </c>
      <c r="C22" s="73">
        <v>0</v>
      </c>
      <c r="D22" s="73">
        <v>0</v>
      </c>
      <c r="E22" s="72">
        <v>1</v>
      </c>
      <c r="F22" s="73">
        <v>0</v>
      </c>
      <c r="G22" s="73">
        <v>1</v>
      </c>
      <c r="H22" s="72">
        <v>0</v>
      </c>
      <c r="I22" s="73">
        <v>0</v>
      </c>
      <c r="J22" s="73">
        <v>0</v>
      </c>
      <c r="K22" s="72">
        <v>0</v>
      </c>
      <c r="L22" s="73">
        <v>0</v>
      </c>
      <c r="M22" s="73">
        <v>0</v>
      </c>
      <c r="N22" s="72">
        <v>0</v>
      </c>
      <c r="O22" s="73">
        <v>0</v>
      </c>
      <c r="P22" s="73">
        <v>0</v>
      </c>
      <c r="Q22" s="72">
        <f t="shared" si="1"/>
        <v>1</v>
      </c>
      <c r="R22" s="73">
        <f t="shared" si="2"/>
        <v>0</v>
      </c>
      <c r="S22" s="73">
        <f t="shared" si="3"/>
        <v>1</v>
      </c>
    </row>
    <row r="23" spans="1:19" s="68" customFormat="1" ht="11.25" customHeight="1">
      <c r="A23" s="47" t="s">
        <v>261</v>
      </c>
      <c r="B23" s="72">
        <v>0</v>
      </c>
      <c r="C23" s="73">
        <v>0</v>
      </c>
      <c r="D23" s="73">
        <v>0</v>
      </c>
      <c r="E23" s="72">
        <v>0</v>
      </c>
      <c r="F23" s="73">
        <v>0</v>
      </c>
      <c r="G23" s="73">
        <v>0</v>
      </c>
      <c r="H23" s="72">
        <v>3</v>
      </c>
      <c r="I23" s="73">
        <v>0</v>
      </c>
      <c r="J23" s="73">
        <v>3</v>
      </c>
      <c r="K23" s="72">
        <v>0</v>
      </c>
      <c r="L23" s="73">
        <v>0</v>
      </c>
      <c r="M23" s="73">
        <v>0</v>
      </c>
      <c r="N23" s="72">
        <v>0</v>
      </c>
      <c r="O23" s="73">
        <v>0</v>
      </c>
      <c r="P23" s="73">
        <v>0</v>
      </c>
      <c r="Q23" s="72">
        <f t="shared" si="1"/>
        <v>3</v>
      </c>
      <c r="R23" s="73">
        <f t="shared" si="2"/>
        <v>0</v>
      </c>
      <c r="S23" s="73">
        <f t="shared" si="3"/>
        <v>3</v>
      </c>
    </row>
    <row r="24" spans="1:19" ht="11.25">
      <c r="A24" s="47" t="s">
        <v>236</v>
      </c>
      <c r="B24" s="72">
        <v>0</v>
      </c>
      <c r="C24" s="73">
        <v>0</v>
      </c>
      <c r="D24" s="73">
        <v>0</v>
      </c>
      <c r="E24" s="72">
        <v>0</v>
      </c>
      <c r="F24" s="73">
        <v>0</v>
      </c>
      <c r="G24" s="73">
        <v>0</v>
      </c>
      <c r="H24" s="72">
        <v>0</v>
      </c>
      <c r="I24" s="73">
        <v>0</v>
      </c>
      <c r="J24" s="73">
        <v>0</v>
      </c>
      <c r="K24" s="72">
        <v>1</v>
      </c>
      <c r="L24" s="73">
        <v>0</v>
      </c>
      <c r="M24" s="73">
        <v>1</v>
      </c>
      <c r="N24" s="72">
        <v>0</v>
      </c>
      <c r="O24" s="73">
        <v>0</v>
      </c>
      <c r="P24" s="73">
        <v>0</v>
      </c>
      <c r="Q24" s="72">
        <f t="shared" si="1"/>
        <v>1</v>
      </c>
      <c r="R24" s="73">
        <f t="shared" si="2"/>
        <v>0</v>
      </c>
      <c r="S24" s="73">
        <f t="shared" si="3"/>
        <v>1</v>
      </c>
    </row>
    <row r="25" spans="1:19" ht="11.25">
      <c r="A25" s="47" t="s">
        <v>262</v>
      </c>
      <c r="B25" s="72">
        <v>0</v>
      </c>
      <c r="C25" s="73">
        <v>0</v>
      </c>
      <c r="D25" s="73">
        <v>0</v>
      </c>
      <c r="E25" s="72">
        <v>2</v>
      </c>
      <c r="F25" s="73">
        <v>0</v>
      </c>
      <c r="G25" s="73">
        <v>2</v>
      </c>
      <c r="H25" s="72">
        <v>0</v>
      </c>
      <c r="I25" s="73">
        <v>0</v>
      </c>
      <c r="J25" s="73">
        <v>0</v>
      </c>
      <c r="K25" s="72">
        <v>0</v>
      </c>
      <c r="L25" s="73">
        <v>0</v>
      </c>
      <c r="M25" s="73">
        <v>0</v>
      </c>
      <c r="N25" s="72">
        <v>0</v>
      </c>
      <c r="O25" s="73">
        <v>0</v>
      </c>
      <c r="P25" s="73">
        <v>0</v>
      </c>
      <c r="Q25" s="72">
        <f t="shared" si="1"/>
        <v>2</v>
      </c>
      <c r="R25" s="73">
        <f t="shared" si="2"/>
        <v>0</v>
      </c>
      <c r="S25" s="73">
        <f t="shared" si="3"/>
        <v>2</v>
      </c>
    </row>
    <row r="26" spans="1:19" ht="11.25">
      <c r="A26" s="47" t="s">
        <v>375</v>
      </c>
      <c r="B26" s="72">
        <v>0</v>
      </c>
      <c r="C26" s="73">
        <v>0</v>
      </c>
      <c r="D26" s="73">
        <v>0</v>
      </c>
      <c r="E26" s="72">
        <v>0</v>
      </c>
      <c r="F26" s="73">
        <v>0</v>
      </c>
      <c r="G26" s="73">
        <v>0</v>
      </c>
      <c r="H26" s="72">
        <v>0</v>
      </c>
      <c r="I26" s="73">
        <v>3</v>
      </c>
      <c r="J26" s="73">
        <v>3</v>
      </c>
      <c r="K26" s="72">
        <v>0</v>
      </c>
      <c r="L26" s="73">
        <v>0</v>
      </c>
      <c r="M26" s="73">
        <v>0</v>
      </c>
      <c r="N26" s="72">
        <v>0</v>
      </c>
      <c r="O26" s="73">
        <v>0</v>
      </c>
      <c r="P26" s="73">
        <v>0</v>
      </c>
      <c r="Q26" s="72">
        <f t="shared" si="1"/>
        <v>0</v>
      </c>
      <c r="R26" s="73">
        <f t="shared" si="2"/>
        <v>3</v>
      </c>
      <c r="S26" s="73">
        <f t="shared" si="3"/>
        <v>3</v>
      </c>
    </row>
    <row r="27" spans="1:19" ht="11.25">
      <c r="A27" s="47" t="s">
        <v>332</v>
      </c>
      <c r="B27" s="72">
        <v>0</v>
      </c>
      <c r="C27" s="73">
        <v>1</v>
      </c>
      <c r="D27" s="73">
        <v>1</v>
      </c>
      <c r="E27" s="72">
        <v>0</v>
      </c>
      <c r="F27" s="73">
        <v>0</v>
      </c>
      <c r="G27" s="73">
        <v>0</v>
      </c>
      <c r="H27" s="72">
        <v>0</v>
      </c>
      <c r="I27" s="73">
        <v>0</v>
      </c>
      <c r="J27" s="73">
        <v>0</v>
      </c>
      <c r="K27" s="72">
        <v>0</v>
      </c>
      <c r="L27" s="73">
        <v>0</v>
      </c>
      <c r="M27" s="73">
        <v>0</v>
      </c>
      <c r="N27" s="72">
        <v>0</v>
      </c>
      <c r="O27" s="73">
        <v>0</v>
      </c>
      <c r="P27" s="73">
        <v>0</v>
      </c>
      <c r="Q27" s="72">
        <f t="shared" si="1"/>
        <v>0</v>
      </c>
      <c r="R27" s="73">
        <f t="shared" si="2"/>
        <v>1</v>
      </c>
      <c r="S27" s="73">
        <f t="shared" si="3"/>
        <v>1</v>
      </c>
    </row>
    <row r="28" spans="1:19" ht="11.25">
      <c r="A28" s="47" t="s">
        <v>238</v>
      </c>
      <c r="B28" s="72">
        <v>0</v>
      </c>
      <c r="C28" s="73">
        <v>0</v>
      </c>
      <c r="D28" s="73">
        <v>0</v>
      </c>
      <c r="E28" s="72">
        <v>0</v>
      </c>
      <c r="F28" s="73">
        <v>0</v>
      </c>
      <c r="G28" s="73">
        <v>0</v>
      </c>
      <c r="H28" s="72">
        <v>0</v>
      </c>
      <c r="I28" s="73">
        <v>1</v>
      </c>
      <c r="J28" s="73">
        <v>1</v>
      </c>
      <c r="K28" s="72">
        <v>0</v>
      </c>
      <c r="L28" s="73">
        <v>0</v>
      </c>
      <c r="M28" s="73">
        <v>0</v>
      </c>
      <c r="N28" s="72">
        <v>0</v>
      </c>
      <c r="O28" s="73">
        <v>0</v>
      </c>
      <c r="P28" s="73">
        <v>0</v>
      </c>
      <c r="Q28" s="72">
        <f t="shared" si="1"/>
        <v>0</v>
      </c>
      <c r="R28" s="73">
        <f t="shared" si="2"/>
        <v>1</v>
      </c>
      <c r="S28" s="73">
        <f t="shared" si="3"/>
        <v>1</v>
      </c>
    </row>
    <row r="29" spans="1:19" ht="11.25">
      <c r="A29" s="47" t="s">
        <v>239</v>
      </c>
      <c r="B29" s="72">
        <v>0</v>
      </c>
      <c r="C29" s="73">
        <v>1</v>
      </c>
      <c r="D29" s="73">
        <v>1</v>
      </c>
      <c r="E29" s="72">
        <v>1</v>
      </c>
      <c r="F29" s="73">
        <v>0</v>
      </c>
      <c r="G29" s="73">
        <v>1</v>
      </c>
      <c r="H29" s="72">
        <v>0</v>
      </c>
      <c r="I29" s="73">
        <v>0</v>
      </c>
      <c r="J29" s="73">
        <v>0</v>
      </c>
      <c r="K29" s="72">
        <v>0</v>
      </c>
      <c r="L29" s="73">
        <v>0</v>
      </c>
      <c r="M29" s="73">
        <v>0</v>
      </c>
      <c r="N29" s="72">
        <v>0</v>
      </c>
      <c r="O29" s="73">
        <v>0</v>
      </c>
      <c r="P29" s="73">
        <v>0</v>
      </c>
      <c r="Q29" s="72">
        <f t="shared" si="1"/>
        <v>1</v>
      </c>
      <c r="R29" s="73">
        <f t="shared" si="2"/>
        <v>1</v>
      </c>
      <c r="S29" s="73">
        <f t="shared" si="3"/>
        <v>2</v>
      </c>
    </row>
    <row r="30" spans="1:19" ht="11.25">
      <c r="A30" s="47" t="s">
        <v>264</v>
      </c>
      <c r="B30" s="72">
        <v>3</v>
      </c>
      <c r="C30" s="73">
        <v>0</v>
      </c>
      <c r="D30" s="73">
        <v>3</v>
      </c>
      <c r="E30" s="72">
        <v>2</v>
      </c>
      <c r="F30" s="73">
        <v>0</v>
      </c>
      <c r="G30" s="73">
        <v>2</v>
      </c>
      <c r="H30" s="72">
        <v>1</v>
      </c>
      <c r="I30" s="73">
        <v>0</v>
      </c>
      <c r="J30" s="73">
        <v>1</v>
      </c>
      <c r="K30" s="72">
        <v>0</v>
      </c>
      <c r="L30" s="73">
        <v>0</v>
      </c>
      <c r="M30" s="73">
        <v>0</v>
      </c>
      <c r="N30" s="72">
        <v>0</v>
      </c>
      <c r="O30" s="73">
        <v>0</v>
      </c>
      <c r="P30" s="73">
        <v>0</v>
      </c>
      <c r="Q30" s="72">
        <f t="shared" si="1"/>
        <v>6</v>
      </c>
      <c r="R30" s="73">
        <f t="shared" si="2"/>
        <v>0</v>
      </c>
      <c r="S30" s="73">
        <f t="shared" si="3"/>
        <v>6</v>
      </c>
    </row>
    <row r="31" spans="1:19" ht="11.25">
      <c r="A31" s="47" t="s">
        <v>240</v>
      </c>
      <c r="B31" s="72">
        <v>0</v>
      </c>
      <c r="C31" s="73">
        <v>0</v>
      </c>
      <c r="D31" s="73">
        <v>0</v>
      </c>
      <c r="E31" s="72">
        <v>1</v>
      </c>
      <c r="F31" s="73">
        <v>0</v>
      </c>
      <c r="G31" s="73">
        <v>1</v>
      </c>
      <c r="H31" s="72">
        <v>3</v>
      </c>
      <c r="I31" s="73">
        <v>0</v>
      </c>
      <c r="J31" s="73">
        <v>3</v>
      </c>
      <c r="K31" s="72">
        <v>0</v>
      </c>
      <c r="L31" s="73">
        <v>0</v>
      </c>
      <c r="M31" s="73">
        <v>0</v>
      </c>
      <c r="N31" s="72">
        <v>0</v>
      </c>
      <c r="O31" s="73">
        <v>0</v>
      </c>
      <c r="P31" s="73">
        <v>0</v>
      </c>
      <c r="Q31" s="72">
        <f t="shared" si="1"/>
        <v>4</v>
      </c>
      <c r="R31" s="73">
        <f t="shared" si="2"/>
        <v>0</v>
      </c>
      <c r="S31" s="73">
        <f t="shared" si="3"/>
        <v>4</v>
      </c>
    </row>
    <row r="32" spans="1:19" ht="11.25">
      <c r="A32" s="47" t="s">
        <v>241</v>
      </c>
      <c r="B32" s="72">
        <v>0</v>
      </c>
      <c r="C32" s="73">
        <v>0</v>
      </c>
      <c r="D32" s="73">
        <v>0</v>
      </c>
      <c r="E32" s="72">
        <v>4</v>
      </c>
      <c r="F32" s="73">
        <v>0</v>
      </c>
      <c r="G32" s="73">
        <v>4</v>
      </c>
      <c r="H32" s="72">
        <v>0</v>
      </c>
      <c r="I32" s="73">
        <v>0</v>
      </c>
      <c r="J32" s="73">
        <v>0</v>
      </c>
      <c r="K32" s="72">
        <v>0</v>
      </c>
      <c r="L32" s="73">
        <v>0</v>
      </c>
      <c r="M32" s="73">
        <v>0</v>
      </c>
      <c r="N32" s="72">
        <v>0</v>
      </c>
      <c r="O32" s="73">
        <v>0</v>
      </c>
      <c r="P32" s="73">
        <v>0</v>
      </c>
      <c r="Q32" s="72">
        <f t="shared" si="1"/>
        <v>4</v>
      </c>
      <c r="R32" s="73">
        <f t="shared" si="2"/>
        <v>0</v>
      </c>
      <c r="S32" s="73">
        <f t="shared" si="3"/>
        <v>4</v>
      </c>
    </row>
    <row r="33" spans="1:19" ht="11.25">
      <c r="A33" s="47" t="s">
        <v>242</v>
      </c>
      <c r="B33" s="72">
        <v>0</v>
      </c>
      <c r="C33" s="73">
        <v>2</v>
      </c>
      <c r="D33" s="73">
        <v>2</v>
      </c>
      <c r="E33" s="72">
        <v>2</v>
      </c>
      <c r="F33" s="73">
        <v>1</v>
      </c>
      <c r="G33" s="73">
        <v>3</v>
      </c>
      <c r="H33" s="72">
        <v>0</v>
      </c>
      <c r="I33" s="73">
        <v>0</v>
      </c>
      <c r="J33" s="73">
        <v>0</v>
      </c>
      <c r="K33" s="72">
        <v>0</v>
      </c>
      <c r="L33" s="73">
        <v>0</v>
      </c>
      <c r="M33" s="73">
        <v>0</v>
      </c>
      <c r="N33" s="72">
        <v>0</v>
      </c>
      <c r="O33" s="73">
        <v>0</v>
      </c>
      <c r="P33" s="73">
        <v>0</v>
      </c>
      <c r="Q33" s="72">
        <f t="shared" si="1"/>
        <v>2</v>
      </c>
      <c r="R33" s="73">
        <f t="shared" si="2"/>
        <v>3</v>
      </c>
      <c r="S33" s="73">
        <f t="shared" si="3"/>
        <v>5</v>
      </c>
    </row>
    <row r="34" spans="1:19" ht="11.25">
      <c r="A34" s="47" t="s">
        <v>243</v>
      </c>
      <c r="B34" s="72">
        <v>0</v>
      </c>
      <c r="C34" s="73">
        <v>23</v>
      </c>
      <c r="D34" s="73">
        <v>23</v>
      </c>
      <c r="E34" s="72">
        <v>2</v>
      </c>
      <c r="F34" s="73">
        <v>78</v>
      </c>
      <c r="G34" s="73">
        <v>80</v>
      </c>
      <c r="H34" s="72">
        <v>0</v>
      </c>
      <c r="I34" s="73">
        <v>0</v>
      </c>
      <c r="J34" s="73">
        <v>0</v>
      </c>
      <c r="K34" s="72">
        <v>1</v>
      </c>
      <c r="L34" s="73">
        <v>3</v>
      </c>
      <c r="M34" s="73">
        <v>4</v>
      </c>
      <c r="N34" s="72">
        <v>0</v>
      </c>
      <c r="O34" s="73">
        <v>0</v>
      </c>
      <c r="P34" s="73">
        <v>0</v>
      </c>
      <c r="Q34" s="72">
        <f t="shared" si="1"/>
        <v>3</v>
      </c>
      <c r="R34" s="73">
        <f t="shared" si="2"/>
        <v>104</v>
      </c>
      <c r="S34" s="73">
        <f t="shared" si="3"/>
        <v>107</v>
      </c>
    </row>
    <row r="35" spans="1:19" ht="11.25">
      <c r="A35" s="48" t="s">
        <v>267</v>
      </c>
      <c r="B35" s="72">
        <v>0</v>
      </c>
      <c r="C35" s="73">
        <v>0</v>
      </c>
      <c r="D35" s="73">
        <v>0</v>
      </c>
      <c r="E35" s="72">
        <v>1</v>
      </c>
      <c r="F35" s="73">
        <v>0</v>
      </c>
      <c r="G35" s="73">
        <v>1</v>
      </c>
      <c r="H35" s="72">
        <v>0</v>
      </c>
      <c r="I35" s="73">
        <v>0</v>
      </c>
      <c r="J35" s="73">
        <v>0</v>
      </c>
      <c r="K35" s="72">
        <v>0</v>
      </c>
      <c r="L35" s="73">
        <v>0</v>
      </c>
      <c r="M35" s="73">
        <v>0</v>
      </c>
      <c r="N35" s="72">
        <v>0</v>
      </c>
      <c r="O35" s="73">
        <v>0</v>
      </c>
      <c r="P35" s="73">
        <v>0</v>
      </c>
      <c r="Q35" s="72">
        <f t="shared" si="1"/>
        <v>1</v>
      </c>
      <c r="R35" s="73">
        <f t="shared" si="2"/>
        <v>0</v>
      </c>
      <c r="S35" s="73">
        <f t="shared" si="3"/>
        <v>1</v>
      </c>
    </row>
    <row r="36" spans="1:19" ht="11.25">
      <c r="A36" s="47" t="s">
        <v>326</v>
      </c>
      <c r="B36" s="72">
        <v>0</v>
      </c>
      <c r="C36" s="73">
        <v>0</v>
      </c>
      <c r="D36" s="73">
        <v>0</v>
      </c>
      <c r="E36" s="72">
        <v>1</v>
      </c>
      <c r="F36" s="73">
        <v>0</v>
      </c>
      <c r="G36" s="73">
        <v>1</v>
      </c>
      <c r="H36" s="72">
        <v>1</v>
      </c>
      <c r="I36" s="73">
        <v>0</v>
      </c>
      <c r="J36" s="73">
        <v>1</v>
      </c>
      <c r="K36" s="72">
        <v>0</v>
      </c>
      <c r="L36" s="73">
        <v>0</v>
      </c>
      <c r="M36" s="73">
        <v>0</v>
      </c>
      <c r="N36" s="72">
        <v>0</v>
      </c>
      <c r="O36" s="73">
        <v>0</v>
      </c>
      <c r="P36" s="73">
        <v>0</v>
      </c>
      <c r="Q36" s="72">
        <f t="shared" si="1"/>
        <v>2</v>
      </c>
      <c r="R36" s="73">
        <f t="shared" si="2"/>
        <v>0</v>
      </c>
      <c r="S36" s="73">
        <f t="shared" si="3"/>
        <v>2</v>
      </c>
    </row>
    <row r="37" spans="1:19" ht="11.25">
      <c r="A37" s="47" t="s">
        <v>347</v>
      </c>
      <c r="B37" s="72">
        <v>0</v>
      </c>
      <c r="C37" s="73">
        <v>1</v>
      </c>
      <c r="D37" s="73">
        <v>1</v>
      </c>
      <c r="E37" s="72">
        <v>8</v>
      </c>
      <c r="F37" s="73">
        <v>1</v>
      </c>
      <c r="G37" s="73">
        <v>9</v>
      </c>
      <c r="H37" s="72">
        <v>0</v>
      </c>
      <c r="I37" s="73">
        <v>0</v>
      </c>
      <c r="J37" s="73">
        <v>0</v>
      </c>
      <c r="K37" s="72">
        <v>0</v>
      </c>
      <c r="L37" s="73">
        <v>0</v>
      </c>
      <c r="M37" s="73">
        <v>0</v>
      </c>
      <c r="N37" s="72">
        <v>0</v>
      </c>
      <c r="O37" s="73">
        <v>0</v>
      </c>
      <c r="P37" s="73">
        <v>0</v>
      </c>
      <c r="Q37" s="72">
        <f t="shared" si="1"/>
        <v>8</v>
      </c>
      <c r="R37" s="73">
        <f t="shared" si="2"/>
        <v>2</v>
      </c>
      <c r="S37" s="73">
        <f t="shared" si="3"/>
        <v>10</v>
      </c>
    </row>
    <row r="38" spans="1:19" ht="11.25">
      <c r="A38" s="47" t="s">
        <v>244</v>
      </c>
      <c r="B38" s="72">
        <v>0</v>
      </c>
      <c r="C38" s="73">
        <v>0</v>
      </c>
      <c r="D38" s="73">
        <v>0</v>
      </c>
      <c r="E38" s="72">
        <v>3</v>
      </c>
      <c r="F38" s="73">
        <v>0</v>
      </c>
      <c r="G38" s="73">
        <v>3</v>
      </c>
      <c r="H38" s="72">
        <v>0</v>
      </c>
      <c r="I38" s="73">
        <v>0</v>
      </c>
      <c r="J38" s="73">
        <v>0</v>
      </c>
      <c r="K38" s="72">
        <v>0</v>
      </c>
      <c r="L38" s="73">
        <v>0</v>
      </c>
      <c r="M38" s="73">
        <v>0</v>
      </c>
      <c r="N38" s="72">
        <v>0</v>
      </c>
      <c r="O38" s="73">
        <v>0</v>
      </c>
      <c r="P38" s="73">
        <v>0</v>
      </c>
      <c r="Q38" s="72">
        <f t="shared" si="1"/>
        <v>3</v>
      </c>
      <c r="R38" s="73">
        <f t="shared" si="2"/>
        <v>0</v>
      </c>
      <c r="S38" s="73">
        <f t="shared" si="3"/>
        <v>3</v>
      </c>
    </row>
    <row r="39" spans="1:19" ht="11.25">
      <c r="A39" s="47" t="s">
        <v>334</v>
      </c>
      <c r="B39" s="72">
        <v>0</v>
      </c>
      <c r="C39" s="73">
        <v>0</v>
      </c>
      <c r="D39" s="73">
        <v>0</v>
      </c>
      <c r="E39" s="72">
        <v>1</v>
      </c>
      <c r="F39" s="73">
        <v>0</v>
      </c>
      <c r="G39" s="73">
        <v>1</v>
      </c>
      <c r="H39" s="72">
        <v>0</v>
      </c>
      <c r="I39" s="73">
        <v>0</v>
      </c>
      <c r="J39" s="73">
        <v>0</v>
      </c>
      <c r="K39" s="72">
        <v>0</v>
      </c>
      <c r="L39" s="73">
        <v>0</v>
      </c>
      <c r="M39" s="73">
        <v>0</v>
      </c>
      <c r="N39" s="72">
        <v>0</v>
      </c>
      <c r="O39" s="73">
        <v>0</v>
      </c>
      <c r="P39" s="73">
        <v>0</v>
      </c>
      <c r="Q39" s="72">
        <f t="shared" si="1"/>
        <v>1</v>
      </c>
      <c r="R39" s="73">
        <f t="shared" si="2"/>
        <v>0</v>
      </c>
      <c r="S39" s="73">
        <f t="shared" si="3"/>
        <v>1</v>
      </c>
    </row>
    <row r="40" spans="1:19" ht="11.25">
      <c r="A40" s="47" t="s">
        <v>272</v>
      </c>
      <c r="B40" s="72">
        <v>0</v>
      </c>
      <c r="C40" s="73">
        <v>0</v>
      </c>
      <c r="D40" s="73">
        <v>0</v>
      </c>
      <c r="E40" s="72">
        <v>1</v>
      </c>
      <c r="F40" s="73">
        <v>4</v>
      </c>
      <c r="G40" s="73">
        <v>5</v>
      </c>
      <c r="H40" s="72">
        <v>0</v>
      </c>
      <c r="I40" s="73">
        <v>0</v>
      </c>
      <c r="J40" s="73">
        <v>0</v>
      </c>
      <c r="K40" s="72">
        <v>0</v>
      </c>
      <c r="L40" s="73">
        <v>0</v>
      </c>
      <c r="M40" s="73">
        <v>0</v>
      </c>
      <c r="N40" s="72">
        <v>0</v>
      </c>
      <c r="O40" s="73">
        <v>0</v>
      </c>
      <c r="P40" s="73">
        <v>0</v>
      </c>
      <c r="Q40" s="72">
        <f t="shared" si="1"/>
        <v>1</v>
      </c>
      <c r="R40" s="73">
        <f t="shared" si="2"/>
        <v>4</v>
      </c>
      <c r="S40" s="73">
        <f t="shared" si="3"/>
        <v>5</v>
      </c>
    </row>
    <row r="41" spans="1:19" ht="11.25">
      <c r="A41" s="47" t="s">
        <v>273</v>
      </c>
      <c r="B41" s="72">
        <v>0</v>
      </c>
      <c r="C41" s="73">
        <v>0</v>
      </c>
      <c r="D41" s="73">
        <v>0</v>
      </c>
      <c r="E41" s="72">
        <v>0</v>
      </c>
      <c r="F41" s="73">
        <v>0</v>
      </c>
      <c r="G41" s="73">
        <v>0</v>
      </c>
      <c r="H41" s="72">
        <v>2</v>
      </c>
      <c r="I41" s="73">
        <v>0</v>
      </c>
      <c r="J41" s="73">
        <v>2</v>
      </c>
      <c r="K41" s="72">
        <v>0</v>
      </c>
      <c r="L41" s="73">
        <v>0</v>
      </c>
      <c r="M41" s="73">
        <v>0</v>
      </c>
      <c r="N41" s="72">
        <v>0</v>
      </c>
      <c r="O41" s="73">
        <v>0</v>
      </c>
      <c r="P41" s="73">
        <v>0</v>
      </c>
      <c r="Q41" s="72">
        <f aca="true" t="shared" si="4" ref="Q41:Q53">B41+E41+H41+K41+N41</f>
        <v>2</v>
      </c>
      <c r="R41" s="73">
        <f aca="true" t="shared" si="5" ref="R41:R53">C41+F41+I41+L41+O41</f>
        <v>0</v>
      </c>
      <c r="S41" s="73">
        <f aca="true" t="shared" si="6" ref="S41:S53">SUM(Q41:R41)</f>
        <v>2</v>
      </c>
    </row>
    <row r="42" spans="1:19" ht="11.25">
      <c r="A42" s="47" t="s">
        <v>246</v>
      </c>
      <c r="B42" s="72">
        <v>0</v>
      </c>
      <c r="C42" s="73">
        <v>0</v>
      </c>
      <c r="D42" s="73">
        <v>0</v>
      </c>
      <c r="E42" s="72">
        <v>8</v>
      </c>
      <c r="F42" s="73">
        <v>12</v>
      </c>
      <c r="G42" s="73">
        <v>20</v>
      </c>
      <c r="H42" s="72">
        <v>0</v>
      </c>
      <c r="I42" s="73">
        <v>0</v>
      </c>
      <c r="J42" s="73">
        <v>0</v>
      </c>
      <c r="K42" s="72">
        <v>0</v>
      </c>
      <c r="L42" s="73">
        <v>0</v>
      </c>
      <c r="M42" s="73">
        <v>0</v>
      </c>
      <c r="N42" s="72">
        <v>0</v>
      </c>
      <c r="O42" s="73">
        <v>0</v>
      </c>
      <c r="P42" s="73">
        <v>0</v>
      </c>
      <c r="Q42" s="72">
        <f t="shared" si="4"/>
        <v>8</v>
      </c>
      <c r="R42" s="73">
        <f t="shared" si="5"/>
        <v>12</v>
      </c>
      <c r="S42" s="73">
        <f t="shared" si="6"/>
        <v>20</v>
      </c>
    </row>
    <row r="43" spans="1:19" ht="11.25">
      <c r="A43" s="47" t="s">
        <v>336</v>
      </c>
      <c r="B43" s="72">
        <v>0</v>
      </c>
      <c r="C43" s="73">
        <v>0</v>
      </c>
      <c r="D43" s="73">
        <v>0</v>
      </c>
      <c r="E43" s="72">
        <v>1</v>
      </c>
      <c r="F43" s="73">
        <v>0</v>
      </c>
      <c r="G43" s="73">
        <v>1</v>
      </c>
      <c r="H43" s="72">
        <v>0</v>
      </c>
      <c r="I43" s="73">
        <v>0</v>
      </c>
      <c r="J43" s="73">
        <v>0</v>
      </c>
      <c r="K43" s="72">
        <v>0</v>
      </c>
      <c r="L43" s="73">
        <v>0</v>
      </c>
      <c r="M43" s="73">
        <v>0</v>
      </c>
      <c r="N43" s="72">
        <v>0</v>
      </c>
      <c r="O43" s="73">
        <v>0</v>
      </c>
      <c r="P43" s="73">
        <v>0</v>
      </c>
      <c r="Q43" s="72">
        <f t="shared" si="4"/>
        <v>1</v>
      </c>
      <c r="R43" s="73">
        <f t="shared" si="5"/>
        <v>0</v>
      </c>
      <c r="S43" s="73">
        <f t="shared" si="6"/>
        <v>1</v>
      </c>
    </row>
    <row r="44" spans="1:19" ht="11.25">
      <c r="A44" s="47" t="s">
        <v>248</v>
      </c>
      <c r="B44" s="72">
        <v>1</v>
      </c>
      <c r="C44" s="73">
        <v>1</v>
      </c>
      <c r="D44" s="73">
        <v>2</v>
      </c>
      <c r="E44" s="72">
        <v>2</v>
      </c>
      <c r="F44" s="73">
        <v>0</v>
      </c>
      <c r="G44" s="73">
        <v>2</v>
      </c>
      <c r="H44" s="72">
        <v>1</v>
      </c>
      <c r="I44" s="73">
        <v>0</v>
      </c>
      <c r="J44" s="73">
        <v>1</v>
      </c>
      <c r="K44" s="72">
        <v>0</v>
      </c>
      <c r="L44" s="73">
        <v>0</v>
      </c>
      <c r="M44" s="73">
        <v>0</v>
      </c>
      <c r="N44" s="72">
        <v>0</v>
      </c>
      <c r="O44" s="73">
        <v>0</v>
      </c>
      <c r="P44" s="73">
        <v>0</v>
      </c>
      <c r="Q44" s="72">
        <f t="shared" si="4"/>
        <v>4</v>
      </c>
      <c r="R44" s="73">
        <f t="shared" si="5"/>
        <v>1</v>
      </c>
      <c r="S44" s="73">
        <f t="shared" si="6"/>
        <v>5</v>
      </c>
    </row>
    <row r="45" spans="1:19" ht="11.25">
      <c r="A45" s="47" t="s">
        <v>249</v>
      </c>
      <c r="B45" s="72">
        <v>0</v>
      </c>
      <c r="C45" s="73">
        <v>0</v>
      </c>
      <c r="D45" s="73">
        <v>0</v>
      </c>
      <c r="E45" s="72">
        <v>8</v>
      </c>
      <c r="F45" s="73">
        <v>1</v>
      </c>
      <c r="G45" s="73">
        <v>9</v>
      </c>
      <c r="H45" s="72">
        <v>2</v>
      </c>
      <c r="I45" s="73">
        <v>0</v>
      </c>
      <c r="J45" s="73">
        <v>2</v>
      </c>
      <c r="K45" s="72">
        <v>4</v>
      </c>
      <c r="L45" s="73">
        <v>0</v>
      </c>
      <c r="M45" s="73">
        <v>4</v>
      </c>
      <c r="N45" s="72">
        <v>2</v>
      </c>
      <c r="O45" s="73">
        <v>1</v>
      </c>
      <c r="P45" s="73">
        <v>3</v>
      </c>
      <c r="Q45" s="72">
        <f t="shared" si="4"/>
        <v>16</v>
      </c>
      <c r="R45" s="73">
        <f t="shared" si="5"/>
        <v>2</v>
      </c>
      <c r="S45" s="73">
        <f t="shared" si="6"/>
        <v>18</v>
      </c>
    </row>
    <row r="46" spans="1:19" ht="11.25" customHeight="1">
      <c r="A46" s="47" t="s">
        <v>362</v>
      </c>
      <c r="B46" s="72">
        <v>2</v>
      </c>
      <c r="C46" s="73">
        <v>11</v>
      </c>
      <c r="D46" s="73">
        <v>13</v>
      </c>
      <c r="E46" s="72">
        <v>2</v>
      </c>
      <c r="F46" s="73">
        <v>18</v>
      </c>
      <c r="G46" s="73">
        <v>20</v>
      </c>
      <c r="H46" s="72">
        <v>0</v>
      </c>
      <c r="I46" s="73">
        <v>0</v>
      </c>
      <c r="J46" s="73">
        <v>0</v>
      </c>
      <c r="K46" s="72">
        <v>0</v>
      </c>
      <c r="L46" s="73">
        <v>0</v>
      </c>
      <c r="M46" s="73">
        <v>0</v>
      </c>
      <c r="N46" s="72">
        <v>0</v>
      </c>
      <c r="O46" s="73">
        <v>0</v>
      </c>
      <c r="P46" s="73">
        <v>0</v>
      </c>
      <c r="Q46" s="72">
        <f t="shared" si="4"/>
        <v>4</v>
      </c>
      <c r="R46" s="73">
        <f t="shared" si="5"/>
        <v>29</v>
      </c>
      <c r="S46" s="73">
        <f t="shared" si="6"/>
        <v>33</v>
      </c>
    </row>
    <row r="47" spans="1:19" s="60" customFormat="1" ht="11.25" customHeight="1">
      <c r="A47" s="47" t="s">
        <v>512</v>
      </c>
      <c r="B47" s="72">
        <v>1</v>
      </c>
      <c r="C47" s="73">
        <v>0</v>
      </c>
      <c r="D47" s="73">
        <v>1</v>
      </c>
      <c r="E47" s="72">
        <v>0</v>
      </c>
      <c r="F47" s="73">
        <v>0</v>
      </c>
      <c r="G47" s="73">
        <v>0</v>
      </c>
      <c r="H47" s="72">
        <v>1</v>
      </c>
      <c r="I47" s="73">
        <v>0</v>
      </c>
      <c r="J47" s="73">
        <v>1</v>
      </c>
      <c r="K47" s="72">
        <v>0</v>
      </c>
      <c r="L47" s="73">
        <v>0</v>
      </c>
      <c r="M47" s="73">
        <v>0</v>
      </c>
      <c r="N47" s="72">
        <v>0</v>
      </c>
      <c r="O47" s="73">
        <v>0</v>
      </c>
      <c r="P47" s="73">
        <v>0</v>
      </c>
      <c r="Q47" s="72">
        <f t="shared" si="4"/>
        <v>2</v>
      </c>
      <c r="R47" s="73">
        <f t="shared" si="5"/>
        <v>0</v>
      </c>
      <c r="S47" s="73">
        <f t="shared" si="6"/>
        <v>2</v>
      </c>
    </row>
    <row r="48" spans="1:19" s="60" customFormat="1" ht="11.25" customHeight="1">
      <c r="A48" s="47" t="s">
        <v>348</v>
      </c>
      <c r="B48" s="72">
        <v>0</v>
      </c>
      <c r="C48" s="73">
        <v>0</v>
      </c>
      <c r="D48" s="73">
        <v>0</v>
      </c>
      <c r="E48" s="72">
        <v>1</v>
      </c>
      <c r="F48" s="73">
        <v>0</v>
      </c>
      <c r="G48" s="73">
        <v>1</v>
      </c>
      <c r="H48" s="72">
        <v>0</v>
      </c>
      <c r="I48" s="73">
        <v>0</v>
      </c>
      <c r="J48" s="73">
        <v>0</v>
      </c>
      <c r="K48" s="72">
        <v>0</v>
      </c>
      <c r="L48" s="73">
        <v>0</v>
      </c>
      <c r="M48" s="73">
        <v>0</v>
      </c>
      <c r="N48" s="72">
        <v>0</v>
      </c>
      <c r="O48" s="73">
        <v>0</v>
      </c>
      <c r="P48" s="73">
        <v>0</v>
      </c>
      <c r="Q48" s="72">
        <f t="shared" si="4"/>
        <v>1</v>
      </c>
      <c r="R48" s="73">
        <f t="shared" si="5"/>
        <v>0</v>
      </c>
      <c r="S48" s="73">
        <f t="shared" si="6"/>
        <v>1</v>
      </c>
    </row>
    <row r="49" spans="1:19" ht="11.25" customHeight="1">
      <c r="A49" s="47" t="s">
        <v>431</v>
      </c>
      <c r="B49" s="72">
        <v>1</v>
      </c>
      <c r="C49" s="73">
        <v>0</v>
      </c>
      <c r="D49" s="73">
        <v>1</v>
      </c>
      <c r="E49" s="72">
        <v>3</v>
      </c>
      <c r="F49" s="73">
        <v>1</v>
      </c>
      <c r="G49" s="73">
        <v>4</v>
      </c>
      <c r="H49" s="72">
        <v>0</v>
      </c>
      <c r="I49" s="73">
        <v>0</v>
      </c>
      <c r="J49" s="73">
        <v>0</v>
      </c>
      <c r="K49" s="72">
        <v>0</v>
      </c>
      <c r="L49" s="73">
        <v>0</v>
      </c>
      <c r="M49" s="73">
        <v>0</v>
      </c>
      <c r="N49" s="72">
        <v>0</v>
      </c>
      <c r="O49" s="73">
        <v>0</v>
      </c>
      <c r="P49" s="73">
        <v>0</v>
      </c>
      <c r="Q49" s="72">
        <f t="shared" si="4"/>
        <v>4</v>
      </c>
      <c r="R49" s="73">
        <f t="shared" si="5"/>
        <v>1</v>
      </c>
      <c r="S49" s="73">
        <f t="shared" si="6"/>
        <v>5</v>
      </c>
    </row>
    <row r="50" spans="1:19" ht="11.25" customHeight="1">
      <c r="A50" s="47" t="s">
        <v>338</v>
      </c>
      <c r="B50" s="72">
        <v>0</v>
      </c>
      <c r="C50" s="73">
        <v>0</v>
      </c>
      <c r="D50" s="73">
        <v>0</v>
      </c>
      <c r="E50" s="72">
        <v>4</v>
      </c>
      <c r="F50" s="73">
        <v>0</v>
      </c>
      <c r="G50" s="73">
        <v>4</v>
      </c>
      <c r="H50" s="72">
        <v>0</v>
      </c>
      <c r="I50" s="73">
        <v>0</v>
      </c>
      <c r="J50" s="73">
        <v>0</v>
      </c>
      <c r="K50" s="72">
        <v>0</v>
      </c>
      <c r="L50" s="73">
        <v>0</v>
      </c>
      <c r="M50" s="73">
        <v>0</v>
      </c>
      <c r="N50" s="72">
        <v>0</v>
      </c>
      <c r="O50" s="73">
        <v>0</v>
      </c>
      <c r="P50" s="73">
        <v>0</v>
      </c>
      <c r="Q50" s="72">
        <f t="shared" si="4"/>
        <v>4</v>
      </c>
      <c r="R50" s="73">
        <f t="shared" si="5"/>
        <v>0</v>
      </c>
      <c r="S50" s="73">
        <f t="shared" si="6"/>
        <v>4</v>
      </c>
    </row>
    <row r="51" spans="1:19" ht="11.25" customHeight="1">
      <c r="A51" s="47" t="s">
        <v>252</v>
      </c>
      <c r="B51" s="72">
        <v>0</v>
      </c>
      <c r="C51" s="73">
        <v>0</v>
      </c>
      <c r="D51" s="73">
        <v>0</v>
      </c>
      <c r="E51" s="72">
        <v>7</v>
      </c>
      <c r="F51" s="73">
        <v>1</v>
      </c>
      <c r="G51" s="73">
        <v>8</v>
      </c>
      <c r="H51" s="72">
        <v>0</v>
      </c>
      <c r="I51" s="73">
        <v>0</v>
      </c>
      <c r="J51" s="73">
        <v>0</v>
      </c>
      <c r="K51" s="72">
        <v>0</v>
      </c>
      <c r="L51" s="73">
        <v>0</v>
      </c>
      <c r="M51" s="73">
        <v>0</v>
      </c>
      <c r="N51" s="72">
        <v>0</v>
      </c>
      <c r="O51" s="73">
        <v>0</v>
      </c>
      <c r="P51" s="73">
        <v>0</v>
      </c>
      <c r="Q51" s="72">
        <f t="shared" si="4"/>
        <v>7</v>
      </c>
      <c r="R51" s="73">
        <f t="shared" si="5"/>
        <v>1</v>
      </c>
      <c r="S51" s="73">
        <f t="shared" si="6"/>
        <v>8</v>
      </c>
    </row>
    <row r="52" spans="1:19" ht="11.25" customHeight="1">
      <c r="A52" s="47" t="s">
        <v>277</v>
      </c>
      <c r="B52" s="72">
        <v>1</v>
      </c>
      <c r="C52" s="73">
        <v>0</v>
      </c>
      <c r="D52" s="73">
        <v>1</v>
      </c>
      <c r="E52" s="72">
        <v>0</v>
      </c>
      <c r="F52" s="73">
        <v>0</v>
      </c>
      <c r="G52" s="73">
        <v>0</v>
      </c>
      <c r="H52" s="72">
        <v>0</v>
      </c>
      <c r="I52" s="73">
        <v>0</v>
      </c>
      <c r="J52" s="73">
        <v>0</v>
      </c>
      <c r="K52" s="72">
        <v>0</v>
      </c>
      <c r="L52" s="73">
        <v>0</v>
      </c>
      <c r="M52" s="73">
        <v>0</v>
      </c>
      <c r="N52" s="72">
        <v>0</v>
      </c>
      <c r="O52" s="73">
        <v>0</v>
      </c>
      <c r="P52" s="73">
        <v>0</v>
      </c>
      <c r="Q52" s="72">
        <f t="shared" si="4"/>
        <v>1</v>
      </c>
      <c r="R52" s="73">
        <f t="shared" si="5"/>
        <v>0</v>
      </c>
      <c r="S52" s="73">
        <f t="shared" si="6"/>
        <v>1</v>
      </c>
    </row>
    <row r="53" spans="1:19" ht="11.25" customHeight="1">
      <c r="A53" s="47" t="s">
        <v>278</v>
      </c>
      <c r="B53" s="72">
        <v>0</v>
      </c>
      <c r="C53" s="73">
        <v>0</v>
      </c>
      <c r="D53" s="73">
        <v>0</v>
      </c>
      <c r="E53" s="72">
        <v>1</v>
      </c>
      <c r="F53" s="73">
        <v>0</v>
      </c>
      <c r="G53" s="73">
        <v>1</v>
      </c>
      <c r="H53" s="72">
        <v>0</v>
      </c>
      <c r="I53" s="73">
        <v>0</v>
      </c>
      <c r="J53" s="73">
        <v>0</v>
      </c>
      <c r="K53" s="72">
        <v>0</v>
      </c>
      <c r="L53" s="73">
        <v>0</v>
      </c>
      <c r="M53" s="73">
        <v>0</v>
      </c>
      <c r="N53" s="72">
        <v>0</v>
      </c>
      <c r="O53" s="73">
        <v>0</v>
      </c>
      <c r="P53" s="73">
        <v>0</v>
      </c>
      <c r="Q53" s="72">
        <f t="shared" si="4"/>
        <v>1</v>
      </c>
      <c r="R53" s="73">
        <f t="shared" si="5"/>
        <v>0</v>
      </c>
      <c r="S53" s="73">
        <f t="shared" si="6"/>
        <v>1</v>
      </c>
    </row>
    <row r="54" spans="1:19" ht="11.25">
      <c r="A54" s="74" t="s">
        <v>29</v>
      </c>
      <c r="B54" s="75">
        <f aca="true" t="shared" si="7" ref="B54:S54">SUM(B12:B53)</f>
        <v>18</v>
      </c>
      <c r="C54" s="76">
        <f t="shared" si="7"/>
        <v>42</v>
      </c>
      <c r="D54" s="76">
        <f t="shared" si="7"/>
        <v>60</v>
      </c>
      <c r="E54" s="75">
        <f t="shared" si="7"/>
        <v>108</v>
      </c>
      <c r="F54" s="76">
        <f t="shared" si="7"/>
        <v>124</v>
      </c>
      <c r="G54" s="76">
        <f t="shared" si="7"/>
        <v>232</v>
      </c>
      <c r="H54" s="75">
        <f t="shared" si="7"/>
        <v>25</v>
      </c>
      <c r="I54" s="76">
        <f t="shared" si="7"/>
        <v>5</v>
      </c>
      <c r="J54" s="76">
        <f t="shared" si="7"/>
        <v>30</v>
      </c>
      <c r="K54" s="75">
        <f t="shared" si="7"/>
        <v>8</v>
      </c>
      <c r="L54" s="76">
        <f t="shared" si="7"/>
        <v>7</v>
      </c>
      <c r="M54" s="76">
        <f t="shared" si="7"/>
        <v>15</v>
      </c>
      <c r="N54" s="75">
        <f t="shared" si="7"/>
        <v>4</v>
      </c>
      <c r="O54" s="76">
        <f t="shared" si="7"/>
        <v>3</v>
      </c>
      <c r="P54" s="76">
        <f t="shared" si="7"/>
        <v>7</v>
      </c>
      <c r="Q54" s="75">
        <f t="shared" si="7"/>
        <v>163</v>
      </c>
      <c r="R54" s="76">
        <f t="shared" si="7"/>
        <v>181</v>
      </c>
      <c r="S54" s="76">
        <f t="shared" si="7"/>
        <v>344</v>
      </c>
    </row>
    <row r="55" spans="1:19" ht="8.25" customHeight="1">
      <c r="A55" s="74"/>
      <c r="B55" s="140"/>
      <c r="C55" s="140"/>
      <c r="D55" s="140"/>
      <c r="E55" s="140"/>
      <c r="F55" s="140"/>
      <c r="G55" s="140"/>
      <c r="H55" s="140"/>
      <c r="I55" s="140"/>
      <c r="J55" s="140"/>
      <c r="K55" s="140"/>
      <c r="L55" s="140"/>
      <c r="M55" s="140"/>
      <c r="N55" s="140"/>
      <c r="O55" s="140"/>
      <c r="P55" s="140"/>
      <c r="Q55" s="140"/>
      <c r="R55" s="140"/>
      <c r="S55" s="140"/>
    </row>
    <row r="56" spans="1:19" ht="23.25" customHeight="1">
      <c r="A56" s="285" t="s">
        <v>541</v>
      </c>
      <c r="B56" s="285"/>
      <c r="C56" s="285"/>
      <c r="D56" s="285"/>
      <c r="E56" s="285"/>
      <c r="F56" s="285"/>
      <c r="G56" s="285"/>
      <c r="H56" s="285"/>
      <c r="I56" s="285"/>
      <c r="J56" s="285"/>
      <c r="K56" s="285"/>
      <c r="L56" s="285"/>
      <c r="M56" s="285"/>
      <c r="N56" s="285"/>
      <c r="O56" s="285"/>
      <c r="P56" s="285"/>
      <c r="Q56" s="285"/>
      <c r="R56" s="285"/>
      <c r="S56" s="285"/>
    </row>
    <row r="57" spans="2:19" ht="11.25">
      <c r="B57" s="140"/>
      <c r="C57" s="140"/>
      <c r="D57" s="140"/>
      <c r="E57" s="140"/>
      <c r="F57" s="140"/>
      <c r="G57" s="140"/>
      <c r="H57" s="140"/>
      <c r="I57" s="140"/>
      <c r="J57" s="140"/>
      <c r="K57" s="140"/>
      <c r="L57" s="140"/>
      <c r="M57" s="140"/>
      <c r="N57" s="140"/>
      <c r="O57" s="140"/>
      <c r="P57" s="140"/>
      <c r="Q57" s="140"/>
      <c r="R57" s="140"/>
      <c r="S57" s="140"/>
    </row>
    <row r="58" spans="1:19" ht="11.25">
      <c r="A58" s="51" t="s">
        <v>197</v>
      </c>
      <c r="B58" s="52"/>
      <c r="C58" s="52"/>
      <c r="D58" s="53"/>
      <c r="E58" s="53"/>
      <c r="F58" s="53"/>
      <c r="G58" s="53"/>
      <c r="H58" s="53"/>
      <c r="I58" s="53"/>
      <c r="J58" s="53"/>
      <c r="K58" s="53"/>
      <c r="L58" s="53"/>
      <c r="M58" s="53"/>
      <c r="N58" s="53"/>
      <c r="O58" s="53"/>
      <c r="P58" s="53"/>
      <c r="Q58" s="53"/>
      <c r="R58" s="53"/>
      <c r="S58" s="53"/>
    </row>
    <row r="59" spans="1:19" ht="11.25">
      <c r="A59" s="51" t="s">
        <v>349</v>
      </c>
      <c r="B59" s="52"/>
      <c r="C59" s="52"/>
      <c r="D59" s="53"/>
      <c r="E59" s="53"/>
      <c r="F59" s="53"/>
      <c r="G59" s="53"/>
      <c r="H59" s="53"/>
      <c r="I59" s="53"/>
      <c r="J59" s="53"/>
      <c r="K59" s="53"/>
      <c r="L59" s="53"/>
      <c r="M59" s="53"/>
      <c r="N59" s="53"/>
      <c r="O59" s="53"/>
      <c r="P59" s="53"/>
      <c r="Q59" s="53"/>
      <c r="R59" s="53"/>
      <c r="S59" s="53"/>
    </row>
    <row r="60" spans="1:19" ht="11.25">
      <c r="A60" s="51"/>
      <c r="B60" s="52"/>
      <c r="C60" s="52"/>
      <c r="D60" s="53"/>
      <c r="E60" s="53"/>
      <c r="F60" s="53"/>
      <c r="G60" s="53"/>
      <c r="H60" s="53"/>
      <c r="I60" s="53"/>
      <c r="J60" s="53"/>
      <c r="K60" s="53"/>
      <c r="L60" s="53"/>
      <c r="M60" s="53"/>
      <c r="N60" s="53"/>
      <c r="O60" s="53"/>
      <c r="P60" s="53"/>
      <c r="Q60" s="53"/>
      <c r="R60" s="53"/>
      <c r="S60" s="53"/>
    </row>
    <row r="61" spans="1:19" ht="11.25">
      <c r="A61" s="51" t="s">
        <v>146</v>
      </c>
      <c r="B61" s="52"/>
      <c r="C61" s="52"/>
      <c r="D61" s="53"/>
      <c r="E61" s="53"/>
      <c r="F61" s="53"/>
      <c r="G61" s="53"/>
      <c r="H61" s="53"/>
      <c r="I61" s="53"/>
      <c r="J61" s="53"/>
      <c r="K61" s="53"/>
      <c r="L61" s="53"/>
      <c r="M61" s="53"/>
      <c r="N61" s="53"/>
      <c r="O61" s="53"/>
      <c r="P61" s="53"/>
      <c r="Q61" s="53"/>
      <c r="R61" s="53"/>
      <c r="S61" s="53"/>
    </row>
    <row r="62" spans="1:4" ht="10.5" customHeight="1" thickBot="1">
      <c r="A62" s="134"/>
      <c r="B62" s="52"/>
      <c r="C62" s="52"/>
      <c r="D62" s="53"/>
    </row>
    <row r="63" spans="1:30" s="60" customFormat="1" ht="12.75" customHeight="1">
      <c r="A63" s="55"/>
      <c r="B63" s="276" t="s">
        <v>59</v>
      </c>
      <c r="C63" s="277"/>
      <c r="D63" s="278"/>
      <c r="E63" s="57"/>
      <c r="F63" s="56" t="s">
        <v>47</v>
      </c>
      <c r="G63" s="58"/>
      <c r="H63" s="57"/>
      <c r="I63" s="56" t="s">
        <v>48</v>
      </c>
      <c r="J63" s="58"/>
      <c r="K63" s="57"/>
      <c r="L63" s="56" t="s">
        <v>49</v>
      </c>
      <c r="M63" s="58"/>
      <c r="N63" s="57"/>
      <c r="O63" s="56" t="s">
        <v>60</v>
      </c>
      <c r="P63" s="58"/>
      <c r="Q63" s="57"/>
      <c r="R63" s="56" t="s">
        <v>29</v>
      </c>
      <c r="S63" s="59"/>
      <c r="U63" s="46"/>
      <c r="V63" s="46"/>
      <c r="W63" s="46"/>
      <c r="X63" s="46"/>
      <c r="Y63" s="46"/>
      <c r="Z63" s="46"/>
      <c r="AA63" s="46"/>
      <c r="AB63" s="46"/>
      <c r="AC63" s="46"/>
      <c r="AD63" s="46"/>
    </row>
    <row r="64" spans="1:19" ht="12.75" customHeight="1">
      <c r="A64" s="47"/>
      <c r="B64" s="279" t="s">
        <v>61</v>
      </c>
      <c r="C64" s="280"/>
      <c r="D64" s="281"/>
      <c r="E64" s="61"/>
      <c r="F64" s="62"/>
      <c r="G64" s="63"/>
      <c r="H64" s="61"/>
      <c r="I64" s="62"/>
      <c r="J64" s="63"/>
      <c r="K64" s="61"/>
      <c r="L64" s="62"/>
      <c r="M64" s="63"/>
      <c r="N64" s="61"/>
      <c r="O64" s="64" t="s">
        <v>62</v>
      </c>
      <c r="P64" s="63"/>
      <c r="Q64" s="61"/>
      <c r="R64" s="62"/>
      <c r="S64" s="63"/>
    </row>
    <row r="65" spans="1:19" s="68" customFormat="1" ht="11.25">
      <c r="A65" s="44" t="s">
        <v>387</v>
      </c>
      <c r="B65" s="81" t="s">
        <v>64</v>
      </c>
      <c r="C65" s="82" t="s">
        <v>65</v>
      </c>
      <c r="D65" s="83" t="s">
        <v>29</v>
      </c>
      <c r="E65" s="81" t="s">
        <v>64</v>
      </c>
      <c r="F65" s="82" t="s">
        <v>65</v>
      </c>
      <c r="G65" s="83" t="s">
        <v>29</v>
      </c>
      <c r="H65" s="81" t="s">
        <v>64</v>
      </c>
      <c r="I65" s="82" t="s">
        <v>65</v>
      </c>
      <c r="J65" s="83" t="s">
        <v>29</v>
      </c>
      <c r="K65" s="81" t="s">
        <v>64</v>
      </c>
      <c r="L65" s="82" t="s">
        <v>65</v>
      </c>
      <c r="M65" s="83" t="s">
        <v>29</v>
      </c>
      <c r="N65" s="81" t="s">
        <v>64</v>
      </c>
      <c r="O65" s="82" t="s">
        <v>65</v>
      </c>
      <c r="P65" s="83" t="s">
        <v>29</v>
      </c>
      <c r="Q65" s="81" t="s">
        <v>64</v>
      </c>
      <c r="R65" s="82" t="s">
        <v>65</v>
      </c>
      <c r="S65" s="83" t="s">
        <v>29</v>
      </c>
    </row>
    <row r="66" spans="1:19" s="68" customFormat="1" ht="11.25">
      <c r="A66" s="47" t="s">
        <v>390</v>
      </c>
      <c r="B66" s="72">
        <v>0</v>
      </c>
      <c r="C66" s="73">
        <v>0</v>
      </c>
      <c r="D66" s="73">
        <v>0</v>
      </c>
      <c r="E66" s="72">
        <v>0</v>
      </c>
      <c r="F66" s="73">
        <v>10</v>
      </c>
      <c r="G66" s="73">
        <f>SUM(E66:F66)</f>
        <v>10</v>
      </c>
      <c r="H66" s="72">
        <v>0</v>
      </c>
      <c r="I66" s="73">
        <v>0</v>
      </c>
      <c r="J66" s="73">
        <v>0</v>
      </c>
      <c r="K66" s="72">
        <v>0</v>
      </c>
      <c r="L66" s="73">
        <v>0</v>
      </c>
      <c r="M66" s="73">
        <f>SUM(K66:L66)</f>
        <v>0</v>
      </c>
      <c r="N66" s="72">
        <v>0</v>
      </c>
      <c r="O66" s="73">
        <v>0</v>
      </c>
      <c r="P66" s="73">
        <v>0</v>
      </c>
      <c r="Q66" s="72">
        <f aca="true" t="shared" si="8" ref="Q66:R70">B66+E66+H66+K66+N66</f>
        <v>0</v>
      </c>
      <c r="R66" s="73">
        <f t="shared" si="8"/>
        <v>10</v>
      </c>
      <c r="S66" s="73">
        <f>SUM(Q66:R66)</f>
        <v>10</v>
      </c>
    </row>
    <row r="67" spans="1:19" s="68" customFormat="1" ht="11.25">
      <c r="A67" s="47" t="s">
        <v>19</v>
      </c>
      <c r="B67" s="72">
        <v>0</v>
      </c>
      <c r="C67" s="73">
        <v>0</v>
      </c>
      <c r="D67" s="73">
        <v>0</v>
      </c>
      <c r="E67" s="72">
        <v>0</v>
      </c>
      <c r="F67" s="73">
        <v>0</v>
      </c>
      <c r="G67" s="73">
        <f>SUM(E67:F67)</f>
        <v>0</v>
      </c>
      <c r="H67" s="72">
        <v>0</v>
      </c>
      <c r="I67" s="73">
        <v>0</v>
      </c>
      <c r="J67" s="73">
        <v>0</v>
      </c>
      <c r="K67" s="72">
        <v>2</v>
      </c>
      <c r="L67" s="73">
        <v>0</v>
      </c>
      <c r="M67" s="73">
        <f>SUM(K67:L67)</f>
        <v>2</v>
      </c>
      <c r="N67" s="72">
        <v>0</v>
      </c>
      <c r="O67" s="73">
        <v>0</v>
      </c>
      <c r="P67" s="73">
        <v>0</v>
      </c>
      <c r="Q67" s="72">
        <f t="shared" si="8"/>
        <v>2</v>
      </c>
      <c r="R67" s="73">
        <f t="shared" si="8"/>
        <v>0</v>
      </c>
      <c r="S67" s="73">
        <f>SUM(Q67:R67)</f>
        <v>2</v>
      </c>
    </row>
    <row r="68" spans="1:19" s="68" customFormat="1" ht="11.25">
      <c r="A68" s="47" t="s">
        <v>448</v>
      </c>
      <c r="B68" s="72">
        <v>0</v>
      </c>
      <c r="C68" s="73">
        <v>0</v>
      </c>
      <c r="D68" s="73">
        <v>0</v>
      </c>
      <c r="E68" s="72">
        <v>1</v>
      </c>
      <c r="F68" s="73">
        <v>0</v>
      </c>
      <c r="G68" s="73">
        <f>SUM(E68:F68)</f>
        <v>1</v>
      </c>
      <c r="H68" s="72">
        <v>0</v>
      </c>
      <c r="I68" s="73">
        <v>0</v>
      </c>
      <c r="J68" s="73">
        <v>0</v>
      </c>
      <c r="K68" s="72">
        <v>0</v>
      </c>
      <c r="L68" s="73">
        <v>0</v>
      </c>
      <c r="M68" s="73">
        <f>SUM(K68:L68)</f>
        <v>0</v>
      </c>
      <c r="N68" s="72">
        <v>0</v>
      </c>
      <c r="O68" s="73">
        <v>0</v>
      </c>
      <c r="P68" s="73">
        <v>0</v>
      </c>
      <c r="Q68" s="72">
        <f t="shared" si="8"/>
        <v>1</v>
      </c>
      <c r="R68" s="73">
        <f t="shared" si="8"/>
        <v>0</v>
      </c>
      <c r="S68" s="73">
        <f>SUM(Q68:R68)</f>
        <v>1</v>
      </c>
    </row>
    <row r="69" spans="1:19" s="68" customFormat="1" ht="11.25">
      <c r="A69" s="47" t="s">
        <v>362</v>
      </c>
      <c r="B69" s="72">
        <v>0</v>
      </c>
      <c r="C69" s="73">
        <v>0</v>
      </c>
      <c r="D69" s="73">
        <v>0</v>
      </c>
      <c r="E69" s="72">
        <v>0</v>
      </c>
      <c r="F69" s="73">
        <v>5</v>
      </c>
      <c r="G69" s="73">
        <f>SUM(E69:F69)</f>
        <v>5</v>
      </c>
      <c r="H69" s="72">
        <v>0</v>
      </c>
      <c r="I69" s="73">
        <v>0</v>
      </c>
      <c r="J69" s="73">
        <v>0</v>
      </c>
      <c r="K69" s="72">
        <v>0</v>
      </c>
      <c r="L69" s="73">
        <v>0</v>
      </c>
      <c r="M69" s="73">
        <f>SUM(K69:L69)</f>
        <v>0</v>
      </c>
      <c r="N69" s="72">
        <v>0</v>
      </c>
      <c r="O69" s="73">
        <v>0</v>
      </c>
      <c r="P69" s="73">
        <v>0</v>
      </c>
      <c r="Q69" s="72">
        <f t="shared" si="8"/>
        <v>0</v>
      </c>
      <c r="R69" s="73">
        <f t="shared" si="8"/>
        <v>5</v>
      </c>
      <c r="S69" s="73">
        <f>SUM(Q69:R69)</f>
        <v>5</v>
      </c>
    </row>
    <row r="70" spans="1:19" s="68" customFormat="1" ht="11.25">
      <c r="A70" s="47" t="s">
        <v>388</v>
      </c>
      <c r="B70" s="72">
        <v>0</v>
      </c>
      <c r="C70" s="73">
        <v>0</v>
      </c>
      <c r="D70" s="73">
        <v>0</v>
      </c>
      <c r="E70" s="72">
        <v>1</v>
      </c>
      <c r="F70" s="73">
        <v>14</v>
      </c>
      <c r="G70" s="73">
        <f>SUM(E70:F70)</f>
        <v>15</v>
      </c>
      <c r="H70" s="72">
        <v>0</v>
      </c>
      <c r="I70" s="73">
        <v>0</v>
      </c>
      <c r="J70" s="73">
        <v>0</v>
      </c>
      <c r="K70" s="72">
        <v>0</v>
      </c>
      <c r="L70" s="73">
        <v>0</v>
      </c>
      <c r="M70" s="73">
        <f>SUM(K70:L70)</f>
        <v>0</v>
      </c>
      <c r="N70" s="72">
        <v>0</v>
      </c>
      <c r="O70" s="73">
        <v>0</v>
      </c>
      <c r="P70" s="73">
        <v>0</v>
      </c>
      <c r="Q70" s="72">
        <f t="shared" si="8"/>
        <v>1</v>
      </c>
      <c r="R70" s="73">
        <f t="shared" si="8"/>
        <v>14</v>
      </c>
      <c r="S70" s="73">
        <f>SUM(Q70:R70)</f>
        <v>15</v>
      </c>
    </row>
    <row r="71" spans="1:19" ht="11.25">
      <c r="A71" s="74" t="s">
        <v>29</v>
      </c>
      <c r="B71" s="75">
        <f aca="true" t="shared" si="9" ref="B71:S71">SUM(B66:B70)</f>
        <v>0</v>
      </c>
      <c r="C71" s="76">
        <f t="shared" si="9"/>
        <v>0</v>
      </c>
      <c r="D71" s="76">
        <f t="shared" si="9"/>
        <v>0</v>
      </c>
      <c r="E71" s="75">
        <f t="shared" si="9"/>
        <v>2</v>
      </c>
      <c r="F71" s="76">
        <f t="shared" si="9"/>
        <v>29</v>
      </c>
      <c r="G71" s="76">
        <f t="shared" si="9"/>
        <v>31</v>
      </c>
      <c r="H71" s="75">
        <f t="shared" si="9"/>
        <v>0</v>
      </c>
      <c r="I71" s="76">
        <f t="shared" si="9"/>
        <v>0</v>
      </c>
      <c r="J71" s="76">
        <f t="shared" si="9"/>
        <v>0</v>
      </c>
      <c r="K71" s="75">
        <f t="shared" si="9"/>
        <v>2</v>
      </c>
      <c r="L71" s="76">
        <f t="shared" si="9"/>
        <v>0</v>
      </c>
      <c r="M71" s="76">
        <f t="shared" si="9"/>
        <v>2</v>
      </c>
      <c r="N71" s="75">
        <f t="shared" si="9"/>
        <v>0</v>
      </c>
      <c r="O71" s="76">
        <f t="shared" si="9"/>
        <v>0</v>
      </c>
      <c r="P71" s="76">
        <f t="shared" si="9"/>
        <v>0</v>
      </c>
      <c r="Q71" s="75">
        <f t="shared" si="9"/>
        <v>4</v>
      </c>
      <c r="R71" s="76">
        <f t="shared" si="9"/>
        <v>29</v>
      </c>
      <c r="S71" s="76">
        <f t="shared" si="9"/>
        <v>33</v>
      </c>
    </row>
    <row r="72" spans="2:19" ht="11.25">
      <c r="B72" s="140"/>
      <c r="C72" s="140"/>
      <c r="D72" s="140"/>
      <c r="E72" s="140"/>
      <c r="F72" s="140"/>
      <c r="G72" s="140"/>
      <c r="H72" s="140"/>
      <c r="I72" s="140"/>
      <c r="J72" s="140"/>
      <c r="K72" s="140"/>
      <c r="L72" s="140"/>
      <c r="M72" s="140"/>
      <c r="N72" s="140"/>
      <c r="O72" s="140"/>
      <c r="P72" s="140"/>
      <c r="Q72" s="140"/>
      <c r="R72" s="140"/>
      <c r="S72" s="140"/>
    </row>
    <row r="73" spans="2:19" ht="11.25">
      <c r="B73" s="140"/>
      <c r="C73" s="140"/>
      <c r="D73" s="140"/>
      <c r="E73" s="140"/>
      <c r="F73" s="140"/>
      <c r="G73" s="140"/>
      <c r="H73" s="140"/>
      <c r="I73" s="140"/>
      <c r="J73" s="140"/>
      <c r="K73" s="140"/>
      <c r="L73" s="140"/>
      <c r="M73" s="140"/>
      <c r="N73" s="140"/>
      <c r="O73" s="140"/>
      <c r="P73" s="140"/>
      <c r="Q73" s="140"/>
      <c r="R73" s="140"/>
      <c r="S73" s="140"/>
    </row>
    <row r="74" spans="1:19" ht="11.25">
      <c r="A74" s="100" t="s">
        <v>473</v>
      </c>
      <c r="B74" s="140"/>
      <c r="C74" s="140"/>
      <c r="D74" s="140"/>
      <c r="E74" s="140"/>
      <c r="F74" s="140"/>
      <c r="G74" s="140"/>
      <c r="H74" s="140"/>
      <c r="I74" s="140"/>
      <c r="J74" s="140"/>
      <c r="K74" s="140"/>
      <c r="L74" s="140"/>
      <c r="M74" s="140"/>
      <c r="N74" s="140"/>
      <c r="O74" s="140"/>
      <c r="P74" s="140"/>
      <c r="Q74" s="140"/>
      <c r="R74" s="140"/>
      <c r="S74" s="140"/>
    </row>
    <row r="75" spans="1:19" s="78" customFormat="1" ht="11.25">
      <c r="A75" s="51" t="s">
        <v>56</v>
      </c>
      <c r="B75" s="52"/>
      <c r="C75" s="52"/>
      <c r="D75" s="53"/>
      <c r="E75" s="53"/>
      <c r="F75" s="53"/>
      <c r="G75" s="53"/>
      <c r="H75" s="53"/>
      <c r="I75" s="53"/>
      <c r="J75" s="53"/>
      <c r="K75" s="53"/>
      <c r="L75" s="53"/>
      <c r="M75" s="53"/>
      <c r="N75" s="53"/>
      <c r="O75" s="53"/>
      <c r="P75" s="53"/>
      <c r="Q75" s="53"/>
      <c r="R75" s="53"/>
      <c r="S75" s="53"/>
    </row>
    <row r="76" spans="1:19" s="78" customFormat="1" ht="11.25">
      <c r="A76" s="51" t="s">
        <v>500</v>
      </c>
      <c r="B76" s="52"/>
      <c r="C76" s="52"/>
      <c r="D76" s="53"/>
      <c r="E76" s="53"/>
      <c r="F76" s="53"/>
      <c r="G76" s="53"/>
      <c r="H76" s="53"/>
      <c r="I76" s="53"/>
      <c r="J76" s="53"/>
      <c r="K76" s="53"/>
      <c r="L76" s="53"/>
      <c r="M76" s="53"/>
      <c r="N76" s="53"/>
      <c r="O76" s="53"/>
      <c r="P76" s="53"/>
      <c r="Q76" s="53"/>
      <c r="R76" s="53"/>
      <c r="S76" s="53"/>
    </row>
    <row r="77" spans="1:19" s="78" customFormat="1" ht="11.25">
      <c r="A77" s="49"/>
      <c r="B77" s="49"/>
      <c r="C77" s="49"/>
      <c r="D77" s="50"/>
      <c r="E77" s="50"/>
      <c r="F77" s="50"/>
      <c r="G77" s="50"/>
      <c r="H77" s="50"/>
      <c r="I77" s="50"/>
      <c r="J77" s="50"/>
      <c r="K77" s="50"/>
      <c r="L77" s="50"/>
      <c r="M77" s="50"/>
      <c r="N77" s="50"/>
      <c r="O77" s="50"/>
      <c r="P77" s="50"/>
      <c r="Q77" s="50"/>
      <c r="R77" s="50"/>
      <c r="S77" s="50"/>
    </row>
    <row r="78" spans="1:19" s="78" customFormat="1" ht="11.25">
      <c r="A78" s="51" t="s">
        <v>253</v>
      </c>
      <c r="B78" s="52"/>
      <c r="C78" s="52"/>
      <c r="D78" s="53"/>
      <c r="E78" s="53"/>
      <c r="F78" s="53"/>
      <c r="G78" s="53"/>
      <c r="H78" s="53"/>
      <c r="I78" s="53"/>
      <c r="J78" s="53"/>
      <c r="K78" s="53"/>
      <c r="L78" s="53"/>
      <c r="M78" s="53"/>
      <c r="N78" s="53"/>
      <c r="O78" s="53"/>
      <c r="P78" s="53"/>
      <c r="Q78" s="53"/>
      <c r="R78" s="53"/>
      <c r="S78" s="53"/>
    </row>
    <row r="79" spans="1:19" ht="11.25">
      <c r="A79" s="51" t="s">
        <v>254</v>
      </c>
      <c r="B79" s="52"/>
      <c r="C79" s="52"/>
      <c r="D79" s="53"/>
      <c r="E79" s="53"/>
      <c r="F79" s="53"/>
      <c r="G79" s="53"/>
      <c r="H79" s="53"/>
      <c r="I79" s="53"/>
      <c r="J79" s="53"/>
      <c r="K79" s="53"/>
      <c r="L79" s="53"/>
      <c r="M79" s="53"/>
      <c r="N79" s="53"/>
      <c r="O79" s="53"/>
      <c r="P79" s="53"/>
      <c r="Q79" s="53"/>
      <c r="R79" s="53"/>
      <c r="S79" s="53"/>
    </row>
    <row r="80" spans="1:19" ht="11.25">
      <c r="A80" s="51"/>
      <c r="B80" s="52"/>
      <c r="C80" s="52"/>
      <c r="D80" s="53"/>
      <c r="E80" s="53"/>
      <c r="F80" s="53"/>
      <c r="G80" s="53"/>
      <c r="H80" s="53"/>
      <c r="I80" s="53"/>
      <c r="J80" s="53"/>
      <c r="K80" s="53"/>
      <c r="L80" s="53"/>
      <c r="M80" s="53"/>
      <c r="N80" s="53"/>
      <c r="O80" s="53"/>
      <c r="P80" s="53"/>
      <c r="Q80" s="53"/>
      <c r="R80" s="53"/>
      <c r="S80" s="53"/>
    </row>
    <row r="81" spans="1:19" ht="11.25">
      <c r="A81" s="51" t="s">
        <v>146</v>
      </c>
      <c r="B81" s="52"/>
      <c r="C81" s="52"/>
      <c r="D81" s="53"/>
      <c r="E81" s="53"/>
      <c r="F81" s="53"/>
      <c r="G81" s="53"/>
      <c r="H81" s="53"/>
      <c r="I81" s="53"/>
      <c r="J81" s="53"/>
      <c r="K81" s="53"/>
      <c r="L81" s="53"/>
      <c r="M81" s="53"/>
      <c r="N81" s="53"/>
      <c r="O81" s="53"/>
      <c r="P81" s="53"/>
      <c r="Q81" s="53"/>
      <c r="R81" s="53"/>
      <c r="S81" s="53"/>
    </row>
    <row r="82" ht="9" customHeight="1" thickBot="1"/>
    <row r="83" spans="1:19" ht="11.25">
      <c r="A83" s="55"/>
      <c r="B83" s="276" t="s">
        <v>59</v>
      </c>
      <c r="C83" s="277"/>
      <c r="D83" s="278"/>
      <c r="E83" s="57"/>
      <c r="F83" s="56" t="s">
        <v>47</v>
      </c>
      <c r="G83" s="58"/>
      <c r="H83" s="57"/>
      <c r="I83" s="56" t="s">
        <v>48</v>
      </c>
      <c r="J83" s="58"/>
      <c r="K83" s="57"/>
      <c r="L83" s="56" t="s">
        <v>49</v>
      </c>
      <c r="M83" s="58"/>
      <c r="N83" s="57"/>
      <c r="O83" s="56" t="s">
        <v>60</v>
      </c>
      <c r="P83" s="58"/>
      <c r="Q83" s="57"/>
      <c r="R83" s="56" t="s">
        <v>29</v>
      </c>
      <c r="S83" s="59"/>
    </row>
    <row r="84" spans="1:19" ht="11.25">
      <c r="A84" s="47"/>
      <c r="B84" s="279" t="s">
        <v>61</v>
      </c>
      <c r="C84" s="280"/>
      <c r="D84" s="281"/>
      <c r="E84" s="61"/>
      <c r="F84" s="62"/>
      <c r="G84" s="63"/>
      <c r="H84" s="61"/>
      <c r="I84" s="62"/>
      <c r="J84" s="63"/>
      <c r="K84" s="61"/>
      <c r="L84" s="62"/>
      <c r="M84" s="63"/>
      <c r="N84" s="61"/>
      <c r="O84" s="64" t="s">
        <v>62</v>
      </c>
      <c r="P84" s="63"/>
      <c r="Q84" s="61"/>
      <c r="R84" s="62"/>
      <c r="S84" s="63"/>
    </row>
    <row r="85" spans="1:19" ht="11.25">
      <c r="A85" s="44" t="s">
        <v>63</v>
      </c>
      <c r="B85" s="81" t="s">
        <v>64</v>
      </c>
      <c r="C85" s="82" t="s">
        <v>65</v>
      </c>
      <c r="D85" s="83" t="s">
        <v>29</v>
      </c>
      <c r="E85" s="81" t="s">
        <v>64</v>
      </c>
      <c r="F85" s="82" t="s">
        <v>65</v>
      </c>
      <c r="G85" s="83" t="s">
        <v>29</v>
      </c>
      <c r="H85" s="81" t="s">
        <v>64</v>
      </c>
      <c r="I85" s="82" t="s">
        <v>65</v>
      </c>
      <c r="J85" s="83" t="s">
        <v>29</v>
      </c>
      <c r="K85" s="81" t="s">
        <v>64</v>
      </c>
      <c r="L85" s="82" t="s">
        <v>65</v>
      </c>
      <c r="M85" s="83" t="s">
        <v>29</v>
      </c>
      <c r="N85" s="81" t="s">
        <v>64</v>
      </c>
      <c r="O85" s="82" t="s">
        <v>65</v>
      </c>
      <c r="P85" s="83" t="s">
        <v>29</v>
      </c>
      <c r="Q85" s="81" t="s">
        <v>64</v>
      </c>
      <c r="R85" s="82" t="s">
        <v>65</v>
      </c>
      <c r="S85" s="83" t="s">
        <v>29</v>
      </c>
    </row>
    <row r="86" spans="1:19" ht="11.25" customHeight="1">
      <c r="A86" s="47" t="s">
        <v>331</v>
      </c>
      <c r="B86" s="72">
        <v>0</v>
      </c>
      <c r="C86" s="73">
        <v>0</v>
      </c>
      <c r="D86" s="73">
        <v>0</v>
      </c>
      <c r="E86" s="72">
        <v>0</v>
      </c>
      <c r="F86" s="73">
        <v>0</v>
      </c>
      <c r="G86" s="73">
        <v>0</v>
      </c>
      <c r="H86" s="72">
        <v>20</v>
      </c>
      <c r="I86" s="73">
        <v>3</v>
      </c>
      <c r="J86" s="73">
        <v>23</v>
      </c>
      <c r="K86" s="72">
        <v>0</v>
      </c>
      <c r="L86" s="73">
        <v>0</v>
      </c>
      <c r="M86" s="73">
        <v>0</v>
      </c>
      <c r="N86" s="72">
        <v>0</v>
      </c>
      <c r="O86" s="73">
        <v>0</v>
      </c>
      <c r="P86" s="73">
        <v>0</v>
      </c>
      <c r="Q86" s="72">
        <f aca="true" t="shared" si="10" ref="Q86:Q117">B86+E86+H86+K86+N86</f>
        <v>20</v>
      </c>
      <c r="R86" s="73">
        <f aca="true" t="shared" si="11" ref="R86:R117">C86+F86+I86+L86+O86</f>
        <v>3</v>
      </c>
      <c r="S86" s="73">
        <f aca="true" t="shared" si="12" ref="S86:S125">SUM(Q86:R86)</f>
        <v>23</v>
      </c>
    </row>
    <row r="87" spans="1:19" ht="11.25" customHeight="1">
      <c r="A87" s="47" t="s">
        <v>228</v>
      </c>
      <c r="B87" s="72">
        <v>7</v>
      </c>
      <c r="C87" s="73">
        <v>0</v>
      </c>
      <c r="D87" s="73">
        <v>7</v>
      </c>
      <c r="E87" s="72">
        <v>118</v>
      </c>
      <c r="F87" s="73">
        <v>4</v>
      </c>
      <c r="G87" s="73">
        <v>122</v>
      </c>
      <c r="H87" s="72">
        <v>5</v>
      </c>
      <c r="I87" s="73">
        <v>0</v>
      </c>
      <c r="J87" s="73">
        <v>5</v>
      </c>
      <c r="K87" s="72">
        <v>0</v>
      </c>
      <c r="L87" s="73">
        <v>0</v>
      </c>
      <c r="M87" s="73">
        <v>0</v>
      </c>
      <c r="N87" s="72">
        <v>0</v>
      </c>
      <c r="O87" s="73">
        <v>0</v>
      </c>
      <c r="P87" s="73">
        <v>0</v>
      </c>
      <c r="Q87" s="72">
        <f t="shared" si="10"/>
        <v>130</v>
      </c>
      <c r="R87" s="73">
        <f t="shared" si="11"/>
        <v>4</v>
      </c>
      <c r="S87" s="73">
        <f t="shared" si="12"/>
        <v>134</v>
      </c>
    </row>
    <row r="88" spans="1:19" ht="11.25" customHeight="1">
      <c r="A88" s="47" t="s">
        <v>229</v>
      </c>
      <c r="B88" s="72">
        <v>14</v>
      </c>
      <c r="C88" s="73">
        <v>7</v>
      </c>
      <c r="D88" s="73">
        <v>21</v>
      </c>
      <c r="E88" s="72">
        <v>34</v>
      </c>
      <c r="F88" s="73">
        <v>24</v>
      </c>
      <c r="G88" s="73">
        <v>58</v>
      </c>
      <c r="H88" s="72">
        <v>6</v>
      </c>
      <c r="I88" s="73">
        <v>2</v>
      </c>
      <c r="J88" s="73">
        <v>8</v>
      </c>
      <c r="K88" s="72">
        <v>7</v>
      </c>
      <c r="L88" s="73">
        <v>4</v>
      </c>
      <c r="M88" s="73">
        <v>11</v>
      </c>
      <c r="N88" s="72">
        <v>0</v>
      </c>
      <c r="O88" s="73">
        <v>0</v>
      </c>
      <c r="P88" s="73">
        <v>0</v>
      </c>
      <c r="Q88" s="72">
        <f t="shared" si="10"/>
        <v>61</v>
      </c>
      <c r="R88" s="73">
        <f t="shared" si="11"/>
        <v>37</v>
      </c>
      <c r="S88" s="73">
        <f t="shared" si="12"/>
        <v>98</v>
      </c>
    </row>
    <row r="89" spans="1:19" s="60" customFormat="1" ht="11.25" customHeight="1">
      <c r="A89" s="47" t="s">
        <v>230</v>
      </c>
      <c r="B89" s="72">
        <v>17</v>
      </c>
      <c r="C89" s="73">
        <v>4</v>
      </c>
      <c r="D89" s="73">
        <v>21</v>
      </c>
      <c r="E89" s="72">
        <v>56</v>
      </c>
      <c r="F89" s="73">
        <v>22</v>
      </c>
      <c r="G89" s="73">
        <v>78</v>
      </c>
      <c r="H89" s="72">
        <v>11</v>
      </c>
      <c r="I89" s="73">
        <v>4</v>
      </c>
      <c r="J89" s="73">
        <v>15</v>
      </c>
      <c r="K89" s="72">
        <v>4</v>
      </c>
      <c r="L89" s="73">
        <v>3</v>
      </c>
      <c r="M89" s="73">
        <v>7</v>
      </c>
      <c r="N89" s="72">
        <v>6</v>
      </c>
      <c r="O89" s="73">
        <v>0</v>
      </c>
      <c r="P89" s="73">
        <v>6</v>
      </c>
      <c r="Q89" s="72">
        <f t="shared" si="10"/>
        <v>94</v>
      </c>
      <c r="R89" s="73">
        <f t="shared" si="11"/>
        <v>33</v>
      </c>
      <c r="S89" s="73">
        <f t="shared" si="12"/>
        <v>127</v>
      </c>
    </row>
    <row r="90" spans="1:19" s="60" customFormat="1" ht="11.25" customHeight="1">
      <c r="A90" s="47" t="s">
        <v>231</v>
      </c>
      <c r="B90" s="72">
        <v>0</v>
      </c>
      <c r="C90" s="73">
        <v>0</v>
      </c>
      <c r="D90" s="73">
        <v>0</v>
      </c>
      <c r="E90" s="72">
        <v>3</v>
      </c>
      <c r="F90" s="73">
        <v>1</v>
      </c>
      <c r="G90" s="73">
        <v>4</v>
      </c>
      <c r="H90" s="72">
        <v>0</v>
      </c>
      <c r="I90" s="73">
        <v>0</v>
      </c>
      <c r="J90" s="73">
        <v>0</v>
      </c>
      <c r="K90" s="72">
        <v>0</v>
      </c>
      <c r="L90" s="73">
        <v>0</v>
      </c>
      <c r="M90" s="73">
        <v>0</v>
      </c>
      <c r="N90" s="72">
        <v>0</v>
      </c>
      <c r="O90" s="73">
        <v>0</v>
      </c>
      <c r="P90" s="73">
        <v>0</v>
      </c>
      <c r="Q90" s="72">
        <f t="shared" si="10"/>
        <v>3</v>
      </c>
      <c r="R90" s="73">
        <f t="shared" si="11"/>
        <v>1</v>
      </c>
      <c r="S90" s="73">
        <f aca="true" t="shared" si="13" ref="S90:S98">SUM(Q90:R90)</f>
        <v>4</v>
      </c>
    </row>
    <row r="91" spans="1:19" ht="11.25" customHeight="1">
      <c r="A91" s="47" t="s">
        <v>256</v>
      </c>
      <c r="B91" s="72">
        <v>0</v>
      </c>
      <c r="C91" s="73">
        <v>0</v>
      </c>
      <c r="D91" s="73">
        <v>0</v>
      </c>
      <c r="E91" s="72">
        <v>18</v>
      </c>
      <c r="F91" s="73">
        <v>0</v>
      </c>
      <c r="G91" s="73">
        <v>18</v>
      </c>
      <c r="H91" s="72">
        <v>0</v>
      </c>
      <c r="I91" s="73">
        <v>0</v>
      </c>
      <c r="J91" s="73">
        <v>0</v>
      </c>
      <c r="K91" s="72">
        <v>0</v>
      </c>
      <c r="L91" s="73">
        <v>0</v>
      </c>
      <c r="M91" s="73">
        <v>0</v>
      </c>
      <c r="N91" s="72">
        <v>0</v>
      </c>
      <c r="O91" s="73">
        <v>0</v>
      </c>
      <c r="P91" s="73">
        <v>0</v>
      </c>
      <c r="Q91" s="72">
        <f t="shared" si="10"/>
        <v>18</v>
      </c>
      <c r="R91" s="73">
        <f t="shared" si="11"/>
        <v>0</v>
      </c>
      <c r="S91" s="73">
        <f t="shared" si="13"/>
        <v>18</v>
      </c>
    </row>
    <row r="92" spans="1:19" ht="11.25" customHeight="1">
      <c r="A92" s="47" t="s">
        <v>257</v>
      </c>
      <c r="B92" s="72">
        <v>4</v>
      </c>
      <c r="C92" s="73">
        <v>1</v>
      </c>
      <c r="D92" s="73">
        <v>5</v>
      </c>
      <c r="E92" s="72">
        <v>0</v>
      </c>
      <c r="F92" s="73">
        <v>0</v>
      </c>
      <c r="G92" s="73">
        <v>0</v>
      </c>
      <c r="H92" s="72">
        <v>0</v>
      </c>
      <c r="I92" s="73">
        <v>0</v>
      </c>
      <c r="J92" s="73">
        <v>0</v>
      </c>
      <c r="K92" s="72">
        <v>0</v>
      </c>
      <c r="L92" s="73">
        <v>0</v>
      </c>
      <c r="M92" s="73">
        <v>0</v>
      </c>
      <c r="N92" s="72">
        <v>0</v>
      </c>
      <c r="O92" s="73">
        <v>0</v>
      </c>
      <c r="P92" s="73">
        <v>0</v>
      </c>
      <c r="Q92" s="72">
        <f t="shared" si="10"/>
        <v>4</v>
      </c>
      <c r="R92" s="73">
        <f t="shared" si="11"/>
        <v>1</v>
      </c>
      <c r="S92" s="73">
        <f t="shared" si="13"/>
        <v>5</v>
      </c>
    </row>
    <row r="93" spans="1:19" ht="11.25" customHeight="1">
      <c r="A93" s="47" t="s">
        <v>258</v>
      </c>
      <c r="B93" s="72">
        <v>5</v>
      </c>
      <c r="C93" s="73">
        <v>0</v>
      </c>
      <c r="D93" s="73">
        <v>5</v>
      </c>
      <c r="E93" s="72">
        <v>17</v>
      </c>
      <c r="F93" s="73">
        <v>0</v>
      </c>
      <c r="G93" s="73">
        <v>17</v>
      </c>
      <c r="H93" s="72">
        <v>0</v>
      </c>
      <c r="I93" s="73">
        <v>0</v>
      </c>
      <c r="J93" s="73">
        <v>0</v>
      </c>
      <c r="K93" s="72">
        <v>0</v>
      </c>
      <c r="L93" s="73">
        <v>0</v>
      </c>
      <c r="M93" s="73">
        <v>0</v>
      </c>
      <c r="N93" s="72">
        <v>0</v>
      </c>
      <c r="O93" s="73">
        <v>0</v>
      </c>
      <c r="P93" s="73">
        <v>0</v>
      </c>
      <c r="Q93" s="72">
        <f t="shared" si="10"/>
        <v>22</v>
      </c>
      <c r="R93" s="73">
        <f t="shared" si="11"/>
        <v>0</v>
      </c>
      <c r="S93" s="73">
        <f t="shared" si="13"/>
        <v>22</v>
      </c>
    </row>
    <row r="94" spans="1:19" ht="11.25" customHeight="1">
      <c r="A94" s="47" t="s">
        <v>232</v>
      </c>
      <c r="B94" s="72">
        <v>21</v>
      </c>
      <c r="C94" s="73">
        <v>0</v>
      </c>
      <c r="D94" s="73">
        <v>21</v>
      </c>
      <c r="E94" s="72">
        <v>113</v>
      </c>
      <c r="F94" s="73">
        <v>0</v>
      </c>
      <c r="G94" s="73">
        <v>113</v>
      </c>
      <c r="H94" s="72">
        <v>0</v>
      </c>
      <c r="I94" s="73">
        <v>0</v>
      </c>
      <c r="J94" s="73">
        <v>0</v>
      </c>
      <c r="K94" s="72">
        <v>20</v>
      </c>
      <c r="L94" s="73">
        <v>0</v>
      </c>
      <c r="M94" s="73">
        <v>20</v>
      </c>
      <c r="N94" s="72">
        <v>0</v>
      </c>
      <c r="O94" s="73">
        <v>0</v>
      </c>
      <c r="P94" s="73">
        <v>0</v>
      </c>
      <c r="Q94" s="72">
        <f t="shared" si="10"/>
        <v>154</v>
      </c>
      <c r="R94" s="73">
        <f t="shared" si="11"/>
        <v>0</v>
      </c>
      <c r="S94" s="73">
        <f t="shared" si="13"/>
        <v>154</v>
      </c>
    </row>
    <row r="95" spans="1:19" ht="11.25" customHeight="1">
      <c r="A95" s="47" t="s">
        <v>182</v>
      </c>
      <c r="B95" s="72">
        <v>2</v>
      </c>
      <c r="C95" s="73">
        <v>1</v>
      </c>
      <c r="D95" s="73">
        <v>3</v>
      </c>
      <c r="E95" s="72">
        <v>2</v>
      </c>
      <c r="F95" s="73">
        <v>2</v>
      </c>
      <c r="G95" s="73">
        <v>4</v>
      </c>
      <c r="H95" s="72">
        <v>1</v>
      </c>
      <c r="I95" s="73">
        <v>9</v>
      </c>
      <c r="J95" s="73">
        <v>10</v>
      </c>
      <c r="K95" s="72">
        <v>3</v>
      </c>
      <c r="L95" s="73">
        <v>1</v>
      </c>
      <c r="M95" s="73">
        <v>4</v>
      </c>
      <c r="N95" s="72">
        <v>0</v>
      </c>
      <c r="O95" s="73">
        <v>0</v>
      </c>
      <c r="P95" s="73">
        <v>0</v>
      </c>
      <c r="Q95" s="72">
        <f t="shared" si="10"/>
        <v>8</v>
      </c>
      <c r="R95" s="73">
        <f t="shared" si="11"/>
        <v>13</v>
      </c>
      <c r="S95" s="73">
        <f t="shared" si="13"/>
        <v>21</v>
      </c>
    </row>
    <row r="96" spans="1:19" ht="11.25" customHeight="1">
      <c r="A96" s="47" t="s">
        <v>511</v>
      </c>
      <c r="B96" s="72">
        <v>11</v>
      </c>
      <c r="C96" s="73">
        <v>0</v>
      </c>
      <c r="D96" s="73">
        <v>11</v>
      </c>
      <c r="E96" s="72">
        <v>0</v>
      </c>
      <c r="F96" s="73">
        <v>0</v>
      </c>
      <c r="G96" s="73">
        <v>0</v>
      </c>
      <c r="H96" s="72">
        <v>0</v>
      </c>
      <c r="I96" s="73">
        <v>0</v>
      </c>
      <c r="J96" s="73">
        <v>0</v>
      </c>
      <c r="K96" s="72">
        <v>0</v>
      </c>
      <c r="L96" s="73">
        <v>0</v>
      </c>
      <c r="M96" s="73">
        <v>0</v>
      </c>
      <c r="N96" s="72">
        <v>0</v>
      </c>
      <c r="O96" s="73">
        <v>0</v>
      </c>
      <c r="P96" s="73">
        <v>0</v>
      </c>
      <c r="Q96" s="72">
        <f t="shared" si="10"/>
        <v>11</v>
      </c>
      <c r="R96" s="73">
        <f t="shared" si="11"/>
        <v>0</v>
      </c>
      <c r="S96" s="73">
        <f t="shared" si="13"/>
        <v>11</v>
      </c>
    </row>
    <row r="97" spans="1:19" s="60" customFormat="1" ht="11.25" customHeight="1">
      <c r="A97" s="47" t="s">
        <v>385</v>
      </c>
      <c r="B97" s="72">
        <v>0</v>
      </c>
      <c r="C97" s="73">
        <v>0</v>
      </c>
      <c r="D97" s="73">
        <v>0</v>
      </c>
      <c r="E97" s="72">
        <v>0</v>
      </c>
      <c r="F97" s="73">
        <v>0</v>
      </c>
      <c r="G97" s="73">
        <v>0</v>
      </c>
      <c r="H97" s="72">
        <v>7</v>
      </c>
      <c r="I97" s="73">
        <v>2</v>
      </c>
      <c r="J97" s="73">
        <v>9</v>
      </c>
      <c r="K97" s="72">
        <v>0</v>
      </c>
      <c r="L97" s="73">
        <v>0</v>
      </c>
      <c r="M97" s="73">
        <v>0</v>
      </c>
      <c r="N97" s="72">
        <v>0</v>
      </c>
      <c r="O97" s="73">
        <v>0</v>
      </c>
      <c r="P97" s="73">
        <v>0</v>
      </c>
      <c r="Q97" s="72">
        <f t="shared" si="10"/>
        <v>7</v>
      </c>
      <c r="R97" s="73">
        <f t="shared" si="11"/>
        <v>2</v>
      </c>
      <c r="S97" s="73">
        <f t="shared" si="13"/>
        <v>9</v>
      </c>
    </row>
    <row r="98" spans="1:19" ht="11.25" customHeight="1">
      <c r="A98" s="47" t="s">
        <v>259</v>
      </c>
      <c r="B98" s="72">
        <v>27</v>
      </c>
      <c r="C98" s="73">
        <v>0</v>
      </c>
      <c r="D98" s="73">
        <v>27</v>
      </c>
      <c r="E98" s="72">
        <v>77</v>
      </c>
      <c r="F98" s="73">
        <v>0</v>
      </c>
      <c r="G98" s="73">
        <v>77</v>
      </c>
      <c r="H98" s="72">
        <v>11</v>
      </c>
      <c r="I98" s="73">
        <v>0</v>
      </c>
      <c r="J98" s="73">
        <v>11</v>
      </c>
      <c r="K98" s="72">
        <v>0</v>
      </c>
      <c r="L98" s="73">
        <v>0</v>
      </c>
      <c r="M98" s="73">
        <v>0</v>
      </c>
      <c r="N98" s="72">
        <v>0</v>
      </c>
      <c r="O98" s="73">
        <v>0</v>
      </c>
      <c r="P98" s="73">
        <v>0</v>
      </c>
      <c r="Q98" s="72">
        <f t="shared" si="10"/>
        <v>115</v>
      </c>
      <c r="R98" s="73">
        <f t="shared" si="11"/>
        <v>0</v>
      </c>
      <c r="S98" s="73">
        <f t="shared" si="13"/>
        <v>115</v>
      </c>
    </row>
    <row r="99" spans="1:19" s="68" customFormat="1" ht="11.25" customHeight="1">
      <c r="A99" s="47" t="s">
        <v>233</v>
      </c>
      <c r="B99" s="72">
        <v>34</v>
      </c>
      <c r="C99" s="73">
        <v>0</v>
      </c>
      <c r="D99" s="73">
        <v>34</v>
      </c>
      <c r="E99" s="72">
        <v>116</v>
      </c>
      <c r="F99" s="73">
        <v>2</v>
      </c>
      <c r="G99" s="73">
        <v>118</v>
      </c>
      <c r="H99" s="72">
        <v>26</v>
      </c>
      <c r="I99" s="73">
        <v>1</v>
      </c>
      <c r="J99" s="73">
        <v>27</v>
      </c>
      <c r="K99" s="72">
        <v>18</v>
      </c>
      <c r="L99" s="73">
        <v>0</v>
      </c>
      <c r="M99" s="73">
        <v>18</v>
      </c>
      <c r="N99" s="72">
        <v>0</v>
      </c>
      <c r="O99" s="73">
        <v>0</v>
      </c>
      <c r="P99" s="73">
        <v>0</v>
      </c>
      <c r="Q99" s="72">
        <f t="shared" si="10"/>
        <v>194</v>
      </c>
      <c r="R99" s="73">
        <f t="shared" si="11"/>
        <v>3</v>
      </c>
      <c r="S99" s="73">
        <f t="shared" si="12"/>
        <v>197</v>
      </c>
    </row>
    <row r="100" spans="1:19" ht="11.25">
      <c r="A100" s="47" t="s">
        <v>234</v>
      </c>
      <c r="B100" s="72">
        <v>5</v>
      </c>
      <c r="C100" s="73">
        <v>0</v>
      </c>
      <c r="D100" s="73">
        <v>5</v>
      </c>
      <c r="E100" s="72">
        <v>31</v>
      </c>
      <c r="F100" s="73">
        <v>0</v>
      </c>
      <c r="G100" s="73">
        <v>31</v>
      </c>
      <c r="H100" s="72">
        <v>0</v>
      </c>
      <c r="I100" s="73">
        <v>0</v>
      </c>
      <c r="J100" s="73">
        <v>0</v>
      </c>
      <c r="K100" s="72">
        <v>0</v>
      </c>
      <c r="L100" s="73">
        <v>0</v>
      </c>
      <c r="M100" s="73">
        <v>0</v>
      </c>
      <c r="N100" s="72">
        <v>0</v>
      </c>
      <c r="O100" s="73">
        <v>0</v>
      </c>
      <c r="P100" s="73">
        <v>0</v>
      </c>
      <c r="Q100" s="72">
        <f t="shared" si="10"/>
        <v>36</v>
      </c>
      <c r="R100" s="73">
        <f t="shared" si="11"/>
        <v>0</v>
      </c>
      <c r="S100" s="73">
        <f t="shared" si="12"/>
        <v>36</v>
      </c>
    </row>
    <row r="101" spans="1:19" ht="11.25">
      <c r="A101" s="47" t="s">
        <v>235</v>
      </c>
      <c r="B101" s="72">
        <v>0</v>
      </c>
      <c r="C101" s="73">
        <v>0</v>
      </c>
      <c r="D101" s="73">
        <v>0</v>
      </c>
      <c r="E101" s="72">
        <v>3</v>
      </c>
      <c r="F101" s="73">
        <v>12</v>
      </c>
      <c r="G101" s="73">
        <v>15</v>
      </c>
      <c r="H101" s="72">
        <v>0</v>
      </c>
      <c r="I101" s="73">
        <v>0</v>
      </c>
      <c r="J101" s="73">
        <v>0</v>
      </c>
      <c r="K101" s="72">
        <v>3</v>
      </c>
      <c r="L101" s="73">
        <v>9</v>
      </c>
      <c r="M101" s="73">
        <v>12</v>
      </c>
      <c r="N101" s="72">
        <v>0</v>
      </c>
      <c r="O101" s="73">
        <v>0</v>
      </c>
      <c r="P101" s="73">
        <v>0</v>
      </c>
      <c r="Q101" s="72">
        <f t="shared" si="10"/>
        <v>6</v>
      </c>
      <c r="R101" s="73">
        <f t="shared" si="11"/>
        <v>21</v>
      </c>
      <c r="S101" s="73">
        <f>SUM(Q101:R101)</f>
        <v>27</v>
      </c>
    </row>
    <row r="102" spans="1:19" ht="11.25">
      <c r="A102" s="47" t="s">
        <v>260</v>
      </c>
      <c r="B102" s="72">
        <v>11</v>
      </c>
      <c r="C102" s="73">
        <v>7</v>
      </c>
      <c r="D102" s="73">
        <v>18</v>
      </c>
      <c r="E102" s="72">
        <v>56</v>
      </c>
      <c r="F102" s="73">
        <v>25</v>
      </c>
      <c r="G102" s="73">
        <v>81</v>
      </c>
      <c r="H102" s="72">
        <v>0</v>
      </c>
      <c r="I102" s="73">
        <v>0</v>
      </c>
      <c r="J102" s="73">
        <v>0</v>
      </c>
      <c r="K102" s="72">
        <v>7</v>
      </c>
      <c r="L102" s="73">
        <v>4</v>
      </c>
      <c r="M102" s="73">
        <v>11</v>
      </c>
      <c r="N102" s="72">
        <v>0</v>
      </c>
      <c r="O102" s="73">
        <v>0</v>
      </c>
      <c r="P102" s="73">
        <v>0</v>
      </c>
      <c r="Q102" s="72">
        <f t="shared" si="10"/>
        <v>74</v>
      </c>
      <c r="R102" s="73">
        <f t="shared" si="11"/>
        <v>36</v>
      </c>
      <c r="S102" s="73">
        <f t="shared" si="12"/>
        <v>110</v>
      </c>
    </row>
    <row r="103" spans="1:19" ht="11.25">
      <c r="A103" s="47" t="s">
        <v>261</v>
      </c>
      <c r="B103" s="72">
        <v>0</v>
      </c>
      <c r="C103" s="73">
        <v>0</v>
      </c>
      <c r="D103" s="73">
        <v>0</v>
      </c>
      <c r="E103" s="72">
        <v>6</v>
      </c>
      <c r="F103" s="73">
        <v>5</v>
      </c>
      <c r="G103" s="73">
        <v>11</v>
      </c>
      <c r="H103" s="72">
        <v>8</v>
      </c>
      <c r="I103" s="73">
        <v>3</v>
      </c>
      <c r="J103" s="73">
        <v>11</v>
      </c>
      <c r="K103" s="72">
        <v>0</v>
      </c>
      <c r="L103" s="73">
        <v>0</v>
      </c>
      <c r="M103" s="73">
        <v>0</v>
      </c>
      <c r="N103" s="72">
        <v>0</v>
      </c>
      <c r="O103" s="73">
        <v>0</v>
      </c>
      <c r="P103" s="73">
        <v>0</v>
      </c>
      <c r="Q103" s="72">
        <f t="shared" si="10"/>
        <v>14</v>
      </c>
      <c r="R103" s="73">
        <f t="shared" si="11"/>
        <v>8</v>
      </c>
      <c r="S103" s="73">
        <f>SUM(Q103:R103)</f>
        <v>22</v>
      </c>
    </row>
    <row r="104" spans="1:19" ht="11.25">
      <c r="A104" s="47" t="s">
        <v>236</v>
      </c>
      <c r="B104" s="72">
        <v>29</v>
      </c>
      <c r="C104" s="73">
        <v>0</v>
      </c>
      <c r="D104" s="73">
        <v>29</v>
      </c>
      <c r="E104" s="72">
        <v>63</v>
      </c>
      <c r="F104" s="73">
        <v>0</v>
      </c>
      <c r="G104" s="73">
        <v>63</v>
      </c>
      <c r="H104" s="72">
        <v>0</v>
      </c>
      <c r="I104" s="73">
        <v>0</v>
      </c>
      <c r="J104" s="73">
        <v>0</v>
      </c>
      <c r="K104" s="72">
        <v>4</v>
      </c>
      <c r="L104" s="73">
        <v>0</v>
      </c>
      <c r="M104" s="73">
        <v>4</v>
      </c>
      <c r="N104" s="72">
        <v>0</v>
      </c>
      <c r="O104" s="73">
        <v>0</v>
      </c>
      <c r="P104" s="73">
        <v>0</v>
      </c>
      <c r="Q104" s="72">
        <f t="shared" si="10"/>
        <v>96</v>
      </c>
      <c r="R104" s="73">
        <f t="shared" si="11"/>
        <v>0</v>
      </c>
      <c r="S104" s="73">
        <f t="shared" si="12"/>
        <v>96</v>
      </c>
    </row>
    <row r="105" spans="1:19" ht="11.25">
      <c r="A105" s="47" t="s">
        <v>262</v>
      </c>
      <c r="B105" s="72">
        <v>0</v>
      </c>
      <c r="C105" s="73">
        <v>0</v>
      </c>
      <c r="D105" s="73">
        <v>0</v>
      </c>
      <c r="E105" s="72">
        <v>276</v>
      </c>
      <c r="F105" s="73">
        <v>1</v>
      </c>
      <c r="G105" s="73">
        <v>277</v>
      </c>
      <c r="H105" s="72">
        <v>7</v>
      </c>
      <c r="I105" s="73">
        <v>0</v>
      </c>
      <c r="J105" s="73">
        <v>7</v>
      </c>
      <c r="K105" s="72">
        <v>25</v>
      </c>
      <c r="L105" s="73">
        <v>1</v>
      </c>
      <c r="M105" s="73">
        <v>26</v>
      </c>
      <c r="N105" s="72">
        <v>0</v>
      </c>
      <c r="O105" s="73">
        <v>0</v>
      </c>
      <c r="P105" s="73">
        <v>0</v>
      </c>
      <c r="Q105" s="72">
        <f t="shared" si="10"/>
        <v>308</v>
      </c>
      <c r="R105" s="73">
        <f t="shared" si="11"/>
        <v>2</v>
      </c>
      <c r="S105" s="73">
        <f t="shared" si="12"/>
        <v>310</v>
      </c>
    </row>
    <row r="106" spans="1:19" ht="11.25">
      <c r="A106" s="47" t="s">
        <v>513</v>
      </c>
      <c r="B106" s="72">
        <v>0</v>
      </c>
      <c r="C106" s="73">
        <v>0</v>
      </c>
      <c r="D106" s="73">
        <v>0</v>
      </c>
      <c r="E106" s="72">
        <v>0</v>
      </c>
      <c r="F106" s="73">
        <v>0</v>
      </c>
      <c r="G106" s="73">
        <v>0</v>
      </c>
      <c r="H106" s="72">
        <v>0</v>
      </c>
      <c r="I106" s="73">
        <v>0</v>
      </c>
      <c r="J106" s="73">
        <v>0</v>
      </c>
      <c r="K106" s="72">
        <v>2</v>
      </c>
      <c r="L106" s="73">
        <v>0</v>
      </c>
      <c r="M106" s="73">
        <v>2</v>
      </c>
      <c r="N106" s="72">
        <v>0</v>
      </c>
      <c r="O106" s="73">
        <v>0</v>
      </c>
      <c r="P106" s="73">
        <v>0</v>
      </c>
      <c r="Q106" s="72">
        <f t="shared" si="10"/>
        <v>2</v>
      </c>
      <c r="R106" s="73">
        <f t="shared" si="11"/>
        <v>0</v>
      </c>
      <c r="S106" s="73">
        <f>SUM(Q106:R106)</f>
        <v>2</v>
      </c>
    </row>
    <row r="107" spans="1:19" ht="11.25">
      <c r="A107" s="48" t="s">
        <v>237</v>
      </c>
      <c r="B107" s="72">
        <v>1</v>
      </c>
      <c r="C107" s="73">
        <v>0</v>
      </c>
      <c r="D107" s="73">
        <v>1</v>
      </c>
      <c r="E107" s="72">
        <v>40</v>
      </c>
      <c r="F107" s="73">
        <v>18</v>
      </c>
      <c r="G107" s="73">
        <v>58</v>
      </c>
      <c r="H107" s="72">
        <v>0</v>
      </c>
      <c r="I107" s="73">
        <v>0</v>
      </c>
      <c r="J107" s="73">
        <v>0</v>
      </c>
      <c r="K107" s="72">
        <v>0</v>
      </c>
      <c r="L107" s="73">
        <v>1</v>
      </c>
      <c r="M107" s="73">
        <v>1</v>
      </c>
      <c r="N107" s="72">
        <v>0</v>
      </c>
      <c r="O107" s="73">
        <v>0</v>
      </c>
      <c r="P107" s="73">
        <v>0</v>
      </c>
      <c r="Q107" s="72">
        <f t="shared" si="10"/>
        <v>41</v>
      </c>
      <c r="R107" s="73">
        <f t="shared" si="11"/>
        <v>19</v>
      </c>
      <c r="S107" s="73">
        <f>SUM(Q107:R107)</f>
        <v>60</v>
      </c>
    </row>
    <row r="108" spans="1:19" ht="11.25">
      <c r="A108" s="47" t="s">
        <v>375</v>
      </c>
      <c r="B108" s="72">
        <v>3</v>
      </c>
      <c r="C108" s="73">
        <v>13</v>
      </c>
      <c r="D108" s="73">
        <v>16</v>
      </c>
      <c r="E108" s="72">
        <v>18</v>
      </c>
      <c r="F108" s="73">
        <v>75</v>
      </c>
      <c r="G108" s="73">
        <v>93</v>
      </c>
      <c r="H108" s="72">
        <v>1</v>
      </c>
      <c r="I108" s="73">
        <v>9</v>
      </c>
      <c r="J108" s="73">
        <v>10</v>
      </c>
      <c r="K108" s="72">
        <v>0</v>
      </c>
      <c r="L108" s="73">
        <v>0</v>
      </c>
      <c r="M108" s="73">
        <v>0</v>
      </c>
      <c r="N108" s="72">
        <v>0</v>
      </c>
      <c r="O108" s="73">
        <v>0</v>
      </c>
      <c r="P108" s="73">
        <v>0</v>
      </c>
      <c r="Q108" s="72">
        <f t="shared" si="10"/>
        <v>22</v>
      </c>
      <c r="R108" s="73">
        <f t="shared" si="11"/>
        <v>97</v>
      </c>
      <c r="S108" s="73">
        <f t="shared" si="12"/>
        <v>119</v>
      </c>
    </row>
    <row r="109" spans="1:19" ht="11.25">
      <c r="A109" s="47" t="s">
        <v>263</v>
      </c>
      <c r="B109" s="72">
        <v>0</v>
      </c>
      <c r="C109" s="73">
        <v>0</v>
      </c>
      <c r="D109" s="73">
        <v>0</v>
      </c>
      <c r="E109" s="72">
        <v>2</v>
      </c>
      <c r="F109" s="73">
        <v>3</v>
      </c>
      <c r="G109" s="73">
        <v>5</v>
      </c>
      <c r="H109" s="72">
        <v>0</v>
      </c>
      <c r="I109" s="73">
        <v>0</v>
      </c>
      <c r="J109" s="73">
        <v>0</v>
      </c>
      <c r="K109" s="72">
        <v>10</v>
      </c>
      <c r="L109" s="73">
        <v>0</v>
      </c>
      <c r="M109" s="73">
        <v>10</v>
      </c>
      <c r="N109" s="72">
        <v>0</v>
      </c>
      <c r="O109" s="73">
        <v>0</v>
      </c>
      <c r="P109" s="73">
        <v>0</v>
      </c>
      <c r="Q109" s="72">
        <f t="shared" si="10"/>
        <v>12</v>
      </c>
      <c r="R109" s="73">
        <f t="shared" si="11"/>
        <v>3</v>
      </c>
      <c r="S109" s="73">
        <f t="shared" si="12"/>
        <v>15</v>
      </c>
    </row>
    <row r="110" spans="1:19" ht="11.25">
      <c r="A110" s="47" t="s">
        <v>332</v>
      </c>
      <c r="B110" s="72">
        <v>16</v>
      </c>
      <c r="C110" s="73">
        <v>168</v>
      </c>
      <c r="D110" s="73">
        <v>184</v>
      </c>
      <c r="E110" s="72">
        <v>11</v>
      </c>
      <c r="F110" s="73">
        <v>354</v>
      </c>
      <c r="G110" s="73">
        <v>365</v>
      </c>
      <c r="H110" s="72">
        <v>1</v>
      </c>
      <c r="I110" s="73">
        <v>46</v>
      </c>
      <c r="J110" s="73">
        <v>47</v>
      </c>
      <c r="K110" s="72">
        <v>6</v>
      </c>
      <c r="L110" s="73">
        <v>44</v>
      </c>
      <c r="M110" s="73">
        <v>50</v>
      </c>
      <c r="N110" s="72">
        <v>0</v>
      </c>
      <c r="O110" s="73">
        <v>0</v>
      </c>
      <c r="P110" s="73">
        <v>0</v>
      </c>
      <c r="Q110" s="72">
        <f t="shared" si="10"/>
        <v>34</v>
      </c>
      <c r="R110" s="73">
        <f t="shared" si="11"/>
        <v>612</v>
      </c>
      <c r="S110" s="73">
        <f t="shared" si="12"/>
        <v>646</v>
      </c>
    </row>
    <row r="111" spans="1:19" ht="11.25">
      <c r="A111" s="48" t="s">
        <v>238</v>
      </c>
      <c r="B111" s="72">
        <v>4</v>
      </c>
      <c r="C111" s="73">
        <v>5</v>
      </c>
      <c r="D111" s="73">
        <v>9</v>
      </c>
      <c r="E111" s="72">
        <v>8</v>
      </c>
      <c r="F111" s="73">
        <v>22</v>
      </c>
      <c r="G111" s="73">
        <v>30</v>
      </c>
      <c r="H111" s="72">
        <v>6</v>
      </c>
      <c r="I111" s="73">
        <v>3</v>
      </c>
      <c r="J111" s="73">
        <v>9</v>
      </c>
      <c r="K111" s="72">
        <v>0</v>
      </c>
      <c r="L111" s="73">
        <v>0</v>
      </c>
      <c r="M111" s="73">
        <v>0</v>
      </c>
      <c r="N111" s="72">
        <v>0</v>
      </c>
      <c r="O111" s="73">
        <v>0</v>
      </c>
      <c r="P111" s="73">
        <v>0</v>
      </c>
      <c r="Q111" s="72">
        <f t="shared" si="10"/>
        <v>18</v>
      </c>
      <c r="R111" s="73">
        <f t="shared" si="11"/>
        <v>30</v>
      </c>
      <c r="S111" s="73">
        <f t="shared" si="12"/>
        <v>48</v>
      </c>
    </row>
    <row r="112" spans="1:19" ht="11.25">
      <c r="A112" s="47" t="s">
        <v>239</v>
      </c>
      <c r="B112" s="72">
        <v>5</v>
      </c>
      <c r="C112" s="73">
        <v>0</v>
      </c>
      <c r="D112" s="73">
        <v>5</v>
      </c>
      <c r="E112" s="72">
        <v>96</v>
      </c>
      <c r="F112" s="73">
        <v>0</v>
      </c>
      <c r="G112" s="73">
        <v>96</v>
      </c>
      <c r="H112" s="72">
        <v>27</v>
      </c>
      <c r="I112" s="73">
        <v>1</v>
      </c>
      <c r="J112" s="73">
        <v>28</v>
      </c>
      <c r="K112" s="72">
        <v>17</v>
      </c>
      <c r="L112" s="73">
        <v>0</v>
      </c>
      <c r="M112" s="73">
        <v>17</v>
      </c>
      <c r="N112" s="72">
        <v>0</v>
      </c>
      <c r="O112" s="73">
        <v>0</v>
      </c>
      <c r="P112" s="73">
        <v>0</v>
      </c>
      <c r="Q112" s="72">
        <f t="shared" si="10"/>
        <v>145</v>
      </c>
      <c r="R112" s="73">
        <f t="shared" si="11"/>
        <v>1</v>
      </c>
      <c r="S112" s="73">
        <f>SUM(Q112:R112)</f>
        <v>146</v>
      </c>
    </row>
    <row r="113" spans="1:19" ht="11.25">
      <c r="A113" s="47" t="s">
        <v>264</v>
      </c>
      <c r="B113" s="72">
        <v>61</v>
      </c>
      <c r="C113" s="73">
        <v>1</v>
      </c>
      <c r="D113" s="73">
        <v>62</v>
      </c>
      <c r="E113" s="72">
        <v>318</v>
      </c>
      <c r="F113" s="73">
        <v>4</v>
      </c>
      <c r="G113" s="73">
        <v>322</v>
      </c>
      <c r="H113" s="72">
        <v>11</v>
      </c>
      <c r="I113" s="73">
        <v>0</v>
      </c>
      <c r="J113" s="73">
        <v>11</v>
      </c>
      <c r="K113" s="72">
        <v>41</v>
      </c>
      <c r="L113" s="73">
        <v>0</v>
      </c>
      <c r="M113" s="73">
        <v>41</v>
      </c>
      <c r="N113" s="72">
        <v>0</v>
      </c>
      <c r="O113" s="73">
        <v>0</v>
      </c>
      <c r="P113" s="73">
        <v>0</v>
      </c>
      <c r="Q113" s="72">
        <f t="shared" si="10"/>
        <v>431</v>
      </c>
      <c r="R113" s="73">
        <f t="shared" si="11"/>
        <v>5</v>
      </c>
      <c r="S113" s="73">
        <f t="shared" si="12"/>
        <v>436</v>
      </c>
    </row>
    <row r="114" spans="1:19" ht="11.25">
      <c r="A114" s="47" t="s">
        <v>240</v>
      </c>
      <c r="B114" s="72">
        <v>36</v>
      </c>
      <c r="C114" s="73">
        <v>0</v>
      </c>
      <c r="D114" s="73">
        <v>36</v>
      </c>
      <c r="E114" s="72">
        <v>193</v>
      </c>
      <c r="F114" s="73">
        <v>1</v>
      </c>
      <c r="G114" s="73">
        <v>194</v>
      </c>
      <c r="H114" s="72">
        <v>65</v>
      </c>
      <c r="I114" s="73">
        <v>1</v>
      </c>
      <c r="J114" s="73">
        <v>66</v>
      </c>
      <c r="K114" s="72">
        <v>8</v>
      </c>
      <c r="L114" s="73">
        <v>1</v>
      </c>
      <c r="M114" s="73">
        <v>9</v>
      </c>
      <c r="N114" s="72">
        <v>0</v>
      </c>
      <c r="O114" s="73">
        <v>0</v>
      </c>
      <c r="P114" s="73">
        <v>0</v>
      </c>
      <c r="Q114" s="72">
        <f t="shared" si="10"/>
        <v>302</v>
      </c>
      <c r="R114" s="73">
        <f t="shared" si="11"/>
        <v>3</v>
      </c>
      <c r="S114" s="73">
        <f t="shared" si="12"/>
        <v>305</v>
      </c>
    </row>
    <row r="115" spans="1:19" ht="11.25">
      <c r="A115" s="47" t="s">
        <v>265</v>
      </c>
      <c r="B115" s="72">
        <v>0</v>
      </c>
      <c r="C115" s="73">
        <v>0</v>
      </c>
      <c r="D115" s="73">
        <v>0</v>
      </c>
      <c r="E115" s="72">
        <v>3</v>
      </c>
      <c r="F115" s="73">
        <v>0</v>
      </c>
      <c r="G115" s="73">
        <v>3</v>
      </c>
      <c r="H115" s="72">
        <v>0</v>
      </c>
      <c r="I115" s="73">
        <v>0</v>
      </c>
      <c r="J115" s="73">
        <v>0</v>
      </c>
      <c r="K115" s="72">
        <v>0</v>
      </c>
      <c r="L115" s="73">
        <v>0</v>
      </c>
      <c r="M115" s="73">
        <v>0</v>
      </c>
      <c r="N115" s="72">
        <v>0</v>
      </c>
      <c r="O115" s="73">
        <v>0</v>
      </c>
      <c r="P115" s="73">
        <v>0</v>
      </c>
      <c r="Q115" s="72">
        <f t="shared" si="10"/>
        <v>3</v>
      </c>
      <c r="R115" s="73">
        <f t="shared" si="11"/>
        <v>0</v>
      </c>
      <c r="S115" s="73">
        <f t="shared" si="12"/>
        <v>3</v>
      </c>
    </row>
    <row r="116" spans="1:19" ht="11.25">
      <c r="A116" s="47" t="s">
        <v>241</v>
      </c>
      <c r="B116" s="72">
        <v>0</v>
      </c>
      <c r="C116" s="73">
        <v>0</v>
      </c>
      <c r="D116" s="73">
        <v>0</v>
      </c>
      <c r="E116" s="72">
        <v>109</v>
      </c>
      <c r="F116" s="73">
        <v>6</v>
      </c>
      <c r="G116" s="73">
        <v>115</v>
      </c>
      <c r="H116" s="72">
        <v>0</v>
      </c>
      <c r="I116" s="73">
        <v>0</v>
      </c>
      <c r="J116" s="73">
        <v>0</v>
      </c>
      <c r="K116" s="72">
        <v>0</v>
      </c>
      <c r="L116" s="73">
        <v>0</v>
      </c>
      <c r="M116" s="73">
        <v>0</v>
      </c>
      <c r="N116" s="72">
        <v>0</v>
      </c>
      <c r="O116" s="73">
        <v>0</v>
      </c>
      <c r="P116" s="73">
        <v>0</v>
      </c>
      <c r="Q116" s="72">
        <f t="shared" si="10"/>
        <v>109</v>
      </c>
      <c r="R116" s="73">
        <f t="shared" si="11"/>
        <v>6</v>
      </c>
      <c r="S116" s="73">
        <f t="shared" si="12"/>
        <v>115</v>
      </c>
    </row>
    <row r="117" spans="1:19" ht="11.25">
      <c r="A117" s="47" t="s">
        <v>266</v>
      </c>
      <c r="B117" s="72">
        <v>0</v>
      </c>
      <c r="C117" s="73">
        <v>0</v>
      </c>
      <c r="D117" s="73">
        <v>0</v>
      </c>
      <c r="E117" s="72">
        <v>4</v>
      </c>
      <c r="F117" s="73">
        <v>5</v>
      </c>
      <c r="G117" s="73">
        <v>9</v>
      </c>
      <c r="H117" s="72">
        <v>0</v>
      </c>
      <c r="I117" s="73">
        <v>0</v>
      </c>
      <c r="J117" s="73">
        <v>0</v>
      </c>
      <c r="K117" s="72">
        <v>0</v>
      </c>
      <c r="L117" s="73">
        <v>0</v>
      </c>
      <c r="M117" s="73">
        <v>0</v>
      </c>
      <c r="N117" s="72">
        <v>0</v>
      </c>
      <c r="O117" s="73">
        <v>0</v>
      </c>
      <c r="P117" s="73">
        <v>0</v>
      </c>
      <c r="Q117" s="72">
        <f t="shared" si="10"/>
        <v>4</v>
      </c>
      <c r="R117" s="73">
        <f t="shared" si="11"/>
        <v>5</v>
      </c>
      <c r="S117" s="73">
        <f t="shared" si="12"/>
        <v>9</v>
      </c>
    </row>
    <row r="118" spans="1:19" ht="11.25">
      <c r="A118" s="47" t="s">
        <v>242</v>
      </c>
      <c r="B118" s="72">
        <v>122</v>
      </c>
      <c r="C118" s="73">
        <v>159</v>
      </c>
      <c r="D118" s="73">
        <v>281</v>
      </c>
      <c r="E118" s="72">
        <v>401</v>
      </c>
      <c r="F118" s="73">
        <v>754</v>
      </c>
      <c r="G118" s="73">
        <v>1155</v>
      </c>
      <c r="H118" s="72">
        <v>21</v>
      </c>
      <c r="I118" s="73">
        <v>42</v>
      </c>
      <c r="J118" s="73">
        <v>63</v>
      </c>
      <c r="K118" s="72">
        <v>29</v>
      </c>
      <c r="L118" s="73">
        <v>28</v>
      </c>
      <c r="M118" s="73">
        <v>57</v>
      </c>
      <c r="N118" s="72">
        <v>0</v>
      </c>
      <c r="O118" s="73">
        <v>0</v>
      </c>
      <c r="P118" s="73">
        <v>0</v>
      </c>
      <c r="Q118" s="72">
        <f aca="true" t="shared" si="14" ref="Q118:Q149">B118+E118+H118+K118+N118</f>
        <v>573</v>
      </c>
      <c r="R118" s="73">
        <f aca="true" t="shared" si="15" ref="R118:R149">C118+F118+I118+L118+O118</f>
        <v>983</v>
      </c>
      <c r="S118" s="73">
        <f t="shared" si="12"/>
        <v>1556</v>
      </c>
    </row>
    <row r="119" spans="1:19" ht="11.25">
      <c r="A119" s="47" t="s">
        <v>243</v>
      </c>
      <c r="B119" s="72">
        <v>12</v>
      </c>
      <c r="C119" s="73">
        <v>237</v>
      </c>
      <c r="D119" s="73">
        <v>249</v>
      </c>
      <c r="E119" s="72">
        <v>27</v>
      </c>
      <c r="F119" s="73">
        <v>657</v>
      </c>
      <c r="G119" s="73">
        <v>684</v>
      </c>
      <c r="H119" s="72">
        <v>0</v>
      </c>
      <c r="I119" s="73">
        <v>21</v>
      </c>
      <c r="J119" s="73">
        <v>21</v>
      </c>
      <c r="K119" s="72">
        <v>1</v>
      </c>
      <c r="L119" s="73">
        <v>49</v>
      </c>
      <c r="M119" s="73">
        <v>50</v>
      </c>
      <c r="N119" s="72">
        <v>0</v>
      </c>
      <c r="O119" s="73">
        <v>0</v>
      </c>
      <c r="P119" s="73">
        <v>0</v>
      </c>
      <c r="Q119" s="72">
        <f t="shared" si="14"/>
        <v>40</v>
      </c>
      <c r="R119" s="73">
        <f t="shared" si="15"/>
        <v>964</v>
      </c>
      <c r="S119" s="73">
        <f t="shared" si="12"/>
        <v>1004</v>
      </c>
    </row>
    <row r="120" spans="1:19" ht="11.25">
      <c r="A120" s="47" t="s">
        <v>267</v>
      </c>
      <c r="B120" s="72">
        <v>7</v>
      </c>
      <c r="C120" s="73">
        <v>0</v>
      </c>
      <c r="D120" s="73">
        <v>7</v>
      </c>
      <c r="E120" s="72">
        <v>23</v>
      </c>
      <c r="F120" s="73">
        <v>0</v>
      </c>
      <c r="G120" s="73">
        <v>23</v>
      </c>
      <c r="H120" s="72">
        <v>0</v>
      </c>
      <c r="I120" s="73">
        <v>0</v>
      </c>
      <c r="J120" s="73">
        <v>0</v>
      </c>
      <c r="K120" s="72">
        <v>0</v>
      </c>
      <c r="L120" s="73">
        <v>0</v>
      </c>
      <c r="M120" s="73">
        <v>0</v>
      </c>
      <c r="N120" s="72">
        <v>0</v>
      </c>
      <c r="O120" s="73">
        <v>0</v>
      </c>
      <c r="P120" s="73">
        <v>0</v>
      </c>
      <c r="Q120" s="72">
        <f t="shared" si="14"/>
        <v>30</v>
      </c>
      <c r="R120" s="73">
        <f t="shared" si="15"/>
        <v>0</v>
      </c>
      <c r="S120" s="73">
        <f t="shared" si="12"/>
        <v>30</v>
      </c>
    </row>
    <row r="121" spans="1:19" ht="11.25">
      <c r="A121" s="47" t="s">
        <v>326</v>
      </c>
      <c r="B121" s="72">
        <v>14</v>
      </c>
      <c r="C121" s="73">
        <v>1</v>
      </c>
      <c r="D121" s="73">
        <v>15</v>
      </c>
      <c r="E121" s="72">
        <v>13</v>
      </c>
      <c r="F121" s="73">
        <v>0</v>
      </c>
      <c r="G121" s="73">
        <v>13</v>
      </c>
      <c r="H121" s="72">
        <v>4</v>
      </c>
      <c r="I121" s="73">
        <v>0</v>
      </c>
      <c r="J121" s="73">
        <v>4</v>
      </c>
      <c r="K121" s="72">
        <v>0</v>
      </c>
      <c r="L121" s="73">
        <v>0</v>
      </c>
      <c r="M121" s="73">
        <v>0</v>
      </c>
      <c r="N121" s="72">
        <v>0</v>
      </c>
      <c r="O121" s="73">
        <v>0</v>
      </c>
      <c r="P121" s="73">
        <v>0</v>
      </c>
      <c r="Q121" s="72">
        <f t="shared" si="14"/>
        <v>31</v>
      </c>
      <c r="R121" s="73">
        <f t="shared" si="15"/>
        <v>1</v>
      </c>
      <c r="S121" s="73">
        <f t="shared" si="12"/>
        <v>32</v>
      </c>
    </row>
    <row r="122" spans="1:19" ht="11.25">
      <c r="A122" s="47" t="s">
        <v>347</v>
      </c>
      <c r="B122" s="72">
        <v>27</v>
      </c>
      <c r="C122" s="73">
        <v>17</v>
      </c>
      <c r="D122" s="73">
        <v>44</v>
      </c>
      <c r="E122" s="72">
        <v>57</v>
      </c>
      <c r="F122" s="73">
        <v>10</v>
      </c>
      <c r="G122" s="73">
        <v>67</v>
      </c>
      <c r="H122" s="72">
        <v>0</v>
      </c>
      <c r="I122" s="73">
        <v>0</v>
      </c>
      <c r="J122" s="73">
        <v>0</v>
      </c>
      <c r="K122" s="72">
        <v>9</v>
      </c>
      <c r="L122" s="73">
        <v>1</v>
      </c>
      <c r="M122" s="73">
        <v>10</v>
      </c>
      <c r="N122" s="72">
        <v>0</v>
      </c>
      <c r="O122" s="73">
        <v>0</v>
      </c>
      <c r="P122" s="73">
        <v>0</v>
      </c>
      <c r="Q122" s="72">
        <f t="shared" si="14"/>
        <v>93</v>
      </c>
      <c r="R122" s="73">
        <f t="shared" si="15"/>
        <v>28</v>
      </c>
      <c r="S122" s="73">
        <f t="shared" si="12"/>
        <v>121</v>
      </c>
    </row>
    <row r="123" spans="1:19" ht="11.25">
      <c r="A123" s="47" t="s">
        <v>268</v>
      </c>
      <c r="B123" s="72">
        <v>2</v>
      </c>
      <c r="C123" s="73">
        <v>8</v>
      </c>
      <c r="D123" s="73">
        <v>10</v>
      </c>
      <c r="E123" s="72">
        <v>0</v>
      </c>
      <c r="F123" s="73">
        <v>8</v>
      </c>
      <c r="G123" s="73">
        <v>8</v>
      </c>
      <c r="H123" s="72">
        <v>0</v>
      </c>
      <c r="I123" s="73">
        <v>0</v>
      </c>
      <c r="J123" s="73">
        <v>0</v>
      </c>
      <c r="K123" s="72">
        <v>0</v>
      </c>
      <c r="L123" s="73">
        <v>0</v>
      </c>
      <c r="M123" s="73">
        <v>0</v>
      </c>
      <c r="N123" s="72">
        <v>0</v>
      </c>
      <c r="O123" s="73">
        <v>0</v>
      </c>
      <c r="P123" s="73">
        <v>0</v>
      </c>
      <c r="Q123" s="72">
        <f t="shared" si="14"/>
        <v>2</v>
      </c>
      <c r="R123" s="73">
        <f t="shared" si="15"/>
        <v>16</v>
      </c>
      <c r="S123" s="73">
        <f t="shared" si="12"/>
        <v>18</v>
      </c>
    </row>
    <row r="124" spans="1:19" ht="11.25">
      <c r="A124" s="47" t="s">
        <v>269</v>
      </c>
      <c r="B124" s="72">
        <v>0</v>
      </c>
      <c r="C124" s="73">
        <v>0</v>
      </c>
      <c r="D124" s="73">
        <v>0</v>
      </c>
      <c r="E124" s="72">
        <v>7</v>
      </c>
      <c r="F124" s="73">
        <v>0</v>
      </c>
      <c r="G124" s="73">
        <v>7</v>
      </c>
      <c r="H124" s="72">
        <v>0</v>
      </c>
      <c r="I124" s="73">
        <v>0</v>
      </c>
      <c r="J124" s="73">
        <v>0</v>
      </c>
      <c r="K124" s="72">
        <v>0</v>
      </c>
      <c r="L124" s="73">
        <v>0</v>
      </c>
      <c r="M124" s="73">
        <v>0</v>
      </c>
      <c r="N124" s="72">
        <v>0</v>
      </c>
      <c r="O124" s="73">
        <v>0</v>
      </c>
      <c r="P124" s="73">
        <v>0</v>
      </c>
      <c r="Q124" s="72">
        <f t="shared" si="14"/>
        <v>7</v>
      </c>
      <c r="R124" s="73">
        <f t="shared" si="15"/>
        <v>0</v>
      </c>
      <c r="S124" s="73">
        <f t="shared" si="12"/>
        <v>7</v>
      </c>
    </row>
    <row r="125" spans="1:19" ht="11.25">
      <c r="A125" s="47" t="s">
        <v>514</v>
      </c>
      <c r="B125" s="72">
        <v>4</v>
      </c>
      <c r="C125" s="73">
        <v>0</v>
      </c>
      <c r="D125" s="73">
        <v>4</v>
      </c>
      <c r="E125" s="72">
        <v>4</v>
      </c>
      <c r="F125" s="73">
        <v>0</v>
      </c>
      <c r="G125" s="73">
        <v>4</v>
      </c>
      <c r="H125" s="72">
        <v>0</v>
      </c>
      <c r="I125" s="73">
        <v>0</v>
      </c>
      <c r="J125" s="73">
        <v>0</v>
      </c>
      <c r="K125" s="72">
        <v>0</v>
      </c>
      <c r="L125" s="73">
        <v>0</v>
      </c>
      <c r="M125" s="73">
        <v>0</v>
      </c>
      <c r="N125" s="72">
        <v>0</v>
      </c>
      <c r="O125" s="73">
        <v>0</v>
      </c>
      <c r="P125" s="73">
        <v>0</v>
      </c>
      <c r="Q125" s="72">
        <f t="shared" si="14"/>
        <v>8</v>
      </c>
      <c r="R125" s="73">
        <f t="shared" si="15"/>
        <v>0</v>
      </c>
      <c r="S125" s="73">
        <f t="shared" si="12"/>
        <v>8</v>
      </c>
    </row>
    <row r="126" spans="1:19" ht="11.25">
      <c r="A126" s="47" t="s">
        <v>270</v>
      </c>
      <c r="B126" s="72">
        <v>0</v>
      </c>
      <c r="C126" s="73">
        <v>0</v>
      </c>
      <c r="D126" s="73">
        <v>0</v>
      </c>
      <c r="E126" s="72">
        <v>8</v>
      </c>
      <c r="F126" s="73">
        <v>0</v>
      </c>
      <c r="G126" s="73">
        <v>8</v>
      </c>
      <c r="H126" s="72">
        <v>0</v>
      </c>
      <c r="I126" s="73">
        <v>0</v>
      </c>
      <c r="J126" s="73">
        <v>0</v>
      </c>
      <c r="K126" s="72">
        <v>0</v>
      </c>
      <c r="L126" s="73">
        <v>0</v>
      </c>
      <c r="M126" s="73">
        <v>0</v>
      </c>
      <c r="N126" s="72">
        <v>0</v>
      </c>
      <c r="O126" s="73">
        <v>0</v>
      </c>
      <c r="P126" s="73">
        <v>0</v>
      </c>
      <c r="Q126" s="72">
        <f t="shared" si="14"/>
        <v>8</v>
      </c>
      <c r="R126" s="73">
        <f t="shared" si="15"/>
        <v>0</v>
      </c>
      <c r="S126" s="73">
        <f aca="true" t="shared" si="16" ref="S126:S157">SUM(Q126:R126)</f>
        <v>8</v>
      </c>
    </row>
    <row r="127" spans="1:19" ht="11.25">
      <c r="A127" s="47" t="s">
        <v>244</v>
      </c>
      <c r="B127" s="72">
        <v>0</v>
      </c>
      <c r="C127" s="73">
        <v>1</v>
      </c>
      <c r="D127" s="73">
        <v>1</v>
      </c>
      <c r="E127" s="72">
        <v>31</v>
      </c>
      <c r="F127" s="73">
        <v>8</v>
      </c>
      <c r="G127" s="73">
        <v>39</v>
      </c>
      <c r="H127" s="72">
        <v>0</v>
      </c>
      <c r="I127" s="73">
        <v>0</v>
      </c>
      <c r="J127" s="73">
        <v>0</v>
      </c>
      <c r="K127" s="72">
        <v>4</v>
      </c>
      <c r="L127" s="73">
        <v>2</v>
      </c>
      <c r="M127" s="73">
        <v>6</v>
      </c>
      <c r="N127" s="72">
        <v>0</v>
      </c>
      <c r="O127" s="73">
        <v>0</v>
      </c>
      <c r="P127" s="73">
        <v>0</v>
      </c>
      <c r="Q127" s="72">
        <f t="shared" si="14"/>
        <v>35</v>
      </c>
      <c r="R127" s="73">
        <f t="shared" si="15"/>
        <v>11</v>
      </c>
      <c r="S127" s="73">
        <f t="shared" si="16"/>
        <v>46</v>
      </c>
    </row>
    <row r="128" spans="1:19" ht="11.25">
      <c r="A128" s="47" t="s">
        <v>271</v>
      </c>
      <c r="B128" s="72">
        <v>0</v>
      </c>
      <c r="C128" s="73">
        <v>0</v>
      </c>
      <c r="D128" s="73">
        <v>0</v>
      </c>
      <c r="E128" s="72">
        <v>14</v>
      </c>
      <c r="F128" s="73">
        <v>0</v>
      </c>
      <c r="G128" s="73">
        <v>14</v>
      </c>
      <c r="H128" s="72">
        <v>0</v>
      </c>
      <c r="I128" s="73">
        <v>0</v>
      </c>
      <c r="J128" s="73">
        <v>0</v>
      </c>
      <c r="K128" s="72">
        <v>0</v>
      </c>
      <c r="L128" s="73">
        <v>0</v>
      </c>
      <c r="M128" s="73">
        <v>0</v>
      </c>
      <c r="N128" s="72">
        <v>0</v>
      </c>
      <c r="O128" s="73">
        <v>0</v>
      </c>
      <c r="P128" s="73">
        <v>0</v>
      </c>
      <c r="Q128" s="72">
        <f t="shared" si="14"/>
        <v>14</v>
      </c>
      <c r="R128" s="73">
        <f t="shared" si="15"/>
        <v>0</v>
      </c>
      <c r="S128" s="73">
        <f t="shared" si="16"/>
        <v>14</v>
      </c>
    </row>
    <row r="129" spans="1:19" ht="11.25">
      <c r="A129" s="47" t="s">
        <v>334</v>
      </c>
      <c r="B129" s="72">
        <v>0</v>
      </c>
      <c r="C129" s="73">
        <v>0</v>
      </c>
      <c r="D129" s="73">
        <v>0</v>
      </c>
      <c r="E129" s="72">
        <v>1</v>
      </c>
      <c r="F129" s="73">
        <v>10</v>
      </c>
      <c r="G129" s="73">
        <v>11</v>
      </c>
      <c r="H129" s="72">
        <v>1</v>
      </c>
      <c r="I129" s="73">
        <v>8</v>
      </c>
      <c r="J129" s="73">
        <v>9</v>
      </c>
      <c r="K129" s="72">
        <v>0</v>
      </c>
      <c r="L129" s="73">
        <v>0</v>
      </c>
      <c r="M129" s="73">
        <v>0</v>
      </c>
      <c r="N129" s="72">
        <v>0</v>
      </c>
      <c r="O129" s="73">
        <v>0</v>
      </c>
      <c r="P129" s="73">
        <v>0</v>
      </c>
      <c r="Q129" s="72">
        <f t="shared" si="14"/>
        <v>2</v>
      </c>
      <c r="R129" s="73">
        <f t="shared" si="15"/>
        <v>18</v>
      </c>
      <c r="S129" s="73">
        <f t="shared" si="16"/>
        <v>20</v>
      </c>
    </row>
    <row r="130" spans="1:19" ht="11.25">
      <c r="A130" s="47" t="s">
        <v>333</v>
      </c>
      <c r="B130" s="72">
        <v>0</v>
      </c>
      <c r="C130" s="73">
        <v>4</v>
      </c>
      <c r="D130" s="73">
        <v>4</v>
      </c>
      <c r="E130" s="72">
        <v>1</v>
      </c>
      <c r="F130" s="73">
        <v>96</v>
      </c>
      <c r="G130" s="73">
        <v>97</v>
      </c>
      <c r="H130" s="72">
        <v>0</v>
      </c>
      <c r="I130" s="73">
        <v>0</v>
      </c>
      <c r="J130" s="73">
        <v>0</v>
      </c>
      <c r="K130" s="72">
        <v>0</v>
      </c>
      <c r="L130" s="73">
        <v>0</v>
      </c>
      <c r="M130" s="73">
        <v>0</v>
      </c>
      <c r="N130" s="72">
        <v>0</v>
      </c>
      <c r="O130" s="73">
        <v>0</v>
      </c>
      <c r="P130" s="73">
        <v>0</v>
      </c>
      <c r="Q130" s="72">
        <f t="shared" si="14"/>
        <v>1</v>
      </c>
      <c r="R130" s="73">
        <f t="shared" si="15"/>
        <v>100</v>
      </c>
      <c r="S130" s="73">
        <f t="shared" si="16"/>
        <v>101</v>
      </c>
    </row>
    <row r="131" spans="1:19" ht="11.25">
      <c r="A131" s="47" t="s">
        <v>255</v>
      </c>
      <c r="B131" s="72">
        <v>471</v>
      </c>
      <c r="C131" s="73">
        <v>156</v>
      </c>
      <c r="D131" s="73">
        <v>627</v>
      </c>
      <c r="E131" s="72">
        <v>17</v>
      </c>
      <c r="F131" s="73">
        <v>21</v>
      </c>
      <c r="G131" s="73">
        <v>38</v>
      </c>
      <c r="H131" s="72">
        <v>38</v>
      </c>
      <c r="I131" s="73">
        <v>12</v>
      </c>
      <c r="J131" s="73">
        <v>50</v>
      </c>
      <c r="K131" s="72">
        <v>98</v>
      </c>
      <c r="L131" s="73">
        <v>4</v>
      </c>
      <c r="M131" s="73">
        <v>102</v>
      </c>
      <c r="N131" s="72">
        <v>0</v>
      </c>
      <c r="O131" s="73">
        <v>0</v>
      </c>
      <c r="P131" s="73">
        <v>0</v>
      </c>
      <c r="Q131" s="72">
        <f t="shared" si="14"/>
        <v>624</v>
      </c>
      <c r="R131" s="73">
        <f t="shared" si="15"/>
        <v>193</v>
      </c>
      <c r="S131" s="73">
        <f t="shared" si="16"/>
        <v>817</v>
      </c>
    </row>
    <row r="132" spans="1:19" ht="11.25">
      <c r="A132" s="47" t="s">
        <v>272</v>
      </c>
      <c r="B132" s="72">
        <v>1</v>
      </c>
      <c r="C132" s="73">
        <v>9</v>
      </c>
      <c r="D132" s="73">
        <v>10</v>
      </c>
      <c r="E132" s="72">
        <v>35</v>
      </c>
      <c r="F132" s="73">
        <v>161</v>
      </c>
      <c r="G132" s="73">
        <v>196</v>
      </c>
      <c r="H132" s="72">
        <v>0</v>
      </c>
      <c r="I132" s="73">
        <v>0</v>
      </c>
      <c r="J132" s="73">
        <v>0</v>
      </c>
      <c r="K132" s="72">
        <v>1</v>
      </c>
      <c r="L132" s="73">
        <v>6</v>
      </c>
      <c r="M132" s="73">
        <v>7</v>
      </c>
      <c r="N132" s="72">
        <v>0</v>
      </c>
      <c r="O132" s="73">
        <v>0</v>
      </c>
      <c r="P132" s="73">
        <v>0</v>
      </c>
      <c r="Q132" s="72">
        <f t="shared" si="14"/>
        <v>37</v>
      </c>
      <c r="R132" s="73">
        <f t="shared" si="15"/>
        <v>176</v>
      </c>
      <c r="S132" s="73">
        <f t="shared" si="16"/>
        <v>213</v>
      </c>
    </row>
    <row r="133" spans="1:19" ht="11.25">
      <c r="A133" s="47" t="s">
        <v>273</v>
      </c>
      <c r="B133" s="72">
        <v>4</v>
      </c>
      <c r="C133" s="73">
        <v>0</v>
      </c>
      <c r="D133" s="73">
        <v>4</v>
      </c>
      <c r="E133" s="72">
        <v>57</v>
      </c>
      <c r="F133" s="73">
        <v>0</v>
      </c>
      <c r="G133" s="73">
        <v>57</v>
      </c>
      <c r="H133" s="72">
        <v>22</v>
      </c>
      <c r="I133" s="73">
        <v>0</v>
      </c>
      <c r="J133" s="73">
        <v>22</v>
      </c>
      <c r="K133" s="72">
        <v>1</v>
      </c>
      <c r="L133" s="73">
        <v>0</v>
      </c>
      <c r="M133" s="73">
        <v>1</v>
      </c>
      <c r="N133" s="72">
        <v>0</v>
      </c>
      <c r="O133" s="73">
        <v>0</v>
      </c>
      <c r="P133" s="73">
        <v>0</v>
      </c>
      <c r="Q133" s="72">
        <f t="shared" si="14"/>
        <v>84</v>
      </c>
      <c r="R133" s="73">
        <f t="shared" si="15"/>
        <v>0</v>
      </c>
      <c r="S133" s="73">
        <f>SUM(Q133:R133)</f>
        <v>84</v>
      </c>
    </row>
    <row r="134" spans="1:19" ht="11.25">
      <c r="A134" s="47" t="s">
        <v>386</v>
      </c>
      <c r="B134" s="72">
        <v>0</v>
      </c>
      <c r="C134" s="73">
        <v>0</v>
      </c>
      <c r="D134" s="73">
        <v>0</v>
      </c>
      <c r="E134" s="72">
        <v>0</v>
      </c>
      <c r="F134" s="73">
        <v>0</v>
      </c>
      <c r="G134" s="73">
        <v>0</v>
      </c>
      <c r="H134" s="72">
        <v>0</v>
      </c>
      <c r="I134" s="73">
        <v>0</v>
      </c>
      <c r="J134" s="73">
        <v>0</v>
      </c>
      <c r="K134" s="72">
        <v>1</v>
      </c>
      <c r="L134" s="73">
        <v>2</v>
      </c>
      <c r="M134" s="73">
        <v>3</v>
      </c>
      <c r="N134" s="72">
        <v>0</v>
      </c>
      <c r="O134" s="73">
        <v>0</v>
      </c>
      <c r="P134" s="73">
        <v>0</v>
      </c>
      <c r="Q134" s="72">
        <f t="shared" si="14"/>
        <v>1</v>
      </c>
      <c r="R134" s="73">
        <f t="shared" si="15"/>
        <v>2</v>
      </c>
      <c r="S134" s="73">
        <f t="shared" si="16"/>
        <v>3</v>
      </c>
    </row>
    <row r="135" spans="1:19" ht="11.25">
      <c r="A135" s="47" t="s">
        <v>245</v>
      </c>
      <c r="B135" s="72">
        <v>29</v>
      </c>
      <c r="C135" s="73">
        <v>34</v>
      </c>
      <c r="D135" s="73">
        <v>63</v>
      </c>
      <c r="E135" s="72">
        <v>33</v>
      </c>
      <c r="F135" s="73">
        <v>63</v>
      </c>
      <c r="G135" s="73">
        <v>96</v>
      </c>
      <c r="H135" s="72">
        <v>2</v>
      </c>
      <c r="I135" s="73">
        <v>7</v>
      </c>
      <c r="J135" s="73">
        <v>9</v>
      </c>
      <c r="K135" s="72">
        <v>19</v>
      </c>
      <c r="L135" s="73">
        <v>25</v>
      </c>
      <c r="M135" s="73">
        <v>44</v>
      </c>
      <c r="N135" s="72">
        <v>0</v>
      </c>
      <c r="O135" s="73">
        <v>0</v>
      </c>
      <c r="P135" s="73">
        <v>0</v>
      </c>
      <c r="Q135" s="72">
        <f t="shared" si="14"/>
        <v>83</v>
      </c>
      <c r="R135" s="73">
        <f t="shared" si="15"/>
        <v>129</v>
      </c>
      <c r="S135" s="73">
        <f t="shared" si="16"/>
        <v>212</v>
      </c>
    </row>
    <row r="136" spans="1:19" ht="11.25">
      <c r="A136" s="47" t="s">
        <v>335</v>
      </c>
      <c r="B136" s="72">
        <v>8</v>
      </c>
      <c r="C136" s="73">
        <v>0</v>
      </c>
      <c r="D136" s="73">
        <v>8</v>
      </c>
      <c r="E136" s="72">
        <v>202</v>
      </c>
      <c r="F136" s="73">
        <v>1</v>
      </c>
      <c r="G136" s="73">
        <v>203</v>
      </c>
      <c r="H136" s="72">
        <v>13</v>
      </c>
      <c r="I136" s="73">
        <v>0</v>
      </c>
      <c r="J136" s="73">
        <v>13</v>
      </c>
      <c r="K136" s="72">
        <v>0</v>
      </c>
      <c r="L136" s="73">
        <v>0</v>
      </c>
      <c r="M136" s="73">
        <v>0</v>
      </c>
      <c r="N136" s="72">
        <v>0</v>
      </c>
      <c r="O136" s="73">
        <v>0</v>
      </c>
      <c r="P136" s="73">
        <v>0</v>
      </c>
      <c r="Q136" s="72">
        <f t="shared" si="14"/>
        <v>223</v>
      </c>
      <c r="R136" s="73">
        <f t="shared" si="15"/>
        <v>1</v>
      </c>
      <c r="S136" s="73">
        <f t="shared" si="16"/>
        <v>224</v>
      </c>
    </row>
    <row r="137" spans="1:19" ht="11.25">
      <c r="A137" s="47" t="s">
        <v>246</v>
      </c>
      <c r="B137" s="72">
        <v>0</v>
      </c>
      <c r="C137" s="73">
        <v>0</v>
      </c>
      <c r="D137" s="73">
        <v>0</v>
      </c>
      <c r="E137" s="72">
        <v>19</v>
      </c>
      <c r="F137" s="73">
        <v>20</v>
      </c>
      <c r="G137" s="73">
        <v>39</v>
      </c>
      <c r="H137" s="72">
        <v>4</v>
      </c>
      <c r="I137" s="73">
        <v>5</v>
      </c>
      <c r="J137" s="73">
        <v>9</v>
      </c>
      <c r="K137" s="72">
        <v>0</v>
      </c>
      <c r="L137" s="73">
        <v>0</v>
      </c>
      <c r="M137" s="73">
        <v>0</v>
      </c>
      <c r="N137" s="72">
        <v>4</v>
      </c>
      <c r="O137" s="73">
        <v>0</v>
      </c>
      <c r="P137" s="73">
        <v>4</v>
      </c>
      <c r="Q137" s="72">
        <f t="shared" si="14"/>
        <v>27</v>
      </c>
      <c r="R137" s="73">
        <f t="shared" si="15"/>
        <v>25</v>
      </c>
      <c r="S137" s="73">
        <f t="shared" si="16"/>
        <v>52</v>
      </c>
    </row>
    <row r="138" spans="1:19" ht="11.25">
      <c r="A138" s="47" t="s">
        <v>336</v>
      </c>
      <c r="B138" s="72">
        <v>0</v>
      </c>
      <c r="C138" s="73">
        <v>0</v>
      </c>
      <c r="D138" s="73">
        <v>0</v>
      </c>
      <c r="E138" s="72">
        <v>43</v>
      </c>
      <c r="F138" s="73">
        <v>1</v>
      </c>
      <c r="G138" s="73">
        <v>44</v>
      </c>
      <c r="H138" s="72">
        <v>0</v>
      </c>
      <c r="I138" s="73">
        <v>0</v>
      </c>
      <c r="J138" s="73">
        <v>0</v>
      </c>
      <c r="K138" s="72">
        <v>0</v>
      </c>
      <c r="L138" s="73">
        <v>0</v>
      </c>
      <c r="M138" s="73">
        <v>0</v>
      </c>
      <c r="N138" s="72">
        <v>0</v>
      </c>
      <c r="O138" s="73">
        <v>0</v>
      </c>
      <c r="P138" s="73">
        <v>0</v>
      </c>
      <c r="Q138" s="72">
        <f t="shared" si="14"/>
        <v>43</v>
      </c>
      <c r="R138" s="73">
        <f t="shared" si="15"/>
        <v>1</v>
      </c>
      <c r="S138" s="73">
        <f t="shared" si="16"/>
        <v>44</v>
      </c>
    </row>
    <row r="139" spans="1:19" ht="11.25">
      <c r="A139" s="47" t="s">
        <v>337</v>
      </c>
      <c r="B139" s="72">
        <v>0</v>
      </c>
      <c r="C139" s="73">
        <v>0</v>
      </c>
      <c r="D139" s="73">
        <v>0</v>
      </c>
      <c r="E139" s="72">
        <v>0</v>
      </c>
      <c r="F139" s="73">
        <v>0</v>
      </c>
      <c r="G139" s="73">
        <v>0</v>
      </c>
      <c r="H139" s="72">
        <v>3</v>
      </c>
      <c r="I139" s="73">
        <v>1</v>
      </c>
      <c r="J139" s="73">
        <v>4</v>
      </c>
      <c r="K139" s="72">
        <v>0</v>
      </c>
      <c r="L139" s="73">
        <v>0</v>
      </c>
      <c r="M139" s="73">
        <v>0</v>
      </c>
      <c r="N139" s="72">
        <v>0</v>
      </c>
      <c r="O139" s="73">
        <v>0</v>
      </c>
      <c r="P139" s="73">
        <v>0</v>
      </c>
      <c r="Q139" s="72">
        <f t="shared" si="14"/>
        <v>3</v>
      </c>
      <c r="R139" s="73">
        <f t="shared" si="15"/>
        <v>1</v>
      </c>
      <c r="S139" s="73">
        <f t="shared" si="16"/>
        <v>4</v>
      </c>
    </row>
    <row r="140" spans="1:19" ht="11.25">
      <c r="A140" s="47" t="s">
        <v>247</v>
      </c>
      <c r="B140" s="72">
        <v>0</v>
      </c>
      <c r="C140" s="73">
        <v>0</v>
      </c>
      <c r="D140" s="73">
        <v>0</v>
      </c>
      <c r="E140" s="72">
        <v>29</v>
      </c>
      <c r="F140" s="73">
        <v>0</v>
      </c>
      <c r="G140" s="73">
        <v>29</v>
      </c>
      <c r="H140" s="72">
        <v>0</v>
      </c>
      <c r="I140" s="73">
        <v>0</v>
      </c>
      <c r="J140" s="73">
        <v>0</v>
      </c>
      <c r="K140" s="72">
        <v>0</v>
      </c>
      <c r="L140" s="73">
        <v>0</v>
      </c>
      <c r="M140" s="73">
        <v>0</v>
      </c>
      <c r="N140" s="72">
        <v>0</v>
      </c>
      <c r="O140" s="73">
        <v>0</v>
      </c>
      <c r="P140" s="73">
        <v>0</v>
      </c>
      <c r="Q140" s="72">
        <f t="shared" si="14"/>
        <v>29</v>
      </c>
      <c r="R140" s="73">
        <f t="shared" si="15"/>
        <v>0</v>
      </c>
      <c r="S140" s="73">
        <f t="shared" si="16"/>
        <v>29</v>
      </c>
    </row>
    <row r="141" spans="1:19" ht="11.25">
      <c r="A141" s="47" t="s">
        <v>274</v>
      </c>
      <c r="B141" s="72">
        <v>0</v>
      </c>
      <c r="C141" s="73">
        <v>0</v>
      </c>
      <c r="D141" s="73">
        <v>0</v>
      </c>
      <c r="E141" s="72">
        <v>0</v>
      </c>
      <c r="F141" s="73">
        <v>0</v>
      </c>
      <c r="G141" s="73">
        <v>0</v>
      </c>
      <c r="H141" s="72">
        <v>0</v>
      </c>
      <c r="I141" s="73">
        <v>0</v>
      </c>
      <c r="J141" s="73">
        <v>0</v>
      </c>
      <c r="K141" s="72">
        <v>14</v>
      </c>
      <c r="L141" s="73">
        <v>0</v>
      </c>
      <c r="M141" s="73">
        <v>14</v>
      </c>
      <c r="N141" s="72">
        <v>0</v>
      </c>
      <c r="O141" s="73">
        <v>0</v>
      </c>
      <c r="P141" s="73">
        <v>0</v>
      </c>
      <c r="Q141" s="72">
        <f t="shared" si="14"/>
        <v>14</v>
      </c>
      <c r="R141" s="73">
        <f t="shared" si="15"/>
        <v>0</v>
      </c>
      <c r="S141" s="73">
        <f t="shared" si="16"/>
        <v>14</v>
      </c>
    </row>
    <row r="142" spans="1:19" ht="11.25">
      <c r="A142" s="47" t="s">
        <v>515</v>
      </c>
      <c r="B142" s="72">
        <v>3</v>
      </c>
      <c r="C142" s="73">
        <v>0</v>
      </c>
      <c r="D142" s="73">
        <v>3</v>
      </c>
      <c r="E142" s="72">
        <v>0</v>
      </c>
      <c r="F142" s="73">
        <v>0</v>
      </c>
      <c r="G142" s="73">
        <v>0</v>
      </c>
      <c r="H142" s="72">
        <v>0</v>
      </c>
      <c r="I142" s="73">
        <v>0</v>
      </c>
      <c r="J142" s="73">
        <v>0</v>
      </c>
      <c r="K142" s="72">
        <v>0</v>
      </c>
      <c r="L142" s="73">
        <v>0</v>
      </c>
      <c r="M142" s="73">
        <v>0</v>
      </c>
      <c r="N142" s="72">
        <v>0</v>
      </c>
      <c r="O142" s="73">
        <v>0</v>
      </c>
      <c r="P142" s="73">
        <v>0</v>
      </c>
      <c r="Q142" s="72">
        <f t="shared" si="14"/>
        <v>3</v>
      </c>
      <c r="R142" s="73">
        <f t="shared" si="15"/>
        <v>0</v>
      </c>
      <c r="S142" s="73">
        <f t="shared" si="16"/>
        <v>3</v>
      </c>
    </row>
    <row r="143" spans="1:19" ht="11.25">
      <c r="A143" s="47" t="s">
        <v>248</v>
      </c>
      <c r="B143" s="72">
        <v>9</v>
      </c>
      <c r="C143" s="73">
        <v>1</v>
      </c>
      <c r="D143" s="73">
        <v>10</v>
      </c>
      <c r="E143" s="72">
        <v>13</v>
      </c>
      <c r="F143" s="73">
        <v>4</v>
      </c>
      <c r="G143" s="73">
        <v>17</v>
      </c>
      <c r="H143" s="72">
        <v>6</v>
      </c>
      <c r="I143" s="73">
        <v>0</v>
      </c>
      <c r="J143" s="73">
        <v>6</v>
      </c>
      <c r="K143" s="72">
        <v>0</v>
      </c>
      <c r="L143" s="73">
        <v>0</v>
      </c>
      <c r="M143" s="73">
        <v>0</v>
      </c>
      <c r="N143" s="72">
        <v>0</v>
      </c>
      <c r="O143" s="73">
        <v>0</v>
      </c>
      <c r="P143" s="73">
        <v>0</v>
      </c>
      <c r="Q143" s="72">
        <f t="shared" si="14"/>
        <v>28</v>
      </c>
      <c r="R143" s="73">
        <f t="shared" si="15"/>
        <v>5</v>
      </c>
      <c r="S143" s="73">
        <f t="shared" si="16"/>
        <v>33</v>
      </c>
    </row>
    <row r="144" spans="1:19" ht="11.25">
      <c r="A144" s="47" t="s">
        <v>249</v>
      </c>
      <c r="B144" s="72">
        <v>14</v>
      </c>
      <c r="C144" s="73">
        <v>5</v>
      </c>
      <c r="D144" s="73">
        <v>19</v>
      </c>
      <c r="E144" s="72">
        <v>34</v>
      </c>
      <c r="F144" s="73">
        <v>11</v>
      </c>
      <c r="G144" s="73">
        <v>45</v>
      </c>
      <c r="H144" s="72">
        <v>3</v>
      </c>
      <c r="I144" s="73">
        <v>2</v>
      </c>
      <c r="J144" s="73">
        <v>5</v>
      </c>
      <c r="K144" s="72">
        <v>5</v>
      </c>
      <c r="L144" s="73">
        <v>2</v>
      </c>
      <c r="M144" s="73">
        <v>7</v>
      </c>
      <c r="N144" s="72">
        <v>2</v>
      </c>
      <c r="O144" s="73">
        <v>1</v>
      </c>
      <c r="P144" s="73">
        <v>3</v>
      </c>
      <c r="Q144" s="72">
        <f t="shared" si="14"/>
        <v>58</v>
      </c>
      <c r="R144" s="73">
        <f t="shared" si="15"/>
        <v>21</v>
      </c>
      <c r="S144" s="73">
        <f t="shared" si="16"/>
        <v>79</v>
      </c>
    </row>
    <row r="145" spans="1:19" ht="11.25">
      <c r="A145" s="47" t="s">
        <v>250</v>
      </c>
      <c r="B145" s="72">
        <v>3</v>
      </c>
      <c r="C145" s="73">
        <v>0</v>
      </c>
      <c r="D145" s="73">
        <v>3</v>
      </c>
      <c r="E145" s="72">
        <v>41</v>
      </c>
      <c r="F145" s="73">
        <v>0</v>
      </c>
      <c r="G145" s="73">
        <v>41</v>
      </c>
      <c r="H145" s="72">
        <v>0</v>
      </c>
      <c r="I145" s="73">
        <v>0</v>
      </c>
      <c r="J145" s="73">
        <v>0</v>
      </c>
      <c r="K145" s="72">
        <v>0</v>
      </c>
      <c r="L145" s="73">
        <v>0</v>
      </c>
      <c r="M145" s="73">
        <v>0</v>
      </c>
      <c r="N145" s="72">
        <v>0</v>
      </c>
      <c r="O145" s="73">
        <v>0</v>
      </c>
      <c r="P145" s="73">
        <v>0</v>
      </c>
      <c r="Q145" s="72">
        <f t="shared" si="14"/>
        <v>44</v>
      </c>
      <c r="R145" s="73">
        <f t="shared" si="15"/>
        <v>0</v>
      </c>
      <c r="S145" s="73">
        <f t="shared" si="16"/>
        <v>44</v>
      </c>
    </row>
    <row r="146" spans="1:19" ht="11.25">
      <c r="A146" s="47" t="s">
        <v>362</v>
      </c>
      <c r="B146" s="72">
        <v>20</v>
      </c>
      <c r="C146" s="73">
        <v>293</v>
      </c>
      <c r="D146" s="73">
        <v>313</v>
      </c>
      <c r="E146" s="72">
        <v>76</v>
      </c>
      <c r="F146" s="73">
        <v>677</v>
      </c>
      <c r="G146" s="73">
        <v>753</v>
      </c>
      <c r="H146" s="72">
        <v>3</v>
      </c>
      <c r="I146" s="73">
        <v>20</v>
      </c>
      <c r="J146" s="73">
        <v>23</v>
      </c>
      <c r="K146" s="72">
        <v>4</v>
      </c>
      <c r="L146" s="73">
        <v>27</v>
      </c>
      <c r="M146" s="73">
        <v>31</v>
      </c>
      <c r="N146" s="72">
        <v>0</v>
      </c>
      <c r="O146" s="73">
        <v>0</v>
      </c>
      <c r="P146" s="73">
        <v>0</v>
      </c>
      <c r="Q146" s="72">
        <f t="shared" si="14"/>
        <v>103</v>
      </c>
      <c r="R146" s="73">
        <f t="shared" si="15"/>
        <v>1017</v>
      </c>
      <c r="S146" s="73">
        <f t="shared" si="16"/>
        <v>1120</v>
      </c>
    </row>
    <row r="147" spans="1:19" ht="11.25">
      <c r="A147" s="47" t="s">
        <v>512</v>
      </c>
      <c r="B147" s="72">
        <v>11</v>
      </c>
      <c r="C147" s="73">
        <v>2</v>
      </c>
      <c r="D147" s="73">
        <v>13</v>
      </c>
      <c r="E147" s="72">
        <v>66</v>
      </c>
      <c r="F147" s="73">
        <v>2</v>
      </c>
      <c r="G147" s="73">
        <v>68</v>
      </c>
      <c r="H147" s="72">
        <v>38</v>
      </c>
      <c r="I147" s="73">
        <v>3</v>
      </c>
      <c r="J147" s="73">
        <v>41</v>
      </c>
      <c r="K147" s="72">
        <v>13</v>
      </c>
      <c r="L147" s="73">
        <v>0</v>
      </c>
      <c r="M147" s="73">
        <v>13</v>
      </c>
      <c r="N147" s="72">
        <v>0</v>
      </c>
      <c r="O147" s="73">
        <v>0</v>
      </c>
      <c r="P147" s="73">
        <v>0</v>
      </c>
      <c r="Q147" s="72">
        <f t="shared" si="14"/>
        <v>128</v>
      </c>
      <c r="R147" s="73">
        <f t="shared" si="15"/>
        <v>7</v>
      </c>
      <c r="S147" s="73">
        <f t="shared" si="16"/>
        <v>135</v>
      </c>
    </row>
    <row r="148" spans="1:19" ht="11.25">
      <c r="A148" s="47" t="s">
        <v>516</v>
      </c>
      <c r="B148" s="72">
        <v>0</v>
      </c>
      <c r="C148" s="73">
        <v>0</v>
      </c>
      <c r="D148" s="73">
        <v>0</v>
      </c>
      <c r="E148" s="72">
        <v>13</v>
      </c>
      <c r="F148" s="73">
        <v>3</v>
      </c>
      <c r="G148" s="73">
        <v>16</v>
      </c>
      <c r="H148" s="72">
        <v>0</v>
      </c>
      <c r="I148" s="73">
        <v>0</v>
      </c>
      <c r="J148" s="73">
        <v>0</v>
      </c>
      <c r="K148" s="72">
        <v>6</v>
      </c>
      <c r="L148" s="73">
        <v>0</v>
      </c>
      <c r="M148" s="73">
        <v>6</v>
      </c>
      <c r="N148" s="72">
        <v>0</v>
      </c>
      <c r="O148" s="73">
        <v>0</v>
      </c>
      <c r="P148" s="73">
        <v>0</v>
      </c>
      <c r="Q148" s="72">
        <f t="shared" si="14"/>
        <v>19</v>
      </c>
      <c r="R148" s="73">
        <f t="shared" si="15"/>
        <v>3</v>
      </c>
      <c r="S148" s="73">
        <f t="shared" si="16"/>
        <v>22</v>
      </c>
    </row>
    <row r="149" spans="1:19" ht="11.25">
      <c r="A149" s="47" t="s">
        <v>275</v>
      </c>
      <c r="B149" s="72">
        <v>0</v>
      </c>
      <c r="C149" s="73">
        <v>0</v>
      </c>
      <c r="D149" s="73">
        <v>0</v>
      </c>
      <c r="E149" s="72">
        <v>2</v>
      </c>
      <c r="F149" s="73">
        <v>3</v>
      </c>
      <c r="G149" s="73">
        <v>5</v>
      </c>
      <c r="H149" s="72">
        <v>0</v>
      </c>
      <c r="I149" s="73">
        <v>0</v>
      </c>
      <c r="J149" s="73">
        <v>0</v>
      </c>
      <c r="K149" s="72">
        <v>0</v>
      </c>
      <c r="L149" s="73">
        <v>0</v>
      </c>
      <c r="M149" s="73">
        <v>0</v>
      </c>
      <c r="N149" s="72">
        <v>0</v>
      </c>
      <c r="O149" s="73">
        <v>0</v>
      </c>
      <c r="P149" s="73">
        <v>0</v>
      </c>
      <c r="Q149" s="72">
        <f t="shared" si="14"/>
        <v>2</v>
      </c>
      <c r="R149" s="73">
        <f t="shared" si="15"/>
        <v>3</v>
      </c>
      <c r="S149" s="73">
        <f t="shared" si="16"/>
        <v>5</v>
      </c>
    </row>
    <row r="150" spans="1:19" ht="11.25">
      <c r="A150" s="47" t="s">
        <v>348</v>
      </c>
      <c r="B150" s="72">
        <v>0</v>
      </c>
      <c r="C150" s="73">
        <v>0</v>
      </c>
      <c r="D150" s="73">
        <v>0</v>
      </c>
      <c r="E150" s="72">
        <v>39</v>
      </c>
      <c r="F150" s="73">
        <v>5</v>
      </c>
      <c r="G150" s="73">
        <v>44</v>
      </c>
      <c r="H150" s="72">
        <v>0</v>
      </c>
      <c r="I150" s="73">
        <v>0</v>
      </c>
      <c r="J150" s="73">
        <v>0</v>
      </c>
      <c r="K150" s="72">
        <v>0</v>
      </c>
      <c r="L150" s="73">
        <v>0</v>
      </c>
      <c r="M150" s="73">
        <v>0</v>
      </c>
      <c r="N150" s="72">
        <v>0</v>
      </c>
      <c r="O150" s="73">
        <v>0</v>
      </c>
      <c r="P150" s="73">
        <v>0</v>
      </c>
      <c r="Q150" s="72">
        <f aca="true" t="shared" si="17" ref="Q150:Q157">B150+E150+H150+K150+N150</f>
        <v>39</v>
      </c>
      <c r="R150" s="73">
        <f aca="true" t="shared" si="18" ref="R150:R157">C150+F150+I150+L150+O150</f>
        <v>5</v>
      </c>
      <c r="S150" s="73">
        <f t="shared" si="16"/>
        <v>44</v>
      </c>
    </row>
    <row r="151" spans="1:19" ht="11.25">
      <c r="A151" s="47" t="s">
        <v>431</v>
      </c>
      <c r="B151" s="72">
        <v>47</v>
      </c>
      <c r="C151" s="73">
        <v>9</v>
      </c>
      <c r="D151" s="73">
        <v>56</v>
      </c>
      <c r="E151" s="72">
        <v>38</v>
      </c>
      <c r="F151" s="73">
        <v>7</v>
      </c>
      <c r="G151" s="73">
        <v>45</v>
      </c>
      <c r="H151" s="72">
        <v>9</v>
      </c>
      <c r="I151" s="73">
        <v>2</v>
      </c>
      <c r="J151" s="73">
        <v>11</v>
      </c>
      <c r="K151" s="72">
        <v>9</v>
      </c>
      <c r="L151" s="73">
        <v>1</v>
      </c>
      <c r="M151" s="73">
        <v>10</v>
      </c>
      <c r="N151" s="72">
        <v>0</v>
      </c>
      <c r="O151" s="73">
        <v>0</v>
      </c>
      <c r="P151" s="73">
        <v>0</v>
      </c>
      <c r="Q151" s="72">
        <f t="shared" si="17"/>
        <v>103</v>
      </c>
      <c r="R151" s="73">
        <f t="shared" si="18"/>
        <v>19</v>
      </c>
      <c r="S151" s="73">
        <f t="shared" si="16"/>
        <v>122</v>
      </c>
    </row>
    <row r="152" spans="1:19" ht="11.25">
      <c r="A152" s="47" t="s">
        <v>251</v>
      </c>
      <c r="B152" s="72">
        <v>28</v>
      </c>
      <c r="C152" s="73">
        <v>33</v>
      </c>
      <c r="D152" s="73">
        <v>61</v>
      </c>
      <c r="E152" s="72">
        <v>14</v>
      </c>
      <c r="F152" s="73">
        <v>20</v>
      </c>
      <c r="G152" s="73">
        <v>34</v>
      </c>
      <c r="H152" s="72">
        <v>0</v>
      </c>
      <c r="I152" s="73">
        <v>0</v>
      </c>
      <c r="J152" s="73">
        <v>0</v>
      </c>
      <c r="K152" s="72">
        <v>0</v>
      </c>
      <c r="L152" s="73">
        <v>0</v>
      </c>
      <c r="M152" s="73">
        <v>0</v>
      </c>
      <c r="N152" s="72">
        <v>0</v>
      </c>
      <c r="O152" s="73">
        <v>0</v>
      </c>
      <c r="P152" s="73">
        <v>0</v>
      </c>
      <c r="Q152" s="72">
        <f t="shared" si="17"/>
        <v>42</v>
      </c>
      <c r="R152" s="73">
        <f t="shared" si="18"/>
        <v>53</v>
      </c>
      <c r="S152" s="73">
        <f t="shared" si="16"/>
        <v>95</v>
      </c>
    </row>
    <row r="153" spans="1:19" ht="11.25">
      <c r="A153" s="47" t="s">
        <v>338</v>
      </c>
      <c r="B153" s="72">
        <v>9</v>
      </c>
      <c r="C153" s="73">
        <v>0</v>
      </c>
      <c r="D153" s="73">
        <v>9</v>
      </c>
      <c r="E153" s="72">
        <v>96</v>
      </c>
      <c r="F153" s="73">
        <v>0</v>
      </c>
      <c r="G153" s="73">
        <v>96</v>
      </c>
      <c r="H153" s="72">
        <v>18</v>
      </c>
      <c r="I153" s="73">
        <v>0</v>
      </c>
      <c r="J153" s="73">
        <v>18</v>
      </c>
      <c r="K153" s="72">
        <v>33</v>
      </c>
      <c r="L153" s="73">
        <v>0</v>
      </c>
      <c r="M153" s="73">
        <v>33</v>
      </c>
      <c r="N153" s="72">
        <v>0</v>
      </c>
      <c r="O153" s="73">
        <v>0</v>
      </c>
      <c r="P153" s="73">
        <v>0</v>
      </c>
      <c r="Q153" s="72">
        <f t="shared" si="17"/>
        <v>156</v>
      </c>
      <c r="R153" s="73">
        <f t="shared" si="18"/>
        <v>0</v>
      </c>
      <c r="S153" s="73">
        <f t="shared" si="16"/>
        <v>156</v>
      </c>
    </row>
    <row r="154" spans="1:19" ht="11.25">
      <c r="A154" s="47" t="s">
        <v>276</v>
      </c>
      <c r="B154" s="72">
        <v>0</v>
      </c>
      <c r="C154" s="73">
        <v>0</v>
      </c>
      <c r="D154" s="73">
        <v>0</v>
      </c>
      <c r="E154" s="72">
        <v>13</v>
      </c>
      <c r="F154" s="73">
        <v>0</v>
      </c>
      <c r="G154" s="73">
        <v>13</v>
      </c>
      <c r="H154" s="72">
        <v>0</v>
      </c>
      <c r="I154" s="73">
        <v>0</v>
      </c>
      <c r="J154" s="73">
        <v>0</v>
      </c>
      <c r="K154" s="72">
        <v>0</v>
      </c>
      <c r="L154" s="73">
        <v>0</v>
      </c>
      <c r="M154" s="73">
        <v>0</v>
      </c>
      <c r="N154" s="72">
        <v>0</v>
      </c>
      <c r="O154" s="73">
        <v>0</v>
      </c>
      <c r="P154" s="73">
        <v>0</v>
      </c>
      <c r="Q154" s="72">
        <f t="shared" si="17"/>
        <v>13</v>
      </c>
      <c r="R154" s="73">
        <f t="shared" si="18"/>
        <v>0</v>
      </c>
      <c r="S154" s="73">
        <f t="shared" si="16"/>
        <v>13</v>
      </c>
    </row>
    <row r="155" spans="1:19" ht="11.25">
      <c r="A155" s="47" t="s">
        <v>252</v>
      </c>
      <c r="B155" s="72">
        <v>0</v>
      </c>
      <c r="C155" s="73">
        <v>0</v>
      </c>
      <c r="D155" s="73">
        <v>0</v>
      </c>
      <c r="E155" s="72">
        <v>20</v>
      </c>
      <c r="F155" s="73">
        <v>6</v>
      </c>
      <c r="G155" s="73">
        <v>26</v>
      </c>
      <c r="H155" s="72">
        <v>0</v>
      </c>
      <c r="I155" s="73">
        <v>0</v>
      </c>
      <c r="J155" s="73">
        <v>0</v>
      </c>
      <c r="K155" s="72">
        <v>2</v>
      </c>
      <c r="L155" s="73">
        <v>1</v>
      </c>
      <c r="M155" s="73">
        <v>3</v>
      </c>
      <c r="N155" s="72">
        <v>0</v>
      </c>
      <c r="O155" s="73">
        <v>0</v>
      </c>
      <c r="P155" s="73">
        <v>0</v>
      </c>
      <c r="Q155" s="72">
        <f t="shared" si="17"/>
        <v>22</v>
      </c>
      <c r="R155" s="73">
        <f t="shared" si="18"/>
        <v>7</v>
      </c>
      <c r="S155" s="73">
        <f t="shared" si="16"/>
        <v>29</v>
      </c>
    </row>
    <row r="156" spans="1:19" ht="11.25">
      <c r="A156" s="47" t="s">
        <v>277</v>
      </c>
      <c r="B156" s="72">
        <v>5</v>
      </c>
      <c r="C156" s="73">
        <v>34</v>
      </c>
      <c r="D156" s="73">
        <v>39</v>
      </c>
      <c r="E156" s="72">
        <v>67</v>
      </c>
      <c r="F156" s="73">
        <v>216</v>
      </c>
      <c r="G156" s="73">
        <v>283</v>
      </c>
      <c r="H156" s="72">
        <v>9</v>
      </c>
      <c r="I156" s="73">
        <v>12</v>
      </c>
      <c r="J156" s="73">
        <v>21</v>
      </c>
      <c r="K156" s="72">
        <v>16</v>
      </c>
      <c r="L156" s="73">
        <v>30</v>
      </c>
      <c r="M156" s="73">
        <v>46</v>
      </c>
      <c r="N156" s="72">
        <v>0</v>
      </c>
      <c r="O156" s="73">
        <v>0</v>
      </c>
      <c r="P156" s="73">
        <v>0</v>
      </c>
      <c r="Q156" s="72">
        <f t="shared" si="17"/>
        <v>97</v>
      </c>
      <c r="R156" s="73">
        <f t="shared" si="18"/>
        <v>292</v>
      </c>
      <c r="S156" s="73">
        <f t="shared" si="16"/>
        <v>389</v>
      </c>
    </row>
    <row r="157" spans="1:19" ht="11.25">
      <c r="A157" s="47" t="s">
        <v>278</v>
      </c>
      <c r="B157" s="72">
        <v>0</v>
      </c>
      <c r="C157" s="73">
        <v>0</v>
      </c>
      <c r="D157" s="73">
        <v>0</v>
      </c>
      <c r="E157" s="72">
        <v>11</v>
      </c>
      <c r="F157" s="73">
        <v>2</v>
      </c>
      <c r="G157" s="73">
        <v>13</v>
      </c>
      <c r="H157" s="72">
        <v>0</v>
      </c>
      <c r="I157" s="73">
        <v>0</v>
      </c>
      <c r="J157" s="73">
        <v>0</v>
      </c>
      <c r="K157" s="72">
        <v>0</v>
      </c>
      <c r="L157" s="73">
        <v>0</v>
      </c>
      <c r="M157" s="73">
        <v>0</v>
      </c>
      <c r="N157" s="72">
        <v>0</v>
      </c>
      <c r="O157" s="73">
        <v>0</v>
      </c>
      <c r="P157" s="73">
        <v>0</v>
      </c>
      <c r="Q157" s="72">
        <f t="shared" si="17"/>
        <v>11</v>
      </c>
      <c r="R157" s="73">
        <f t="shared" si="18"/>
        <v>2</v>
      </c>
      <c r="S157" s="73">
        <f t="shared" si="16"/>
        <v>13</v>
      </c>
    </row>
    <row r="158" spans="1:19" ht="11.25">
      <c r="A158" s="74" t="s">
        <v>29</v>
      </c>
      <c r="B158" s="75">
        <f aca="true" t="shared" si="19" ref="B158:S158">SUM(B86:B157)</f>
        <v>1163</v>
      </c>
      <c r="C158" s="76">
        <f t="shared" si="19"/>
        <v>1210</v>
      </c>
      <c r="D158" s="76">
        <f t="shared" si="19"/>
        <v>2373</v>
      </c>
      <c r="E158" s="75">
        <f t="shared" si="19"/>
        <v>3356</v>
      </c>
      <c r="F158" s="76">
        <f t="shared" si="19"/>
        <v>3352</v>
      </c>
      <c r="G158" s="76">
        <f t="shared" si="19"/>
        <v>6708</v>
      </c>
      <c r="H158" s="75">
        <f t="shared" si="19"/>
        <v>407</v>
      </c>
      <c r="I158" s="76">
        <f t="shared" si="19"/>
        <v>219</v>
      </c>
      <c r="J158" s="76">
        <f t="shared" si="19"/>
        <v>626</v>
      </c>
      <c r="K158" s="75">
        <f t="shared" si="19"/>
        <v>440</v>
      </c>
      <c r="L158" s="76">
        <f t="shared" si="19"/>
        <v>246</v>
      </c>
      <c r="M158" s="76">
        <f t="shared" si="19"/>
        <v>686</v>
      </c>
      <c r="N158" s="75">
        <f t="shared" si="19"/>
        <v>12</v>
      </c>
      <c r="O158" s="76">
        <f t="shared" si="19"/>
        <v>1</v>
      </c>
      <c r="P158" s="76">
        <f t="shared" si="19"/>
        <v>13</v>
      </c>
      <c r="Q158" s="75">
        <f t="shared" si="19"/>
        <v>5378</v>
      </c>
      <c r="R158" s="76">
        <f t="shared" si="19"/>
        <v>5028</v>
      </c>
      <c r="S158" s="76">
        <f t="shared" si="19"/>
        <v>10406</v>
      </c>
    </row>
    <row r="160" spans="1:19" ht="24" customHeight="1">
      <c r="A160" s="285" t="s">
        <v>541</v>
      </c>
      <c r="B160" s="285"/>
      <c r="C160" s="285"/>
      <c r="D160" s="285"/>
      <c r="E160" s="285"/>
      <c r="F160" s="285"/>
      <c r="G160" s="285"/>
      <c r="H160" s="285"/>
      <c r="I160" s="285"/>
      <c r="J160" s="285"/>
      <c r="K160" s="285"/>
      <c r="L160" s="285"/>
      <c r="M160" s="285"/>
      <c r="N160" s="285"/>
      <c r="O160" s="285"/>
      <c r="P160" s="285"/>
      <c r="Q160" s="285"/>
      <c r="R160" s="285"/>
      <c r="S160" s="285"/>
    </row>
    <row r="163" spans="1:19" s="78" customFormat="1" ht="11.25">
      <c r="A163" s="51" t="s">
        <v>162</v>
      </c>
      <c r="B163" s="52"/>
      <c r="C163" s="52"/>
      <c r="D163" s="53"/>
      <c r="E163" s="53"/>
      <c r="F163" s="53"/>
      <c r="G163" s="53"/>
      <c r="H163" s="53"/>
      <c r="I163" s="53"/>
      <c r="J163" s="53"/>
      <c r="K163" s="53"/>
      <c r="L163" s="53"/>
      <c r="M163" s="53"/>
      <c r="N163" s="53"/>
      <c r="O163" s="53"/>
      <c r="P163" s="53"/>
      <c r="Q163" s="53"/>
      <c r="R163" s="53"/>
      <c r="S163" s="53"/>
    </row>
    <row r="164" spans="1:19" ht="11.25">
      <c r="A164" s="51" t="s">
        <v>349</v>
      </c>
      <c r="B164" s="52"/>
      <c r="C164" s="52"/>
      <c r="D164" s="53"/>
      <c r="E164" s="53"/>
      <c r="F164" s="53"/>
      <c r="G164" s="53"/>
      <c r="H164" s="53"/>
      <c r="I164" s="53"/>
      <c r="J164" s="53"/>
      <c r="K164" s="53"/>
      <c r="L164" s="53"/>
      <c r="M164" s="53"/>
      <c r="N164" s="53"/>
      <c r="O164" s="53"/>
      <c r="P164" s="53"/>
      <c r="Q164" s="53"/>
      <c r="R164" s="53"/>
      <c r="S164" s="53"/>
    </row>
    <row r="165" spans="1:19" ht="11.25">
      <c r="A165" s="51"/>
      <c r="B165" s="52"/>
      <c r="C165" s="52"/>
      <c r="D165" s="53"/>
      <c r="E165" s="53"/>
      <c r="F165" s="53"/>
      <c r="G165" s="53"/>
      <c r="H165" s="53"/>
      <c r="I165" s="53"/>
      <c r="J165" s="53"/>
      <c r="K165" s="53"/>
      <c r="L165" s="53"/>
      <c r="M165" s="53"/>
      <c r="N165" s="53"/>
      <c r="O165" s="53"/>
      <c r="P165" s="53"/>
      <c r="Q165" s="53"/>
      <c r="R165" s="53"/>
      <c r="S165" s="53"/>
    </row>
    <row r="166" spans="1:19" ht="11.25">
      <c r="A166" s="51" t="s">
        <v>146</v>
      </c>
      <c r="B166" s="52"/>
      <c r="C166" s="52"/>
      <c r="D166" s="53"/>
      <c r="E166" s="53"/>
      <c r="F166" s="53"/>
      <c r="G166" s="53"/>
      <c r="H166" s="53"/>
      <c r="I166" s="53"/>
      <c r="J166" s="53"/>
      <c r="K166" s="53"/>
      <c r="L166" s="53"/>
      <c r="M166" s="53"/>
      <c r="N166" s="53"/>
      <c r="O166" s="53"/>
      <c r="P166" s="53"/>
      <c r="Q166" s="53"/>
      <c r="R166" s="53"/>
      <c r="S166" s="53"/>
    </row>
    <row r="167" ht="9" customHeight="1" thickBot="1"/>
    <row r="168" spans="1:19" ht="11.25">
      <c r="A168" s="55"/>
      <c r="B168" s="276" t="s">
        <v>59</v>
      </c>
      <c r="C168" s="277"/>
      <c r="D168" s="278"/>
      <c r="E168" s="57"/>
      <c r="F168" s="56" t="s">
        <v>47</v>
      </c>
      <c r="G168" s="58"/>
      <c r="H168" s="57"/>
      <c r="I168" s="56" t="s">
        <v>48</v>
      </c>
      <c r="J168" s="58"/>
      <c r="K168" s="57"/>
      <c r="L168" s="56" t="s">
        <v>49</v>
      </c>
      <c r="M168" s="58"/>
      <c r="N168" s="57"/>
      <c r="O168" s="56" t="s">
        <v>60</v>
      </c>
      <c r="P168" s="58"/>
      <c r="Q168" s="57"/>
      <c r="R168" s="56" t="s">
        <v>29</v>
      </c>
      <c r="S168" s="59"/>
    </row>
    <row r="169" spans="1:19" ht="11.25">
      <c r="A169" s="47"/>
      <c r="B169" s="279" t="s">
        <v>61</v>
      </c>
      <c r="C169" s="280"/>
      <c r="D169" s="281"/>
      <c r="E169" s="61"/>
      <c r="F169" s="62"/>
      <c r="G169" s="63"/>
      <c r="H169" s="61"/>
      <c r="I169" s="62"/>
      <c r="J169" s="63"/>
      <c r="K169" s="61"/>
      <c r="L169" s="62"/>
      <c r="M169" s="63"/>
      <c r="N169" s="61"/>
      <c r="O169" s="64" t="s">
        <v>62</v>
      </c>
      <c r="P169" s="63"/>
      <c r="Q169" s="61"/>
      <c r="R169" s="62"/>
      <c r="S169" s="63"/>
    </row>
    <row r="170" spans="1:19" ht="11.25">
      <c r="A170" s="44" t="s">
        <v>387</v>
      </c>
      <c r="B170" s="81" t="s">
        <v>64</v>
      </c>
      <c r="C170" s="82" t="s">
        <v>65</v>
      </c>
      <c r="D170" s="83" t="s">
        <v>29</v>
      </c>
      <c r="E170" s="81" t="s">
        <v>64</v>
      </c>
      <c r="F170" s="82" t="s">
        <v>65</v>
      </c>
      <c r="G170" s="83" t="s">
        <v>29</v>
      </c>
      <c r="H170" s="81" t="s">
        <v>64</v>
      </c>
      <c r="I170" s="82" t="s">
        <v>65</v>
      </c>
      <c r="J170" s="83" t="s">
        <v>29</v>
      </c>
      <c r="K170" s="81" t="s">
        <v>64</v>
      </c>
      <c r="L170" s="82" t="s">
        <v>65</v>
      </c>
      <c r="M170" s="83" t="s">
        <v>29</v>
      </c>
      <c r="N170" s="81" t="s">
        <v>64</v>
      </c>
      <c r="O170" s="82" t="s">
        <v>65</v>
      </c>
      <c r="P170" s="83" t="s">
        <v>29</v>
      </c>
      <c r="Q170" s="81" t="s">
        <v>64</v>
      </c>
      <c r="R170" s="82" t="s">
        <v>65</v>
      </c>
      <c r="S170" s="83" t="s">
        <v>29</v>
      </c>
    </row>
    <row r="171" spans="1:19" ht="11.25">
      <c r="A171" s="47" t="s">
        <v>527</v>
      </c>
      <c r="B171" s="72">
        <v>0</v>
      </c>
      <c r="C171" s="73">
        <v>0</v>
      </c>
      <c r="D171" s="73">
        <f>SUM(B171:C171)</f>
        <v>0</v>
      </c>
      <c r="E171" s="72">
        <v>2</v>
      </c>
      <c r="F171" s="73">
        <v>4</v>
      </c>
      <c r="G171" s="73">
        <f>SUM(E171:F171)</f>
        <v>6</v>
      </c>
      <c r="H171" s="72">
        <v>0</v>
      </c>
      <c r="I171" s="73">
        <v>0</v>
      </c>
      <c r="J171" s="73">
        <f>SUM(H171:I171)</f>
        <v>0</v>
      </c>
      <c r="K171" s="72">
        <v>0</v>
      </c>
      <c r="L171" s="73">
        <v>0</v>
      </c>
      <c r="M171" s="73">
        <f>SUM(K171:L171)</f>
        <v>0</v>
      </c>
      <c r="N171" s="72">
        <v>0</v>
      </c>
      <c r="O171" s="73">
        <v>0</v>
      </c>
      <c r="P171" s="73">
        <v>0</v>
      </c>
      <c r="Q171" s="72">
        <f aca="true" t="shared" si="20" ref="Q171:Q189">B171+E171+H171+K171+N171</f>
        <v>2</v>
      </c>
      <c r="R171" s="73">
        <f aca="true" t="shared" si="21" ref="R171:R189">C171+F171+I171+L171+O171</f>
        <v>4</v>
      </c>
      <c r="S171" s="73">
        <f aca="true" t="shared" si="22" ref="S171:S189">SUM(Q171:R171)</f>
        <v>6</v>
      </c>
    </row>
    <row r="172" spans="1:19" ht="11.25">
      <c r="A172" s="47" t="s">
        <v>390</v>
      </c>
      <c r="B172" s="72">
        <v>0</v>
      </c>
      <c r="C172" s="73">
        <v>4</v>
      </c>
      <c r="D172" s="73">
        <f aca="true" t="shared" si="23" ref="D172:D189">SUM(B172:C172)</f>
        <v>4</v>
      </c>
      <c r="E172" s="72">
        <v>1</v>
      </c>
      <c r="F172" s="73">
        <v>23</v>
      </c>
      <c r="G172" s="73">
        <f aca="true" t="shared" si="24" ref="G172:G189">SUM(E172:F172)</f>
        <v>24</v>
      </c>
      <c r="H172" s="72">
        <v>0</v>
      </c>
      <c r="I172" s="73">
        <v>0</v>
      </c>
      <c r="J172" s="73">
        <f aca="true" t="shared" si="25" ref="J172:J189">SUM(H172:I172)</f>
        <v>0</v>
      </c>
      <c r="K172" s="72">
        <v>0</v>
      </c>
      <c r="L172" s="73">
        <v>0</v>
      </c>
      <c r="M172" s="73">
        <f aca="true" t="shared" si="26" ref="M172:M189">SUM(K172:L172)</f>
        <v>0</v>
      </c>
      <c r="N172" s="72">
        <v>0</v>
      </c>
      <c r="O172" s="73">
        <v>0</v>
      </c>
      <c r="P172" s="73">
        <v>0</v>
      </c>
      <c r="Q172" s="72">
        <f t="shared" si="20"/>
        <v>1</v>
      </c>
      <c r="R172" s="73">
        <f t="shared" si="21"/>
        <v>27</v>
      </c>
      <c r="S172" s="73">
        <f t="shared" si="22"/>
        <v>28</v>
      </c>
    </row>
    <row r="173" spans="1:19" ht="11.25">
      <c r="A173" s="47" t="s">
        <v>19</v>
      </c>
      <c r="B173" s="72">
        <v>0</v>
      </c>
      <c r="C173" s="73">
        <v>0</v>
      </c>
      <c r="D173" s="73">
        <f t="shared" si="23"/>
        <v>0</v>
      </c>
      <c r="E173" s="72">
        <v>0</v>
      </c>
      <c r="F173" s="73">
        <v>0</v>
      </c>
      <c r="G173" s="73">
        <f t="shared" si="24"/>
        <v>0</v>
      </c>
      <c r="H173" s="72">
        <v>0</v>
      </c>
      <c r="I173" s="73">
        <v>0</v>
      </c>
      <c r="J173" s="73">
        <f t="shared" si="25"/>
        <v>0</v>
      </c>
      <c r="K173" s="72">
        <v>4</v>
      </c>
      <c r="L173" s="73">
        <v>0</v>
      </c>
      <c r="M173" s="73">
        <f t="shared" si="26"/>
        <v>4</v>
      </c>
      <c r="N173" s="72">
        <v>0</v>
      </c>
      <c r="O173" s="73">
        <v>0</v>
      </c>
      <c r="P173" s="73">
        <v>0</v>
      </c>
      <c r="Q173" s="72">
        <f t="shared" si="20"/>
        <v>4</v>
      </c>
      <c r="R173" s="73">
        <f t="shared" si="21"/>
        <v>0</v>
      </c>
      <c r="S173" s="73">
        <f t="shared" si="22"/>
        <v>4</v>
      </c>
    </row>
    <row r="174" spans="1:19" ht="11.25">
      <c r="A174" s="47" t="s">
        <v>20</v>
      </c>
      <c r="B174" s="72">
        <v>2</v>
      </c>
      <c r="C174" s="73">
        <v>0</v>
      </c>
      <c r="D174" s="73">
        <f t="shared" si="23"/>
        <v>2</v>
      </c>
      <c r="E174" s="72">
        <v>0</v>
      </c>
      <c r="F174" s="73">
        <v>0</v>
      </c>
      <c r="G174" s="73">
        <f t="shared" si="24"/>
        <v>0</v>
      </c>
      <c r="H174" s="72">
        <v>0</v>
      </c>
      <c r="I174" s="73">
        <v>0</v>
      </c>
      <c r="J174" s="73">
        <f t="shared" si="25"/>
        <v>0</v>
      </c>
      <c r="K174" s="72">
        <v>0</v>
      </c>
      <c r="L174" s="73">
        <v>0</v>
      </c>
      <c r="M174" s="73">
        <f t="shared" si="26"/>
        <v>0</v>
      </c>
      <c r="N174" s="72">
        <v>0</v>
      </c>
      <c r="O174" s="73">
        <v>0</v>
      </c>
      <c r="P174" s="73">
        <v>0</v>
      </c>
      <c r="Q174" s="72">
        <f t="shared" si="20"/>
        <v>2</v>
      </c>
      <c r="R174" s="73">
        <f t="shared" si="21"/>
        <v>0</v>
      </c>
      <c r="S174" s="73">
        <f t="shared" si="22"/>
        <v>2</v>
      </c>
    </row>
    <row r="175" spans="1:19" ht="11.25">
      <c r="A175" s="47" t="s">
        <v>469</v>
      </c>
      <c r="B175" s="72">
        <v>0</v>
      </c>
      <c r="C175" s="73">
        <v>0</v>
      </c>
      <c r="D175" s="73">
        <f t="shared" si="23"/>
        <v>0</v>
      </c>
      <c r="E175" s="72">
        <v>9</v>
      </c>
      <c r="F175" s="73">
        <v>0</v>
      </c>
      <c r="G175" s="73">
        <f t="shared" si="24"/>
        <v>9</v>
      </c>
      <c r="H175" s="72">
        <v>0</v>
      </c>
      <c r="I175" s="73">
        <v>0</v>
      </c>
      <c r="J175" s="73">
        <f t="shared" si="25"/>
        <v>0</v>
      </c>
      <c r="K175" s="72">
        <v>0</v>
      </c>
      <c r="L175" s="73">
        <v>0</v>
      </c>
      <c r="M175" s="73">
        <f t="shared" si="26"/>
        <v>0</v>
      </c>
      <c r="N175" s="72">
        <v>0</v>
      </c>
      <c r="O175" s="73">
        <v>0</v>
      </c>
      <c r="P175" s="73">
        <v>0</v>
      </c>
      <c r="Q175" s="72">
        <f t="shared" si="20"/>
        <v>9</v>
      </c>
      <c r="R175" s="73">
        <f t="shared" si="21"/>
        <v>0</v>
      </c>
      <c r="S175" s="73">
        <f t="shared" si="22"/>
        <v>9</v>
      </c>
    </row>
    <row r="176" spans="1:19" ht="11.25">
      <c r="A176" s="47" t="s">
        <v>18</v>
      </c>
      <c r="B176" s="72">
        <v>5</v>
      </c>
      <c r="C176" s="73">
        <v>0</v>
      </c>
      <c r="D176" s="73">
        <f t="shared" si="23"/>
        <v>5</v>
      </c>
      <c r="E176" s="72">
        <v>0</v>
      </c>
      <c r="F176" s="73">
        <v>0</v>
      </c>
      <c r="G176" s="73">
        <f t="shared" si="24"/>
        <v>0</v>
      </c>
      <c r="H176" s="72">
        <v>0</v>
      </c>
      <c r="I176" s="73">
        <v>0</v>
      </c>
      <c r="J176" s="73">
        <f t="shared" si="25"/>
        <v>0</v>
      </c>
      <c r="K176" s="72">
        <v>0</v>
      </c>
      <c r="L176" s="73">
        <v>0</v>
      </c>
      <c r="M176" s="73">
        <f t="shared" si="26"/>
        <v>0</v>
      </c>
      <c r="N176" s="72">
        <v>0</v>
      </c>
      <c r="O176" s="73">
        <v>0</v>
      </c>
      <c r="P176" s="73">
        <v>0</v>
      </c>
      <c r="Q176" s="72">
        <f t="shared" si="20"/>
        <v>5</v>
      </c>
      <c r="R176" s="73">
        <f t="shared" si="21"/>
        <v>0</v>
      </c>
      <c r="S176" s="73">
        <f t="shared" si="22"/>
        <v>5</v>
      </c>
    </row>
    <row r="177" spans="1:19" ht="11.25">
      <c r="A177" s="47" t="s">
        <v>21</v>
      </c>
      <c r="B177" s="72">
        <v>0</v>
      </c>
      <c r="C177" s="73">
        <v>0</v>
      </c>
      <c r="D177" s="73">
        <f t="shared" si="23"/>
        <v>0</v>
      </c>
      <c r="E177" s="72">
        <v>15</v>
      </c>
      <c r="F177" s="73">
        <v>0</v>
      </c>
      <c r="G177" s="73">
        <f t="shared" si="24"/>
        <v>15</v>
      </c>
      <c r="H177" s="72">
        <v>0</v>
      </c>
      <c r="I177" s="73">
        <v>0</v>
      </c>
      <c r="J177" s="73">
        <f t="shared" si="25"/>
        <v>0</v>
      </c>
      <c r="K177" s="72">
        <v>0</v>
      </c>
      <c r="L177" s="73">
        <v>0</v>
      </c>
      <c r="M177" s="73">
        <f t="shared" si="26"/>
        <v>0</v>
      </c>
      <c r="N177" s="72">
        <v>0</v>
      </c>
      <c r="O177" s="73">
        <v>0</v>
      </c>
      <c r="P177" s="73">
        <v>0</v>
      </c>
      <c r="Q177" s="72">
        <f t="shared" si="20"/>
        <v>15</v>
      </c>
      <c r="R177" s="73">
        <f t="shared" si="21"/>
        <v>0</v>
      </c>
      <c r="S177" s="73">
        <f t="shared" si="22"/>
        <v>15</v>
      </c>
    </row>
    <row r="178" spans="1:19" ht="11.25">
      <c r="A178" s="47" t="s">
        <v>472</v>
      </c>
      <c r="B178" s="72">
        <v>0</v>
      </c>
      <c r="C178" s="73">
        <v>0</v>
      </c>
      <c r="D178" s="73">
        <f t="shared" si="23"/>
        <v>0</v>
      </c>
      <c r="E178" s="72">
        <v>0</v>
      </c>
      <c r="F178" s="73">
        <v>0</v>
      </c>
      <c r="G178" s="73">
        <f t="shared" si="24"/>
        <v>0</v>
      </c>
      <c r="H178" s="72">
        <v>2</v>
      </c>
      <c r="I178" s="73">
        <v>0</v>
      </c>
      <c r="J178" s="73">
        <f t="shared" si="25"/>
        <v>2</v>
      </c>
      <c r="K178" s="72">
        <v>4</v>
      </c>
      <c r="L178" s="73">
        <v>1</v>
      </c>
      <c r="M178" s="73">
        <f t="shared" si="26"/>
        <v>5</v>
      </c>
      <c r="N178" s="72">
        <v>0</v>
      </c>
      <c r="O178" s="73">
        <v>0</v>
      </c>
      <c r="P178" s="73">
        <v>0</v>
      </c>
      <c r="Q178" s="72">
        <f t="shared" si="20"/>
        <v>6</v>
      </c>
      <c r="R178" s="73">
        <f t="shared" si="21"/>
        <v>1</v>
      </c>
      <c r="S178" s="73">
        <f t="shared" si="22"/>
        <v>7</v>
      </c>
    </row>
    <row r="179" spans="1:19" ht="11.25">
      <c r="A179" s="48" t="s">
        <v>27</v>
      </c>
      <c r="B179" s="72">
        <v>0</v>
      </c>
      <c r="C179" s="73">
        <v>0</v>
      </c>
      <c r="D179" s="73">
        <f t="shared" si="23"/>
        <v>0</v>
      </c>
      <c r="E179" s="72">
        <v>0</v>
      </c>
      <c r="F179" s="73">
        <v>0</v>
      </c>
      <c r="G179" s="73">
        <f t="shared" si="24"/>
        <v>0</v>
      </c>
      <c r="H179" s="72">
        <v>4</v>
      </c>
      <c r="I179" s="73">
        <v>0</v>
      </c>
      <c r="J179" s="73">
        <f t="shared" si="25"/>
        <v>4</v>
      </c>
      <c r="K179" s="72">
        <v>0</v>
      </c>
      <c r="L179" s="73">
        <v>0</v>
      </c>
      <c r="M179" s="73">
        <f t="shared" si="26"/>
        <v>0</v>
      </c>
      <c r="N179" s="72">
        <v>0</v>
      </c>
      <c r="O179" s="73">
        <v>0</v>
      </c>
      <c r="P179" s="73">
        <v>0</v>
      </c>
      <c r="Q179" s="72">
        <f t="shared" si="20"/>
        <v>4</v>
      </c>
      <c r="R179" s="73">
        <f t="shared" si="21"/>
        <v>0</v>
      </c>
      <c r="S179" s="73">
        <f t="shared" si="22"/>
        <v>4</v>
      </c>
    </row>
    <row r="180" spans="1:19" ht="11.25">
      <c r="A180" s="47" t="s">
        <v>22</v>
      </c>
      <c r="B180" s="72">
        <v>0</v>
      </c>
      <c r="C180" s="73">
        <v>0</v>
      </c>
      <c r="D180" s="73">
        <f t="shared" si="23"/>
        <v>0</v>
      </c>
      <c r="E180" s="72">
        <v>0</v>
      </c>
      <c r="F180" s="73">
        <v>0</v>
      </c>
      <c r="G180" s="73">
        <f t="shared" si="24"/>
        <v>0</v>
      </c>
      <c r="H180" s="72">
        <v>3</v>
      </c>
      <c r="I180" s="73">
        <v>0</v>
      </c>
      <c r="J180" s="73">
        <f t="shared" si="25"/>
        <v>3</v>
      </c>
      <c r="K180" s="72">
        <v>0</v>
      </c>
      <c r="L180" s="73">
        <v>0</v>
      </c>
      <c r="M180" s="73">
        <f t="shared" si="26"/>
        <v>0</v>
      </c>
      <c r="N180" s="72">
        <v>0</v>
      </c>
      <c r="O180" s="73">
        <v>0</v>
      </c>
      <c r="P180" s="73">
        <v>0</v>
      </c>
      <c r="Q180" s="72">
        <f t="shared" si="20"/>
        <v>3</v>
      </c>
      <c r="R180" s="73">
        <f t="shared" si="21"/>
        <v>0</v>
      </c>
      <c r="S180" s="73">
        <f t="shared" si="22"/>
        <v>3</v>
      </c>
    </row>
    <row r="181" spans="1:19" ht="11.25">
      <c r="A181" s="47" t="s">
        <v>470</v>
      </c>
      <c r="B181" s="72">
        <v>4</v>
      </c>
      <c r="C181" s="73">
        <v>0</v>
      </c>
      <c r="D181" s="73">
        <f t="shared" si="23"/>
        <v>4</v>
      </c>
      <c r="E181" s="72">
        <v>7</v>
      </c>
      <c r="F181" s="73">
        <v>0</v>
      </c>
      <c r="G181" s="73">
        <f t="shared" si="24"/>
        <v>7</v>
      </c>
      <c r="H181" s="72">
        <v>4</v>
      </c>
      <c r="I181" s="73">
        <v>1</v>
      </c>
      <c r="J181" s="73">
        <f t="shared" si="25"/>
        <v>5</v>
      </c>
      <c r="K181" s="72">
        <v>0</v>
      </c>
      <c r="L181" s="73">
        <v>0</v>
      </c>
      <c r="M181" s="73">
        <f t="shared" si="26"/>
        <v>0</v>
      </c>
      <c r="N181" s="72">
        <v>0</v>
      </c>
      <c r="O181" s="73">
        <v>0</v>
      </c>
      <c r="P181" s="73">
        <v>0</v>
      </c>
      <c r="Q181" s="72">
        <f t="shared" si="20"/>
        <v>15</v>
      </c>
      <c r="R181" s="73">
        <f t="shared" si="21"/>
        <v>1</v>
      </c>
      <c r="S181" s="73">
        <f t="shared" si="22"/>
        <v>16</v>
      </c>
    </row>
    <row r="182" spans="1:19" ht="11.25">
      <c r="A182" s="47" t="s">
        <v>389</v>
      </c>
      <c r="B182" s="72">
        <v>12</v>
      </c>
      <c r="C182" s="73">
        <v>0</v>
      </c>
      <c r="D182" s="73">
        <f t="shared" si="23"/>
        <v>12</v>
      </c>
      <c r="E182" s="72">
        <v>5</v>
      </c>
      <c r="F182" s="73">
        <v>0</v>
      </c>
      <c r="G182" s="73">
        <f t="shared" si="24"/>
        <v>5</v>
      </c>
      <c r="H182" s="72">
        <v>0</v>
      </c>
      <c r="I182" s="73">
        <v>0</v>
      </c>
      <c r="J182" s="73">
        <f t="shared" si="25"/>
        <v>0</v>
      </c>
      <c r="K182" s="72">
        <v>0</v>
      </c>
      <c r="L182" s="73">
        <v>0</v>
      </c>
      <c r="M182" s="73">
        <f t="shared" si="26"/>
        <v>0</v>
      </c>
      <c r="N182" s="72">
        <v>0</v>
      </c>
      <c r="O182" s="73">
        <v>0</v>
      </c>
      <c r="P182" s="73">
        <v>0</v>
      </c>
      <c r="Q182" s="72">
        <f t="shared" si="20"/>
        <v>17</v>
      </c>
      <c r="R182" s="73">
        <f t="shared" si="21"/>
        <v>0</v>
      </c>
      <c r="S182" s="73">
        <f t="shared" si="22"/>
        <v>17</v>
      </c>
    </row>
    <row r="183" spans="1:19" ht="11.25">
      <c r="A183" s="48" t="s">
        <v>23</v>
      </c>
      <c r="B183" s="72">
        <v>0</v>
      </c>
      <c r="C183" s="73">
        <v>0</v>
      </c>
      <c r="D183" s="73">
        <f t="shared" si="23"/>
        <v>0</v>
      </c>
      <c r="E183" s="72">
        <v>7</v>
      </c>
      <c r="F183" s="73">
        <v>0</v>
      </c>
      <c r="G183" s="73">
        <f t="shared" si="24"/>
        <v>7</v>
      </c>
      <c r="H183" s="72">
        <v>0</v>
      </c>
      <c r="I183" s="73">
        <v>0</v>
      </c>
      <c r="J183" s="73">
        <f t="shared" si="25"/>
        <v>0</v>
      </c>
      <c r="K183" s="72">
        <v>0</v>
      </c>
      <c r="L183" s="73">
        <v>0</v>
      </c>
      <c r="M183" s="73">
        <f t="shared" si="26"/>
        <v>0</v>
      </c>
      <c r="N183" s="72">
        <v>0</v>
      </c>
      <c r="O183" s="73">
        <v>0</v>
      </c>
      <c r="P183" s="73">
        <v>0</v>
      </c>
      <c r="Q183" s="72">
        <f t="shared" si="20"/>
        <v>7</v>
      </c>
      <c r="R183" s="73">
        <f t="shared" si="21"/>
        <v>0</v>
      </c>
      <c r="S183" s="73">
        <f t="shared" si="22"/>
        <v>7</v>
      </c>
    </row>
    <row r="184" spans="1:19" ht="11.25">
      <c r="A184" s="47" t="s">
        <v>362</v>
      </c>
      <c r="B184" s="72">
        <v>0</v>
      </c>
      <c r="C184" s="73">
        <v>4</v>
      </c>
      <c r="D184" s="73">
        <f t="shared" si="23"/>
        <v>4</v>
      </c>
      <c r="E184" s="72">
        <v>7</v>
      </c>
      <c r="F184" s="73">
        <v>41</v>
      </c>
      <c r="G184" s="73">
        <f t="shared" si="24"/>
        <v>48</v>
      </c>
      <c r="H184" s="72">
        <v>0</v>
      </c>
      <c r="I184" s="73">
        <v>0</v>
      </c>
      <c r="J184" s="73">
        <f t="shared" si="25"/>
        <v>0</v>
      </c>
      <c r="K184" s="72">
        <v>0</v>
      </c>
      <c r="L184" s="73">
        <v>0</v>
      </c>
      <c r="M184" s="73">
        <f t="shared" si="26"/>
        <v>0</v>
      </c>
      <c r="N184" s="72">
        <v>0</v>
      </c>
      <c r="O184" s="73">
        <v>0</v>
      </c>
      <c r="P184" s="73">
        <v>0</v>
      </c>
      <c r="Q184" s="72">
        <f t="shared" si="20"/>
        <v>7</v>
      </c>
      <c r="R184" s="73">
        <f t="shared" si="21"/>
        <v>45</v>
      </c>
      <c r="S184" s="73">
        <f t="shared" si="22"/>
        <v>52</v>
      </c>
    </row>
    <row r="185" spans="1:19" ht="11.25">
      <c r="A185" s="47" t="s">
        <v>450</v>
      </c>
      <c r="B185" s="72">
        <v>0</v>
      </c>
      <c r="C185" s="73">
        <v>0</v>
      </c>
      <c r="D185" s="73">
        <f t="shared" si="23"/>
        <v>0</v>
      </c>
      <c r="E185" s="72">
        <v>12</v>
      </c>
      <c r="F185" s="73">
        <v>0</v>
      </c>
      <c r="G185" s="73">
        <f t="shared" si="24"/>
        <v>12</v>
      </c>
      <c r="H185" s="72">
        <v>0</v>
      </c>
      <c r="I185" s="73">
        <v>0</v>
      </c>
      <c r="J185" s="73">
        <f t="shared" si="25"/>
        <v>0</v>
      </c>
      <c r="K185" s="72">
        <v>0</v>
      </c>
      <c r="L185" s="73">
        <v>0</v>
      </c>
      <c r="M185" s="73">
        <f t="shared" si="26"/>
        <v>0</v>
      </c>
      <c r="N185" s="72">
        <v>0</v>
      </c>
      <c r="O185" s="73">
        <v>0</v>
      </c>
      <c r="P185" s="73">
        <v>0</v>
      </c>
      <c r="Q185" s="72">
        <f t="shared" si="20"/>
        <v>12</v>
      </c>
      <c r="R185" s="73">
        <f t="shared" si="21"/>
        <v>0</v>
      </c>
      <c r="S185" s="73">
        <f t="shared" si="22"/>
        <v>12</v>
      </c>
    </row>
    <row r="186" spans="1:19" ht="11.25">
      <c r="A186" s="47" t="s">
        <v>388</v>
      </c>
      <c r="B186" s="72">
        <v>0</v>
      </c>
      <c r="C186" s="73">
        <v>0</v>
      </c>
      <c r="D186" s="73">
        <f t="shared" si="23"/>
        <v>0</v>
      </c>
      <c r="E186" s="72">
        <v>8</v>
      </c>
      <c r="F186" s="73">
        <v>67</v>
      </c>
      <c r="G186" s="73">
        <f t="shared" si="24"/>
        <v>75</v>
      </c>
      <c r="H186" s="72">
        <v>0</v>
      </c>
      <c r="I186" s="73">
        <v>0</v>
      </c>
      <c r="J186" s="73">
        <f t="shared" si="25"/>
        <v>0</v>
      </c>
      <c r="K186" s="72">
        <v>0</v>
      </c>
      <c r="L186" s="73">
        <v>0</v>
      </c>
      <c r="M186" s="73">
        <f t="shared" si="26"/>
        <v>0</v>
      </c>
      <c r="N186" s="72">
        <v>0</v>
      </c>
      <c r="O186" s="73">
        <v>0</v>
      </c>
      <c r="P186" s="73">
        <v>0</v>
      </c>
      <c r="Q186" s="72">
        <f t="shared" si="20"/>
        <v>8</v>
      </c>
      <c r="R186" s="73">
        <f t="shared" si="21"/>
        <v>67</v>
      </c>
      <c r="S186" s="73">
        <f>SUM(Q186:R186)</f>
        <v>75</v>
      </c>
    </row>
    <row r="187" spans="1:19" ht="11.25">
      <c r="A187" s="47" t="s">
        <v>432</v>
      </c>
      <c r="B187" s="72">
        <v>8</v>
      </c>
      <c r="C187" s="73">
        <v>0</v>
      </c>
      <c r="D187" s="73">
        <f t="shared" si="23"/>
        <v>8</v>
      </c>
      <c r="E187" s="72">
        <v>0</v>
      </c>
      <c r="F187" s="73">
        <v>0</v>
      </c>
      <c r="G187" s="73">
        <f t="shared" si="24"/>
        <v>0</v>
      </c>
      <c r="H187" s="72">
        <v>1</v>
      </c>
      <c r="I187" s="73">
        <v>0</v>
      </c>
      <c r="J187" s="73">
        <f t="shared" si="25"/>
        <v>1</v>
      </c>
      <c r="K187" s="72">
        <v>0</v>
      </c>
      <c r="L187" s="73">
        <v>0</v>
      </c>
      <c r="M187" s="73">
        <f t="shared" si="26"/>
        <v>0</v>
      </c>
      <c r="N187" s="72">
        <v>0</v>
      </c>
      <c r="O187" s="73">
        <v>0</v>
      </c>
      <c r="P187" s="73">
        <v>0</v>
      </c>
      <c r="Q187" s="72">
        <f t="shared" si="20"/>
        <v>9</v>
      </c>
      <c r="R187" s="73">
        <f t="shared" si="21"/>
        <v>0</v>
      </c>
      <c r="S187" s="73">
        <f>SUM(Q187:R187)</f>
        <v>9</v>
      </c>
    </row>
    <row r="188" spans="1:19" ht="11.25">
      <c r="A188" s="47" t="s">
        <v>441</v>
      </c>
      <c r="B188" s="72">
        <v>0</v>
      </c>
      <c r="C188" s="73">
        <v>0</v>
      </c>
      <c r="D188" s="73">
        <f t="shared" si="23"/>
        <v>0</v>
      </c>
      <c r="E188" s="72">
        <v>0</v>
      </c>
      <c r="F188" s="73">
        <v>0</v>
      </c>
      <c r="G188" s="73">
        <f t="shared" si="24"/>
        <v>0</v>
      </c>
      <c r="H188" s="72">
        <v>3</v>
      </c>
      <c r="I188" s="73">
        <v>0</v>
      </c>
      <c r="J188" s="73">
        <f t="shared" si="25"/>
        <v>3</v>
      </c>
      <c r="K188" s="72">
        <v>0</v>
      </c>
      <c r="L188" s="73">
        <v>0</v>
      </c>
      <c r="M188" s="73">
        <f t="shared" si="26"/>
        <v>0</v>
      </c>
      <c r="N188" s="72">
        <v>0</v>
      </c>
      <c r="O188" s="73">
        <v>0</v>
      </c>
      <c r="P188" s="73">
        <v>0</v>
      </c>
      <c r="Q188" s="72">
        <f t="shared" si="20"/>
        <v>3</v>
      </c>
      <c r="R188" s="73">
        <f t="shared" si="21"/>
        <v>0</v>
      </c>
      <c r="S188" s="73">
        <f t="shared" si="22"/>
        <v>3</v>
      </c>
    </row>
    <row r="189" spans="1:19" ht="11.25" customHeight="1">
      <c r="A189" s="47" t="s">
        <v>446</v>
      </c>
      <c r="B189" s="72">
        <v>0</v>
      </c>
      <c r="C189" s="73">
        <v>0</v>
      </c>
      <c r="D189" s="73">
        <f t="shared" si="23"/>
        <v>0</v>
      </c>
      <c r="E189" s="72">
        <v>3</v>
      </c>
      <c r="F189" s="73">
        <v>7</v>
      </c>
      <c r="G189" s="73">
        <f t="shared" si="24"/>
        <v>10</v>
      </c>
      <c r="H189" s="72">
        <v>0</v>
      </c>
      <c r="I189" s="73">
        <v>0</v>
      </c>
      <c r="J189" s="73">
        <f t="shared" si="25"/>
        <v>0</v>
      </c>
      <c r="K189" s="72">
        <v>0</v>
      </c>
      <c r="L189" s="73">
        <v>0</v>
      </c>
      <c r="M189" s="73">
        <f t="shared" si="26"/>
        <v>0</v>
      </c>
      <c r="N189" s="72">
        <v>0</v>
      </c>
      <c r="O189" s="73">
        <v>0</v>
      </c>
      <c r="P189" s="73">
        <v>0</v>
      </c>
      <c r="Q189" s="72">
        <f t="shared" si="20"/>
        <v>3</v>
      </c>
      <c r="R189" s="73">
        <f t="shared" si="21"/>
        <v>7</v>
      </c>
      <c r="S189" s="73">
        <f t="shared" si="22"/>
        <v>10</v>
      </c>
    </row>
    <row r="190" spans="1:19" ht="11.25">
      <c r="A190" s="74" t="s">
        <v>29</v>
      </c>
      <c r="B190" s="75">
        <f>SUM(B171:B189)</f>
        <v>31</v>
      </c>
      <c r="C190" s="76">
        <f>SUM(C171:C189)</f>
        <v>8</v>
      </c>
      <c r="D190" s="76">
        <f>SUM(B190:C190)</f>
        <v>39</v>
      </c>
      <c r="E190" s="75">
        <f aca="true" t="shared" si="27" ref="E190:S190">SUM(E171:E189)</f>
        <v>76</v>
      </c>
      <c r="F190" s="76">
        <f t="shared" si="27"/>
        <v>142</v>
      </c>
      <c r="G190" s="76">
        <f t="shared" si="27"/>
        <v>218</v>
      </c>
      <c r="H190" s="75">
        <f t="shared" si="27"/>
        <v>17</v>
      </c>
      <c r="I190" s="76">
        <f t="shared" si="27"/>
        <v>1</v>
      </c>
      <c r="J190" s="76">
        <f t="shared" si="27"/>
        <v>18</v>
      </c>
      <c r="K190" s="75">
        <f t="shared" si="27"/>
        <v>8</v>
      </c>
      <c r="L190" s="76">
        <f t="shared" si="27"/>
        <v>1</v>
      </c>
      <c r="M190" s="76">
        <f t="shared" si="27"/>
        <v>9</v>
      </c>
      <c r="N190" s="75">
        <f t="shared" si="27"/>
        <v>0</v>
      </c>
      <c r="O190" s="76">
        <f t="shared" si="27"/>
        <v>0</v>
      </c>
      <c r="P190" s="76">
        <f t="shared" si="27"/>
        <v>0</v>
      </c>
      <c r="Q190" s="75">
        <f t="shared" si="27"/>
        <v>132</v>
      </c>
      <c r="R190" s="76">
        <f t="shared" si="27"/>
        <v>152</v>
      </c>
      <c r="S190" s="76">
        <f t="shared" si="27"/>
        <v>284</v>
      </c>
    </row>
    <row r="193" spans="1:24" ht="11.2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row>
  </sheetData>
  <sheetProtection/>
  <mergeCells count="10">
    <mergeCell ref="B168:D168"/>
    <mergeCell ref="B169:D169"/>
    <mergeCell ref="B9:D9"/>
    <mergeCell ref="B10:D10"/>
    <mergeCell ref="B83:D83"/>
    <mergeCell ref="B84:D84"/>
    <mergeCell ref="B63:D63"/>
    <mergeCell ref="B64:D64"/>
    <mergeCell ref="A56:S56"/>
    <mergeCell ref="A160:S160"/>
  </mergeCells>
  <printOptions horizontalCentered="1"/>
  <pageMargins left="0" right="0" top="0.3937007874015748" bottom="0.1968503937007874" header="0.11811023622047245" footer="0.11811023622047245"/>
  <pageSetup horizontalDpi="600" verticalDpi="600" orientation="landscape" paperSize="9" scale="90" r:id="rId1"/>
  <headerFooter alignWithMargins="0">
    <oddFooter>&amp;R&amp;A</oddFooter>
  </headerFooter>
  <rowBreaks count="2" manualBreakCount="2">
    <brk id="56" max="255" man="1"/>
    <brk id="161" max="255" man="1"/>
  </rowBreaks>
  <ignoredErrors>
    <ignoredError sqref="G66:G70 M66:M70" formulaRange="1"/>
    <ignoredError sqref="D190" formula="1"/>
  </ignoredErrors>
</worksheet>
</file>

<file path=xl/worksheets/sheet15.xml><?xml version="1.0" encoding="utf-8"?>
<worksheet xmlns="http://schemas.openxmlformats.org/spreadsheetml/2006/main" xmlns:r="http://schemas.openxmlformats.org/officeDocument/2006/relationships">
  <sheetPr>
    <pageSetUpPr fitToPage="1"/>
  </sheetPr>
  <dimension ref="A1:S47"/>
  <sheetViews>
    <sheetView zoomScalePageLayoutView="0" workbookViewId="0" topLeftCell="A1">
      <selection activeCell="R41" sqref="R41"/>
    </sheetView>
  </sheetViews>
  <sheetFormatPr defaultColWidth="9.33203125" defaultRowHeight="11.25"/>
  <cols>
    <col min="1" max="1" width="18.83203125" style="38" customWidth="1"/>
    <col min="2" max="16384" width="9.33203125" style="38" customWidth="1"/>
  </cols>
  <sheetData>
    <row r="1" spans="1:19" ht="11.25">
      <c r="A1" s="100" t="s">
        <v>473</v>
      </c>
      <c r="B1" s="49"/>
      <c r="C1" s="49"/>
      <c r="D1" s="50"/>
      <c r="E1" s="50"/>
      <c r="F1" s="50"/>
      <c r="G1" s="50"/>
      <c r="H1" s="50"/>
      <c r="I1" s="50"/>
      <c r="J1" s="50"/>
      <c r="K1" s="50"/>
      <c r="L1" s="50"/>
      <c r="M1" s="50"/>
      <c r="N1" s="50"/>
      <c r="O1" s="50"/>
      <c r="P1" s="50"/>
      <c r="Q1" s="50"/>
      <c r="R1" s="50"/>
      <c r="S1" s="50"/>
    </row>
    <row r="2" spans="1:19" ht="11.25">
      <c r="A2" s="51" t="s">
        <v>56</v>
      </c>
      <c r="B2" s="52"/>
      <c r="C2" s="52"/>
      <c r="D2" s="53"/>
      <c r="E2" s="53"/>
      <c r="F2" s="53"/>
      <c r="G2" s="53"/>
      <c r="H2" s="53"/>
      <c r="I2" s="53"/>
      <c r="J2" s="53"/>
      <c r="K2" s="53"/>
      <c r="L2" s="53"/>
      <c r="M2" s="53"/>
      <c r="N2" s="53"/>
      <c r="O2" s="53"/>
      <c r="P2" s="53"/>
      <c r="Q2" s="53"/>
      <c r="R2" s="53"/>
      <c r="S2" s="53"/>
    </row>
    <row r="3" spans="1:19" ht="11.25">
      <c r="A3" s="51" t="s">
        <v>522</v>
      </c>
      <c r="B3" s="52"/>
      <c r="C3" s="52"/>
      <c r="D3" s="53"/>
      <c r="E3" s="53"/>
      <c r="F3" s="53"/>
      <c r="G3" s="53"/>
      <c r="H3" s="53"/>
      <c r="I3" s="53"/>
      <c r="J3" s="53"/>
      <c r="K3" s="53"/>
      <c r="L3" s="53"/>
      <c r="M3" s="53"/>
      <c r="N3" s="53"/>
      <c r="O3" s="53"/>
      <c r="P3" s="53"/>
      <c r="Q3" s="53"/>
      <c r="R3" s="53"/>
      <c r="S3" s="53"/>
    </row>
    <row r="4" spans="1:19" ht="12.75">
      <c r="A4" s="134"/>
      <c r="B4" s="52"/>
      <c r="C4" s="52"/>
      <c r="D4" s="53"/>
      <c r="E4" s="53"/>
      <c r="F4" s="53"/>
      <c r="G4" s="53"/>
      <c r="H4" s="53"/>
      <c r="I4" s="53"/>
      <c r="J4" s="53"/>
      <c r="K4" s="53"/>
      <c r="L4" s="53"/>
      <c r="M4" s="53"/>
      <c r="N4" s="53"/>
      <c r="O4" s="53"/>
      <c r="P4" s="53"/>
      <c r="Q4" s="53"/>
      <c r="R4" s="53"/>
      <c r="S4" s="53"/>
    </row>
    <row r="5" spans="1:19" ht="11.25">
      <c r="A5" s="51" t="s">
        <v>24</v>
      </c>
      <c r="B5" s="52"/>
      <c r="C5" s="52"/>
      <c r="D5" s="53"/>
      <c r="E5" s="53"/>
      <c r="F5" s="53"/>
      <c r="G5" s="53"/>
      <c r="H5" s="53"/>
      <c r="I5" s="53"/>
      <c r="J5" s="53"/>
      <c r="K5" s="53"/>
      <c r="L5" s="53"/>
      <c r="M5" s="53"/>
      <c r="N5" s="53"/>
      <c r="O5" s="53"/>
      <c r="P5" s="53"/>
      <c r="Q5" s="53"/>
      <c r="R5" s="53"/>
      <c r="S5" s="53"/>
    </row>
    <row r="6" spans="1:19" ht="11.25">
      <c r="A6" s="51"/>
      <c r="B6" s="52"/>
      <c r="C6" s="52"/>
      <c r="D6" s="53"/>
      <c r="E6" s="53"/>
      <c r="F6" s="53"/>
      <c r="G6" s="53"/>
      <c r="H6" s="53"/>
      <c r="I6" s="53"/>
      <c r="J6" s="53"/>
      <c r="K6" s="53"/>
      <c r="L6" s="53"/>
      <c r="M6" s="53"/>
      <c r="N6" s="53"/>
      <c r="O6" s="53"/>
      <c r="P6" s="53"/>
      <c r="Q6" s="53"/>
      <c r="R6" s="53"/>
      <c r="S6" s="53"/>
    </row>
    <row r="7" spans="1:19" ht="11.25">
      <c r="A7" s="286" t="s">
        <v>26</v>
      </c>
      <c r="B7" s="286"/>
      <c r="C7" s="286"/>
      <c r="D7" s="286"/>
      <c r="E7" s="286"/>
      <c r="F7" s="286"/>
      <c r="G7" s="286"/>
      <c r="H7" s="286"/>
      <c r="I7" s="286"/>
      <c r="J7" s="286"/>
      <c r="K7" s="286"/>
      <c r="L7" s="286"/>
      <c r="M7" s="286"/>
      <c r="N7" s="286"/>
      <c r="O7" s="286"/>
      <c r="P7" s="286"/>
      <c r="Q7" s="286"/>
      <c r="R7" s="286"/>
      <c r="S7" s="286"/>
    </row>
    <row r="8" spans="1:19" ht="11.25">
      <c r="A8" s="286" t="s">
        <v>458</v>
      </c>
      <c r="B8" s="286"/>
      <c r="C8" s="286"/>
      <c r="D8" s="286"/>
      <c r="E8" s="286"/>
      <c r="F8" s="286"/>
      <c r="G8" s="286"/>
      <c r="H8" s="286"/>
      <c r="I8" s="286"/>
      <c r="J8" s="286"/>
      <c r="K8" s="286"/>
      <c r="L8" s="286"/>
      <c r="M8" s="286"/>
      <c r="N8" s="286"/>
      <c r="O8" s="286"/>
      <c r="P8" s="286"/>
      <c r="Q8" s="286"/>
      <c r="R8" s="286"/>
      <c r="S8" s="286"/>
    </row>
    <row r="9" spans="1:19" ht="11.25">
      <c r="A9" s="51"/>
      <c r="B9" s="52"/>
      <c r="C9" s="52"/>
      <c r="D9" s="53"/>
      <c r="E9" s="53"/>
      <c r="F9" s="53"/>
      <c r="G9" s="53"/>
      <c r="H9" s="53"/>
      <c r="I9" s="53"/>
      <c r="J9" s="53"/>
      <c r="K9" s="53"/>
      <c r="L9" s="53"/>
      <c r="M9" s="53"/>
      <c r="N9" s="53"/>
      <c r="O9" s="53"/>
      <c r="P9" s="53"/>
      <c r="Q9" s="53"/>
      <c r="R9" s="53"/>
      <c r="S9" s="53"/>
    </row>
    <row r="10" spans="1:19" ht="11.25">
      <c r="A10" s="51"/>
      <c r="B10" s="52"/>
      <c r="C10" s="52"/>
      <c r="D10" s="53"/>
      <c r="E10" s="53"/>
      <c r="F10" s="53"/>
      <c r="G10" s="53"/>
      <c r="H10" s="53"/>
      <c r="I10" s="53"/>
      <c r="J10" s="53"/>
      <c r="K10" s="53"/>
      <c r="L10" s="53"/>
      <c r="M10" s="53"/>
      <c r="N10" s="53"/>
      <c r="O10" s="53"/>
      <c r="P10" s="53"/>
      <c r="Q10" s="53"/>
      <c r="R10" s="53"/>
      <c r="S10" s="53"/>
    </row>
    <row r="11" spans="1:19" ht="11.25">
      <c r="A11" s="51" t="s">
        <v>462</v>
      </c>
      <c r="B11" s="52"/>
      <c r="C11" s="52"/>
      <c r="D11" s="53"/>
      <c r="E11" s="53"/>
      <c r="F11" s="53"/>
      <c r="G11" s="53"/>
      <c r="H11" s="53"/>
      <c r="I11" s="53"/>
      <c r="J11" s="53"/>
      <c r="K11" s="53"/>
      <c r="L11" s="53"/>
      <c r="M11" s="53"/>
      <c r="N11" s="53"/>
      <c r="O11" s="53"/>
      <c r="P11" s="53"/>
      <c r="Q11" s="53"/>
      <c r="R11" s="53"/>
      <c r="S11" s="53"/>
    </row>
    <row r="12" spans="1:19" ht="13.5" thickBot="1">
      <c r="A12" s="134"/>
      <c r="B12" s="52"/>
      <c r="C12" s="52"/>
      <c r="D12" s="53"/>
      <c r="E12" s="50"/>
      <c r="F12" s="50"/>
      <c r="G12" s="50"/>
      <c r="H12" s="50"/>
      <c r="I12" s="50"/>
      <c r="J12" s="50"/>
      <c r="K12" s="50"/>
      <c r="L12" s="50"/>
      <c r="M12" s="50"/>
      <c r="N12" s="50"/>
      <c r="O12" s="50"/>
      <c r="P12" s="50"/>
      <c r="Q12" s="50"/>
      <c r="R12" s="50"/>
      <c r="S12" s="50"/>
    </row>
    <row r="13" spans="1:19" ht="11.25">
      <c r="A13" s="55"/>
      <c r="B13" s="276" t="s">
        <v>59</v>
      </c>
      <c r="C13" s="277"/>
      <c r="D13" s="278"/>
      <c r="E13" s="57"/>
      <c r="F13" s="56" t="s">
        <v>47</v>
      </c>
      <c r="G13" s="58"/>
      <c r="H13" s="57"/>
      <c r="I13" s="56" t="s">
        <v>48</v>
      </c>
      <c r="J13" s="58"/>
      <c r="K13" s="57"/>
      <c r="L13" s="56" t="s">
        <v>49</v>
      </c>
      <c r="M13" s="58"/>
      <c r="N13" s="57"/>
      <c r="O13" s="56" t="s">
        <v>60</v>
      </c>
      <c r="P13" s="58"/>
      <c r="Q13" s="57"/>
      <c r="R13" s="56" t="s">
        <v>29</v>
      </c>
      <c r="S13" s="59"/>
    </row>
    <row r="14" spans="1:19" ht="11.25">
      <c r="A14" s="47"/>
      <c r="B14" s="279" t="s">
        <v>61</v>
      </c>
      <c r="C14" s="280"/>
      <c r="D14" s="281"/>
      <c r="E14" s="141"/>
      <c r="F14" s="142"/>
      <c r="G14" s="143"/>
      <c r="H14" s="141"/>
      <c r="I14" s="142"/>
      <c r="J14" s="143"/>
      <c r="K14" s="141"/>
      <c r="L14" s="142"/>
      <c r="M14" s="143"/>
      <c r="N14" s="141"/>
      <c r="O14" s="44" t="s">
        <v>62</v>
      </c>
      <c r="P14" s="143"/>
      <c r="Q14" s="141"/>
      <c r="R14" s="142"/>
      <c r="S14" s="143"/>
    </row>
    <row r="15" spans="1:19" ht="11.25">
      <c r="A15" s="44" t="s">
        <v>63</v>
      </c>
      <c r="B15" s="81" t="s">
        <v>64</v>
      </c>
      <c r="C15" s="82" t="s">
        <v>65</v>
      </c>
      <c r="D15" s="83" t="s">
        <v>29</v>
      </c>
      <c r="E15" s="81" t="s">
        <v>64</v>
      </c>
      <c r="F15" s="82" t="s">
        <v>65</v>
      </c>
      <c r="G15" s="83" t="s">
        <v>29</v>
      </c>
      <c r="H15" s="81" t="s">
        <v>64</v>
      </c>
      <c r="I15" s="82" t="s">
        <v>65</v>
      </c>
      <c r="J15" s="83" t="s">
        <v>29</v>
      </c>
      <c r="K15" s="81" t="s">
        <v>64</v>
      </c>
      <c r="L15" s="82" t="s">
        <v>65</v>
      </c>
      <c r="M15" s="83" t="s">
        <v>29</v>
      </c>
      <c r="N15" s="81" t="s">
        <v>64</v>
      </c>
      <c r="O15" s="82" t="s">
        <v>65</v>
      </c>
      <c r="P15" s="83" t="s">
        <v>29</v>
      </c>
      <c r="Q15" s="81" t="s">
        <v>64</v>
      </c>
      <c r="R15" s="82" t="s">
        <v>65</v>
      </c>
      <c r="S15" s="83" t="s">
        <v>29</v>
      </c>
    </row>
    <row r="16" spans="1:19" ht="11.25">
      <c r="A16" s="38" t="s">
        <v>376</v>
      </c>
      <c r="B16" s="72">
        <v>0</v>
      </c>
      <c r="C16" s="73">
        <v>0</v>
      </c>
      <c r="D16" s="73">
        <v>0</v>
      </c>
      <c r="E16" s="72">
        <v>0</v>
      </c>
      <c r="F16" s="73">
        <v>24</v>
      </c>
      <c r="G16" s="73">
        <f>SUM(E16:F16)</f>
        <v>24</v>
      </c>
      <c r="H16" s="72">
        <v>0</v>
      </c>
      <c r="I16" s="73">
        <v>0</v>
      </c>
      <c r="J16" s="73">
        <v>0</v>
      </c>
      <c r="K16" s="72">
        <v>0</v>
      </c>
      <c r="L16" s="73">
        <v>0</v>
      </c>
      <c r="M16" s="73">
        <v>0</v>
      </c>
      <c r="N16" s="72">
        <v>0</v>
      </c>
      <c r="O16" s="73">
        <v>0</v>
      </c>
      <c r="P16" s="73">
        <v>0</v>
      </c>
      <c r="Q16" s="72">
        <f>B16+E16+H16+K16+N16</f>
        <v>0</v>
      </c>
      <c r="R16" s="73">
        <f>C16+F16+I16+L16+O16</f>
        <v>24</v>
      </c>
      <c r="S16" s="73">
        <f>SUM(Q16:R16)</f>
        <v>24</v>
      </c>
    </row>
    <row r="17" spans="1:19" ht="11.25">
      <c r="A17" s="38" t="s">
        <v>377</v>
      </c>
      <c r="B17" s="72">
        <v>0</v>
      </c>
      <c r="C17" s="73">
        <v>0</v>
      </c>
      <c r="D17" s="73">
        <v>0</v>
      </c>
      <c r="E17" s="72">
        <v>17</v>
      </c>
      <c r="F17" s="73">
        <v>42</v>
      </c>
      <c r="G17" s="73">
        <f>SUM(E17:F17)</f>
        <v>59</v>
      </c>
      <c r="H17" s="72">
        <v>0</v>
      </c>
      <c r="I17" s="73">
        <v>0</v>
      </c>
      <c r="J17" s="73">
        <v>0</v>
      </c>
      <c r="K17" s="72">
        <v>0</v>
      </c>
      <c r="L17" s="73">
        <v>0</v>
      </c>
      <c r="M17" s="73">
        <v>0</v>
      </c>
      <c r="N17" s="72">
        <v>0</v>
      </c>
      <c r="O17" s="73">
        <v>0</v>
      </c>
      <c r="P17" s="73">
        <v>0</v>
      </c>
      <c r="Q17" s="72">
        <f>B17+E17+H17+K17+N17</f>
        <v>17</v>
      </c>
      <c r="R17" s="73">
        <f>C17+F17+I17+L17+O17</f>
        <v>42</v>
      </c>
      <c r="S17" s="73">
        <f>SUM(Q17:R17)</f>
        <v>59</v>
      </c>
    </row>
    <row r="18" spans="1:19" ht="11.25">
      <c r="A18" s="74" t="s">
        <v>29</v>
      </c>
      <c r="B18" s="75">
        <f aca="true" t="shared" si="0" ref="B18:S18">SUM(B16:B17)</f>
        <v>0</v>
      </c>
      <c r="C18" s="76">
        <f t="shared" si="0"/>
        <v>0</v>
      </c>
      <c r="D18" s="76">
        <f t="shared" si="0"/>
        <v>0</v>
      </c>
      <c r="E18" s="75">
        <f t="shared" si="0"/>
        <v>17</v>
      </c>
      <c r="F18" s="76">
        <f t="shared" si="0"/>
        <v>66</v>
      </c>
      <c r="G18" s="76">
        <f t="shared" si="0"/>
        <v>83</v>
      </c>
      <c r="H18" s="75">
        <f t="shared" si="0"/>
        <v>0</v>
      </c>
      <c r="I18" s="76">
        <f t="shared" si="0"/>
        <v>0</v>
      </c>
      <c r="J18" s="76">
        <f t="shared" si="0"/>
        <v>0</v>
      </c>
      <c r="K18" s="75">
        <f t="shared" si="0"/>
        <v>0</v>
      </c>
      <c r="L18" s="76">
        <f t="shared" si="0"/>
        <v>0</v>
      </c>
      <c r="M18" s="76">
        <f t="shared" si="0"/>
        <v>0</v>
      </c>
      <c r="N18" s="75">
        <f t="shared" si="0"/>
        <v>0</v>
      </c>
      <c r="O18" s="76">
        <f t="shared" si="0"/>
        <v>0</v>
      </c>
      <c r="P18" s="76">
        <f t="shared" si="0"/>
        <v>0</v>
      </c>
      <c r="Q18" s="75">
        <f t="shared" si="0"/>
        <v>17</v>
      </c>
      <c r="R18" s="76">
        <f t="shared" si="0"/>
        <v>66</v>
      </c>
      <c r="S18" s="76">
        <f t="shared" si="0"/>
        <v>83</v>
      </c>
    </row>
    <row r="19" ht="6" customHeight="1"/>
    <row r="20" spans="1:19" ht="11.25">
      <c r="A20" s="49" t="s">
        <v>463</v>
      </c>
      <c r="B20" s="49"/>
      <c r="C20" s="49"/>
      <c r="D20" s="50"/>
      <c r="E20" s="50"/>
      <c r="F20" s="50"/>
      <c r="G20" s="50"/>
      <c r="H20" s="50"/>
      <c r="I20" s="50"/>
      <c r="J20" s="50"/>
      <c r="K20" s="50"/>
      <c r="L20" s="50"/>
      <c r="M20" s="50"/>
      <c r="N20" s="50"/>
      <c r="O20" s="50"/>
      <c r="P20" s="50"/>
      <c r="Q20" s="50"/>
      <c r="R20" s="50"/>
      <c r="S20" s="50"/>
    </row>
    <row r="24" spans="1:19" ht="11.25">
      <c r="A24" s="51" t="s">
        <v>464</v>
      </c>
      <c r="B24" s="52"/>
      <c r="C24" s="52"/>
      <c r="D24" s="53"/>
      <c r="E24" s="53"/>
      <c r="F24" s="53"/>
      <c r="G24" s="53"/>
      <c r="H24" s="53"/>
      <c r="I24" s="53"/>
      <c r="J24" s="53"/>
      <c r="K24" s="53"/>
      <c r="L24" s="53"/>
      <c r="M24" s="53"/>
      <c r="N24" s="53"/>
      <c r="O24" s="53"/>
      <c r="P24" s="53"/>
      <c r="Q24" s="53"/>
      <c r="R24" s="53"/>
      <c r="S24" s="53"/>
    </row>
    <row r="25" spans="1:19" ht="13.5" thickBot="1">
      <c r="A25" s="134"/>
      <c r="B25" s="52"/>
      <c r="C25" s="52"/>
      <c r="D25" s="53"/>
      <c r="E25" s="50"/>
      <c r="F25" s="50"/>
      <c r="G25" s="50"/>
      <c r="H25" s="50"/>
      <c r="I25" s="50"/>
      <c r="J25" s="50"/>
      <c r="K25" s="50"/>
      <c r="L25" s="50"/>
      <c r="M25" s="50"/>
      <c r="N25" s="50"/>
      <c r="O25" s="50"/>
      <c r="P25" s="50"/>
      <c r="Q25" s="50"/>
      <c r="R25" s="50"/>
      <c r="S25" s="50"/>
    </row>
    <row r="26" spans="1:19" ht="11.25">
      <c r="A26" s="55"/>
      <c r="B26" s="276" t="s">
        <v>59</v>
      </c>
      <c r="C26" s="277"/>
      <c r="D26" s="278"/>
      <c r="E26" s="57"/>
      <c r="F26" s="56" t="s">
        <v>47</v>
      </c>
      <c r="G26" s="58"/>
      <c r="H26" s="57"/>
      <c r="I26" s="56" t="s">
        <v>48</v>
      </c>
      <c r="J26" s="58"/>
      <c r="K26" s="57"/>
      <c r="L26" s="56" t="s">
        <v>49</v>
      </c>
      <c r="M26" s="58"/>
      <c r="N26" s="57"/>
      <c r="O26" s="56" t="s">
        <v>60</v>
      </c>
      <c r="P26" s="58"/>
      <c r="Q26" s="57"/>
      <c r="R26" s="56" t="s">
        <v>29</v>
      </c>
      <c r="S26" s="59"/>
    </row>
    <row r="27" spans="1:19" ht="11.25">
      <c r="A27" s="47"/>
      <c r="B27" s="279" t="s">
        <v>61</v>
      </c>
      <c r="C27" s="280"/>
      <c r="D27" s="281"/>
      <c r="E27" s="141"/>
      <c r="F27" s="142"/>
      <c r="G27" s="143"/>
      <c r="H27" s="141"/>
      <c r="I27" s="142"/>
      <c r="J27" s="143"/>
      <c r="K27" s="141"/>
      <c r="L27" s="142"/>
      <c r="M27" s="143"/>
      <c r="N27" s="141"/>
      <c r="O27" s="44" t="s">
        <v>62</v>
      </c>
      <c r="P27" s="143"/>
      <c r="Q27" s="141"/>
      <c r="R27" s="142"/>
      <c r="S27" s="143"/>
    </row>
    <row r="28" spans="1:19" ht="11.25">
      <c r="A28" s="44" t="s">
        <v>63</v>
      </c>
      <c r="B28" s="81" t="s">
        <v>64</v>
      </c>
      <c r="C28" s="82" t="s">
        <v>65</v>
      </c>
      <c r="D28" s="83" t="s">
        <v>29</v>
      </c>
      <c r="E28" s="81" t="s">
        <v>64</v>
      </c>
      <c r="F28" s="82" t="s">
        <v>65</v>
      </c>
      <c r="G28" s="83" t="s">
        <v>29</v>
      </c>
      <c r="H28" s="81" t="s">
        <v>64</v>
      </c>
      <c r="I28" s="82" t="s">
        <v>65</v>
      </c>
      <c r="J28" s="83" t="s">
        <v>29</v>
      </c>
      <c r="K28" s="81" t="s">
        <v>64</v>
      </c>
      <c r="L28" s="82" t="s">
        <v>65</v>
      </c>
      <c r="M28" s="83" t="s">
        <v>29</v>
      </c>
      <c r="N28" s="81" t="s">
        <v>64</v>
      </c>
      <c r="O28" s="82" t="s">
        <v>65</v>
      </c>
      <c r="P28" s="83" t="s">
        <v>29</v>
      </c>
      <c r="Q28" s="81" t="s">
        <v>64</v>
      </c>
      <c r="R28" s="82" t="s">
        <v>65</v>
      </c>
      <c r="S28" s="83" t="s">
        <v>29</v>
      </c>
    </row>
    <row r="29" spans="1:19" ht="11.25">
      <c r="A29" s="38" t="s">
        <v>376</v>
      </c>
      <c r="B29" s="72">
        <v>0</v>
      </c>
      <c r="C29" s="73">
        <v>0</v>
      </c>
      <c r="D29" s="73">
        <v>0</v>
      </c>
      <c r="E29" s="72">
        <v>1</v>
      </c>
      <c r="F29" s="73">
        <v>10</v>
      </c>
      <c r="G29" s="73">
        <f>SUM(E29:F29)</f>
        <v>11</v>
      </c>
      <c r="H29" s="72">
        <v>0</v>
      </c>
      <c r="I29" s="73">
        <v>0</v>
      </c>
      <c r="J29" s="73">
        <v>0</v>
      </c>
      <c r="K29" s="72">
        <v>0</v>
      </c>
      <c r="L29" s="73">
        <v>0</v>
      </c>
      <c r="M29" s="73">
        <v>0</v>
      </c>
      <c r="N29" s="72">
        <v>0</v>
      </c>
      <c r="O29" s="73">
        <v>0</v>
      </c>
      <c r="P29" s="73">
        <v>0</v>
      </c>
      <c r="Q29" s="72">
        <f>B29+E29+H29+K29+N29</f>
        <v>1</v>
      </c>
      <c r="R29" s="73">
        <f>C29+F29+I29+L29+O29</f>
        <v>10</v>
      </c>
      <c r="S29" s="73">
        <f>SUM(Q29:R29)</f>
        <v>11</v>
      </c>
    </row>
    <row r="30" spans="1:19" ht="11.25">
      <c r="A30" s="38" t="s">
        <v>377</v>
      </c>
      <c r="B30" s="72">
        <v>0</v>
      </c>
      <c r="C30" s="73">
        <v>0</v>
      </c>
      <c r="D30" s="73">
        <f>SUM(B30:C30)</f>
        <v>0</v>
      </c>
      <c r="E30" s="72">
        <v>2</v>
      </c>
      <c r="F30" s="73">
        <v>8</v>
      </c>
      <c r="G30" s="73">
        <f>SUM(E30:F30)</f>
        <v>10</v>
      </c>
      <c r="H30" s="72">
        <v>0</v>
      </c>
      <c r="I30" s="73">
        <v>0</v>
      </c>
      <c r="J30" s="73">
        <f>SUM(H30:I30)</f>
        <v>0</v>
      </c>
      <c r="K30" s="72">
        <v>0</v>
      </c>
      <c r="L30" s="73">
        <v>0</v>
      </c>
      <c r="M30" s="73">
        <f>SUM(K30:L30)</f>
        <v>0</v>
      </c>
      <c r="N30" s="72">
        <v>0</v>
      </c>
      <c r="O30" s="73">
        <v>0</v>
      </c>
      <c r="P30" s="73">
        <v>0</v>
      </c>
      <c r="Q30" s="72">
        <f>B30+E30+H30+K30+N30</f>
        <v>2</v>
      </c>
      <c r="R30" s="73">
        <f>C30+F30+I30+L30+O30</f>
        <v>8</v>
      </c>
      <c r="S30" s="73">
        <f>SUM(Q30:R30)</f>
        <v>10</v>
      </c>
    </row>
    <row r="31" spans="1:19" ht="11.25">
      <c r="A31" s="74" t="s">
        <v>29</v>
      </c>
      <c r="B31" s="75">
        <f aca="true" t="shared" si="1" ref="B31:P31">SUM(B29:B29)</f>
        <v>0</v>
      </c>
      <c r="C31" s="76">
        <f t="shared" si="1"/>
        <v>0</v>
      </c>
      <c r="D31" s="76">
        <f t="shared" si="1"/>
        <v>0</v>
      </c>
      <c r="E31" s="75">
        <f>SUM(E29:E30)</f>
        <v>3</v>
      </c>
      <c r="F31" s="76">
        <f>SUM(F29:F30)</f>
        <v>18</v>
      </c>
      <c r="G31" s="76">
        <f>SUM(G29:G30)</f>
        <v>21</v>
      </c>
      <c r="H31" s="75">
        <f t="shared" si="1"/>
        <v>0</v>
      </c>
      <c r="I31" s="76">
        <f t="shared" si="1"/>
        <v>0</v>
      </c>
      <c r="J31" s="76">
        <f t="shared" si="1"/>
        <v>0</v>
      </c>
      <c r="K31" s="75">
        <f t="shared" si="1"/>
        <v>0</v>
      </c>
      <c r="L31" s="76">
        <f t="shared" si="1"/>
        <v>0</v>
      </c>
      <c r="M31" s="76">
        <f t="shared" si="1"/>
        <v>0</v>
      </c>
      <c r="N31" s="75">
        <f t="shared" si="1"/>
        <v>0</v>
      </c>
      <c r="O31" s="76">
        <f t="shared" si="1"/>
        <v>0</v>
      </c>
      <c r="P31" s="76">
        <f t="shared" si="1"/>
        <v>0</v>
      </c>
      <c r="Q31" s="75">
        <f>SUM(Q29:Q30)</f>
        <v>3</v>
      </c>
      <c r="R31" s="76">
        <f>SUM(R29:R30)</f>
        <v>18</v>
      </c>
      <c r="S31" s="76">
        <f>SUM(S29:S30)</f>
        <v>21</v>
      </c>
    </row>
    <row r="32" ht="6" customHeight="1"/>
    <row r="33" spans="1:19" ht="11.25">
      <c r="A33" s="49" t="s">
        <v>465</v>
      </c>
      <c r="B33" s="49"/>
      <c r="C33" s="49"/>
      <c r="D33" s="50"/>
      <c r="E33" s="50"/>
      <c r="F33" s="50"/>
      <c r="G33" s="50"/>
      <c r="H33" s="50"/>
      <c r="I33" s="50"/>
      <c r="J33" s="50"/>
      <c r="K33" s="50"/>
      <c r="L33" s="50"/>
      <c r="M33" s="50"/>
      <c r="N33" s="50"/>
      <c r="O33" s="50"/>
      <c r="P33" s="50"/>
      <c r="Q33" s="50"/>
      <c r="R33" s="50"/>
      <c r="S33" s="50"/>
    </row>
    <row r="39" spans="1:7" ht="11.25">
      <c r="A39" s="46"/>
      <c r="B39" s="46"/>
      <c r="C39" s="46"/>
      <c r="D39" s="46"/>
      <c r="E39" s="46"/>
      <c r="F39" s="46"/>
      <c r="G39" s="46"/>
    </row>
    <row r="40" spans="1:7" ht="11.25">
      <c r="A40" s="46"/>
      <c r="B40" s="46"/>
      <c r="C40" s="46"/>
      <c r="D40" s="46"/>
      <c r="E40" s="46"/>
      <c r="F40" s="46"/>
      <c r="G40" s="46"/>
    </row>
    <row r="41" spans="1:7" ht="11.25">
      <c r="A41" s="46"/>
      <c r="B41" s="46"/>
      <c r="C41" s="46"/>
      <c r="D41" s="46"/>
      <c r="E41" s="46"/>
      <c r="F41" s="46"/>
      <c r="G41" s="46"/>
    </row>
    <row r="42" spans="1:7" ht="11.25">
      <c r="A42" s="46"/>
      <c r="B42" s="46"/>
      <c r="C42" s="46"/>
      <c r="D42" s="46"/>
      <c r="E42" s="46"/>
      <c r="F42" s="46"/>
      <c r="G42" s="46"/>
    </row>
    <row r="43" spans="1:7" ht="11.25">
      <c r="A43" s="46"/>
      <c r="B43" s="46"/>
      <c r="C43" s="46"/>
      <c r="D43" s="46"/>
      <c r="E43" s="46"/>
      <c r="F43" s="46"/>
      <c r="G43" s="46"/>
    </row>
    <row r="44" spans="1:7" ht="11.25">
      <c r="A44" s="46"/>
      <c r="B44" s="46"/>
      <c r="C44" s="46"/>
      <c r="D44" s="46"/>
      <c r="E44" s="46"/>
      <c r="F44" s="46"/>
      <c r="G44" s="46"/>
    </row>
    <row r="45" spans="1:7" ht="11.25">
      <c r="A45" s="46"/>
      <c r="B45" s="46"/>
      <c r="C45" s="46"/>
      <c r="D45" s="46"/>
      <c r="E45" s="46"/>
      <c r="F45" s="46"/>
      <c r="G45" s="46"/>
    </row>
    <row r="46" spans="1:7" ht="11.25">
      <c r="A46" s="46"/>
      <c r="B46" s="46"/>
      <c r="C46" s="46"/>
      <c r="D46" s="46"/>
      <c r="E46" s="46"/>
      <c r="F46" s="46"/>
      <c r="G46" s="46"/>
    </row>
    <row r="47" spans="1:7" ht="11.25">
      <c r="A47" s="46"/>
      <c r="B47" s="46"/>
      <c r="C47" s="46"/>
      <c r="D47" s="46"/>
      <c r="E47" s="46"/>
      <c r="F47" s="46"/>
      <c r="G47" s="46"/>
    </row>
  </sheetData>
  <sheetProtection/>
  <mergeCells count="6">
    <mergeCell ref="A7:S7"/>
    <mergeCell ref="A8:S8"/>
    <mergeCell ref="B13:D13"/>
    <mergeCell ref="B14:D14"/>
    <mergeCell ref="B26:D26"/>
    <mergeCell ref="B27:D27"/>
  </mergeCells>
  <printOptions horizontalCentered="1"/>
  <pageMargins left="0" right="0" top="0.3937007874015748" bottom="0.1968503937007874" header="0.11811023622047245" footer="0.11811023622047245"/>
  <pageSetup fitToHeight="1" fitToWidth="1" horizontalDpi="600" verticalDpi="600" orientation="landscape" paperSize="9" scale="94" r:id="rId1"/>
  <headerFooter alignWithMargins="0">
    <oddFooter>&amp;R&amp;A</oddFooter>
  </headerFooter>
  <ignoredErrors>
    <ignoredError sqref="G16:G17" formulaRange="1"/>
  </ignoredErrors>
</worksheet>
</file>

<file path=xl/worksheets/sheet16.xml><?xml version="1.0" encoding="utf-8"?>
<worksheet xmlns="http://schemas.openxmlformats.org/spreadsheetml/2006/main" xmlns:r="http://schemas.openxmlformats.org/officeDocument/2006/relationships">
  <sheetPr>
    <pageSetUpPr fitToPage="1"/>
  </sheetPr>
  <dimension ref="A1:AA72"/>
  <sheetViews>
    <sheetView zoomScalePageLayoutView="0" workbookViewId="0" topLeftCell="A1">
      <selection activeCell="Q60" sqref="Q60"/>
    </sheetView>
  </sheetViews>
  <sheetFormatPr defaultColWidth="9.33203125" defaultRowHeight="11.25"/>
  <cols>
    <col min="1" max="1" width="2.83203125" style="38" customWidth="1"/>
    <col min="2" max="2" width="63.33203125" style="38" customWidth="1"/>
    <col min="3" max="4" width="5.66015625" style="38" customWidth="1"/>
    <col min="5" max="6" width="7.33203125" style="38" bestFit="1" customWidth="1"/>
    <col min="7" max="8" width="6.33203125" style="38" customWidth="1"/>
    <col min="9" max="10" width="7.33203125" style="38" customWidth="1"/>
    <col min="11" max="13" width="6.33203125" style="38" customWidth="1"/>
    <col min="14" max="14" width="7.5" style="38" bestFit="1" customWidth="1"/>
    <col min="15" max="18" width="6.33203125" style="38" customWidth="1"/>
    <col min="19" max="22" width="5.66015625" style="38" customWidth="1"/>
    <col min="23" max="25" width="7.83203125" style="38" customWidth="1"/>
    <col min="26" max="16384" width="9.33203125" style="38" customWidth="1"/>
  </cols>
  <sheetData>
    <row r="1" spans="1:25" ht="11.25">
      <c r="A1" s="100" t="s">
        <v>473</v>
      </c>
      <c r="C1" s="35"/>
      <c r="D1" s="35"/>
      <c r="E1" s="35"/>
      <c r="F1" s="35"/>
      <c r="G1" s="35"/>
      <c r="H1" s="35"/>
      <c r="I1" s="35"/>
      <c r="J1" s="35"/>
      <c r="K1" s="35"/>
      <c r="L1" s="35"/>
      <c r="M1" s="35"/>
      <c r="N1" s="35"/>
      <c r="O1" s="35"/>
      <c r="P1" s="35"/>
      <c r="Q1" s="35"/>
      <c r="R1" s="35"/>
      <c r="S1" s="35"/>
      <c r="T1" s="35"/>
      <c r="U1" s="35"/>
      <c r="V1" s="144"/>
      <c r="W1" s="144"/>
      <c r="X1" s="144"/>
      <c r="Y1" s="144"/>
    </row>
    <row r="2" spans="1:25" ht="11.25">
      <c r="A2" s="145" t="s">
        <v>56</v>
      </c>
      <c r="B2" s="145"/>
      <c r="C2" s="146"/>
      <c r="D2" s="146"/>
      <c r="E2" s="146"/>
      <c r="F2" s="146"/>
      <c r="G2" s="146"/>
      <c r="H2" s="146"/>
      <c r="I2" s="146"/>
      <c r="J2" s="146"/>
      <c r="K2" s="146"/>
      <c r="L2" s="146"/>
      <c r="M2" s="146"/>
      <c r="N2" s="146"/>
      <c r="O2" s="146"/>
      <c r="P2" s="146"/>
      <c r="Q2" s="146"/>
      <c r="R2" s="146"/>
      <c r="S2" s="146"/>
      <c r="T2" s="146"/>
      <c r="U2" s="146"/>
      <c r="V2" s="147"/>
      <c r="W2" s="147"/>
      <c r="X2" s="147"/>
      <c r="Y2" s="147"/>
    </row>
    <row r="3" spans="1:25" ht="11.25">
      <c r="A3" s="51" t="s">
        <v>522</v>
      </c>
      <c r="B3" s="145"/>
      <c r="C3" s="145"/>
      <c r="D3" s="145"/>
      <c r="E3" s="145"/>
      <c r="F3" s="145"/>
      <c r="G3" s="145"/>
      <c r="H3" s="145"/>
      <c r="I3" s="145"/>
      <c r="J3" s="145"/>
      <c r="K3" s="145"/>
      <c r="L3" s="145"/>
      <c r="M3" s="145"/>
      <c r="N3" s="145"/>
      <c r="O3" s="145"/>
      <c r="P3" s="145"/>
      <c r="Q3" s="145"/>
      <c r="R3" s="145"/>
      <c r="S3" s="145"/>
      <c r="T3" s="145"/>
      <c r="U3" s="145"/>
      <c r="V3" s="148"/>
      <c r="W3" s="148"/>
      <c r="X3" s="148"/>
      <c r="Y3" s="148"/>
    </row>
    <row r="4" spans="1:25" ht="11.25">
      <c r="A4" s="145" t="s">
        <v>279</v>
      </c>
      <c r="B4" s="145"/>
      <c r="C4" s="146"/>
      <c r="D4" s="146"/>
      <c r="E4" s="146"/>
      <c r="F4" s="146"/>
      <c r="G4" s="146"/>
      <c r="H4" s="146"/>
      <c r="I4" s="146"/>
      <c r="J4" s="146"/>
      <c r="K4" s="146"/>
      <c r="L4" s="146"/>
      <c r="M4" s="146"/>
      <c r="N4" s="146"/>
      <c r="O4" s="146"/>
      <c r="P4" s="146"/>
      <c r="Q4" s="146"/>
      <c r="R4" s="146"/>
      <c r="S4" s="146"/>
      <c r="T4" s="146"/>
      <c r="U4" s="146"/>
      <c r="V4" s="147"/>
      <c r="W4" s="147"/>
      <c r="X4" s="147"/>
      <c r="Y4" s="147"/>
    </row>
    <row r="5" spans="1:25" ht="11.25">
      <c r="A5" s="145"/>
      <c r="B5" s="145"/>
      <c r="C5" s="146"/>
      <c r="D5" s="146"/>
      <c r="E5" s="146"/>
      <c r="F5" s="146"/>
      <c r="G5" s="146"/>
      <c r="H5" s="146"/>
      <c r="I5" s="146"/>
      <c r="J5" s="146"/>
      <c r="K5" s="146"/>
      <c r="L5" s="146"/>
      <c r="M5" s="146"/>
      <c r="N5" s="146"/>
      <c r="O5" s="146"/>
      <c r="P5" s="146"/>
      <c r="Q5" s="146"/>
      <c r="R5" s="146"/>
      <c r="S5" s="146"/>
      <c r="T5" s="146"/>
      <c r="U5" s="146"/>
      <c r="V5" s="147"/>
      <c r="W5" s="147"/>
      <c r="X5" s="147"/>
      <c r="Y5" s="147"/>
    </row>
    <row r="6" spans="1:25" ht="11.25">
      <c r="A6" s="145" t="s">
        <v>280</v>
      </c>
      <c r="B6" s="145"/>
      <c r="C6" s="146"/>
      <c r="D6" s="146"/>
      <c r="E6" s="146"/>
      <c r="F6" s="146"/>
      <c r="G6" s="146"/>
      <c r="H6" s="146"/>
      <c r="I6" s="146"/>
      <c r="J6" s="146"/>
      <c r="K6" s="146"/>
      <c r="L6" s="146"/>
      <c r="M6" s="146"/>
      <c r="N6" s="146"/>
      <c r="O6" s="146"/>
      <c r="P6" s="146"/>
      <c r="Q6" s="146"/>
      <c r="R6" s="146"/>
      <c r="S6" s="146"/>
      <c r="T6" s="146"/>
      <c r="U6" s="146"/>
      <c r="V6" s="147"/>
      <c r="W6" s="147"/>
      <c r="X6" s="147"/>
      <c r="Y6" s="147"/>
    </row>
    <row r="7" spans="1:25" ht="12" thickBot="1">
      <c r="A7" s="145"/>
      <c r="B7" s="145"/>
      <c r="C7" s="146"/>
      <c r="D7" s="146"/>
      <c r="E7" s="146"/>
      <c r="F7" s="146"/>
      <c r="G7" s="146"/>
      <c r="H7" s="146"/>
      <c r="I7" s="146"/>
      <c r="J7" s="146"/>
      <c r="K7" s="146"/>
      <c r="L7" s="146"/>
      <c r="M7" s="146"/>
      <c r="N7" s="146"/>
      <c r="O7" s="146"/>
      <c r="P7" s="146"/>
      <c r="Q7" s="146"/>
      <c r="R7" s="146"/>
      <c r="S7" s="146"/>
      <c r="T7" s="146"/>
      <c r="U7" s="146"/>
      <c r="V7" s="147"/>
      <c r="W7" s="147"/>
      <c r="X7" s="147"/>
      <c r="Y7" s="147"/>
    </row>
    <row r="8" spans="1:25" ht="11.25">
      <c r="A8" s="149"/>
      <c r="B8" s="149"/>
      <c r="C8" s="150" t="s">
        <v>281</v>
      </c>
      <c r="D8" s="151"/>
      <c r="E8" s="151"/>
      <c r="F8" s="151"/>
      <c r="G8" s="151"/>
      <c r="H8" s="151"/>
      <c r="I8" s="151"/>
      <c r="J8" s="151"/>
      <c r="K8" s="151"/>
      <c r="L8" s="151"/>
      <c r="M8" s="151"/>
      <c r="N8" s="151"/>
      <c r="O8" s="151"/>
      <c r="P8" s="151"/>
      <c r="Q8" s="151"/>
      <c r="R8" s="151"/>
      <c r="S8" s="151"/>
      <c r="T8" s="151"/>
      <c r="U8" s="151"/>
      <c r="V8" s="152"/>
      <c r="W8" s="152"/>
      <c r="X8" s="152"/>
      <c r="Y8" s="152"/>
    </row>
    <row r="9" spans="1:25" ht="11.25">
      <c r="A9" s="35"/>
      <c r="B9" s="35"/>
      <c r="C9" s="153">
        <v>1998</v>
      </c>
      <c r="D9" s="146"/>
      <c r="E9" s="153">
        <f>C9-1</f>
        <v>1997</v>
      </c>
      <c r="F9" s="146"/>
      <c r="G9" s="153">
        <f>E9-1</f>
        <v>1996</v>
      </c>
      <c r="H9" s="146"/>
      <c r="I9" s="153">
        <f>G9-1</f>
        <v>1995</v>
      </c>
      <c r="J9" s="146"/>
      <c r="K9" s="153">
        <f>I9-1</f>
        <v>1994</v>
      </c>
      <c r="L9" s="146"/>
      <c r="M9" s="153">
        <f>K9-1</f>
        <v>1993</v>
      </c>
      <c r="N9" s="146"/>
      <c r="O9" s="153">
        <f>M9-1</f>
        <v>1992</v>
      </c>
      <c r="P9" s="146"/>
      <c r="Q9" s="153">
        <f>O9-1</f>
        <v>1991</v>
      </c>
      <c r="R9" s="146"/>
      <c r="S9" s="153">
        <f>Q9-1</f>
        <v>1990</v>
      </c>
      <c r="T9" s="146"/>
      <c r="U9" s="153" t="str">
        <f>S9-1&amp;" + vóór"</f>
        <v>1989 + vóór</v>
      </c>
      <c r="V9" s="147"/>
      <c r="W9" s="153" t="s">
        <v>29</v>
      </c>
      <c r="X9" s="147"/>
      <c r="Y9" s="154"/>
    </row>
    <row r="10" spans="1:25" ht="11.25">
      <c r="A10" s="155"/>
      <c r="B10" s="155"/>
      <c r="C10" s="156" t="s">
        <v>282</v>
      </c>
      <c r="D10" s="157" t="s">
        <v>28</v>
      </c>
      <c r="E10" s="156" t="s">
        <v>282</v>
      </c>
      <c r="F10" s="157" t="s">
        <v>28</v>
      </c>
      <c r="G10" s="156" t="s">
        <v>282</v>
      </c>
      <c r="H10" s="157" t="s">
        <v>28</v>
      </c>
      <c r="I10" s="156" t="s">
        <v>282</v>
      </c>
      <c r="J10" s="157" t="s">
        <v>28</v>
      </c>
      <c r="K10" s="156" t="s">
        <v>282</v>
      </c>
      <c r="L10" s="157" t="s">
        <v>28</v>
      </c>
      <c r="M10" s="156" t="s">
        <v>282</v>
      </c>
      <c r="N10" s="157" t="s">
        <v>28</v>
      </c>
      <c r="O10" s="156" t="s">
        <v>282</v>
      </c>
      <c r="P10" s="157" t="s">
        <v>28</v>
      </c>
      <c r="Q10" s="156" t="s">
        <v>282</v>
      </c>
      <c r="R10" s="157" t="s">
        <v>28</v>
      </c>
      <c r="S10" s="156" t="s">
        <v>282</v>
      </c>
      <c r="T10" s="157" t="s">
        <v>28</v>
      </c>
      <c r="U10" s="156" t="s">
        <v>282</v>
      </c>
      <c r="V10" s="157" t="s">
        <v>28</v>
      </c>
      <c r="W10" s="156" t="s">
        <v>282</v>
      </c>
      <c r="X10" s="157" t="s">
        <v>28</v>
      </c>
      <c r="Y10" s="157" t="s">
        <v>30</v>
      </c>
    </row>
    <row r="11" spans="1:25" ht="11.25">
      <c r="A11" s="158"/>
      <c r="B11" s="158"/>
      <c r="C11" s="159"/>
      <c r="D11" s="160"/>
      <c r="E11" s="159"/>
      <c r="F11" s="160"/>
      <c r="G11" s="159"/>
      <c r="H11" s="160"/>
      <c r="I11" s="159"/>
      <c r="J11" s="160"/>
      <c r="K11" s="159"/>
      <c r="L11" s="160"/>
      <c r="M11" s="159"/>
      <c r="N11" s="160"/>
      <c r="O11" s="159"/>
      <c r="P11" s="160"/>
      <c r="Q11" s="159"/>
      <c r="R11" s="160"/>
      <c r="S11" s="159"/>
      <c r="T11" s="160"/>
      <c r="U11" s="159"/>
      <c r="V11" s="160"/>
      <c r="W11" s="159"/>
      <c r="X11" s="160"/>
      <c r="Y11" s="160"/>
    </row>
    <row r="12" spans="1:25" ht="12">
      <c r="A12" s="32" t="s">
        <v>283</v>
      </c>
      <c r="B12" s="161"/>
      <c r="C12" s="162"/>
      <c r="D12" s="34"/>
      <c r="E12" s="162"/>
      <c r="F12" s="34"/>
      <c r="G12" s="162"/>
      <c r="H12" s="34"/>
      <c r="I12" s="162"/>
      <c r="J12" s="34"/>
      <c r="K12" s="162"/>
      <c r="L12" s="34"/>
      <c r="M12" s="162"/>
      <c r="N12" s="34"/>
      <c r="O12" s="162"/>
      <c r="P12" s="34"/>
      <c r="Q12" s="162"/>
      <c r="R12" s="34"/>
      <c r="S12" s="162"/>
      <c r="T12" s="34"/>
      <c r="U12" s="162"/>
      <c r="V12" s="158"/>
      <c r="W12" s="162"/>
      <c r="X12" s="158"/>
      <c r="Y12" s="158"/>
    </row>
    <row r="13" spans="1:25" ht="12.75">
      <c r="A13" s="163"/>
      <c r="B13" s="161" t="s">
        <v>57</v>
      </c>
      <c r="C13" s="162"/>
      <c r="D13" s="34"/>
      <c r="E13" s="162"/>
      <c r="F13" s="34"/>
      <c r="G13" s="162"/>
      <c r="H13" s="34"/>
      <c r="I13" s="162"/>
      <c r="J13" s="34"/>
      <c r="K13" s="162"/>
      <c r="L13" s="34"/>
      <c r="M13" s="162"/>
      <c r="N13" s="34"/>
      <c r="O13" s="162"/>
      <c r="P13" s="34"/>
      <c r="Q13" s="162"/>
      <c r="R13" s="34"/>
      <c r="S13" s="162"/>
      <c r="T13" s="34"/>
      <c r="U13" s="162"/>
      <c r="V13" s="158"/>
      <c r="W13" s="162"/>
      <c r="X13" s="158"/>
      <c r="Y13" s="158"/>
    </row>
    <row r="14" spans="1:25" ht="11.25">
      <c r="A14" s="35"/>
      <c r="B14" s="35" t="s">
        <v>58</v>
      </c>
      <c r="C14" s="164">
        <v>416</v>
      </c>
      <c r="D14" s="165">
        <v>359</v>
      </c>
      <c r="E14" s="164">
        <v>22063</v>
      </c>
      <c r="F14" s="165">
        <v>23451</v>
      </c>
      <c r="G14" s="164">
        <v>3999</v>
      </c>
      <c r="H14" s="165">
        <v>3611</v>
      </c>
      <c r="I14" s="164">
        <v>564</v>
      </c>
      <c r="J14" s="165">
        <v>536</v>
      </c>
      <c r="K14" s="164">
        <v>48</v>
      </c>
      <c r="L14" s="165">
        <v>50</v>
      </c>
      <c r="M14" s="164">
        <v>1</v>
      </c>
      <c r="N14" s="165">
        <v>7</v>
      </c>
      <c r="O14" s="164">
        <v>0</v>
      </c>
      <c r="P14" s="165">
        <v>0</v>
      </c>
      <c r="Q14" s="164">
        <v>0</v>
      </c>
      <c r="R14" s="165">
        <v>0</v>
      </c>
      <c r="S14" s="164">
        <v>0</v>
      </c>
      <c r="T14" s="165">
        <v>0</v>
      </c>
      <c r="U14" s="164">
        <v>0</v>
      </c>
      <c r="V14" s="166">
        <v>0</v>
      </c>
      <c r="W14" s="165">
        <f>C14+E14+G14+I14+K14+M14+O14+Q14+S14+U14</f>
        <v>27091</v>
      </c>
      <c r="X14" s="165">
        <f>D14+F14+H14+J14+L14+N14+P14+R14+T14+V14</f>
        <v>28014</v>
      </c>
      <c r="Y14" s="167">
        <f>SUM(W14:X14)</f>
        <v>55105</v>
      </c>
    </row>
    <row r="15" spans="1:25" ht="11.25">
      <c r="A15" s="35"/>
      <c r="B15" s="35" t="s">
        <v>363</v>
      </c>
      <c r="C15" s="164">
        <v>4</v>
      </c>
      <c r="D15" s="165">
        <v>1</v>
      </c>
      <c r="E15" s="164">
        <v>2670</v>
      </c>
      <c r="F15" s="165">
        <v>2353</v>
      </c>
      <c r="G15" s="164">
        <v>2898</v>
      </c>
      <c r="H15" s="165">
        <v>2348</v>
      </c>
      <c r="I15" s="164">
        <v>314</v>
      </c>
      <c r="J15" s="165">
        <v>246</v>
      </c>
      <c r="K15" s="164">
        <v>15</v>
      </c>
      <c r="L15" s="165">
        <v>16</v>
      </c>
      <c r="M15" s="164">
        <v>0</v>
      </c>
      <c r="N15" s="165">
        <v>1</v>
      </c>
      <c r="O15" s="164">
        <v>0</v>
      </c>
      <c r="P15" s="165">
        <v>2</v>
      </c>
      <c r="Q15" s="164">
        <v>0</v>
      </c>
      <c r="R15" s="165">
        <v>0</v>
      </c>
      <c r="S15" s="164">
        <v>0</v>
      </c>
      <c r="T15" s="165">
        <v>0</v>
      </c>
      <c r="U15" s="164">
        <v>0</v>
      </c>
      <c r="V15" s="166">
        <v>0</v>
      </c>
      <c r="W15" s="165">
        <f>C15+E15+G15+I15+K15+M15+O15+Q15+S15+U15</f>
        <v>5901</v>
      </c>
      <c r="X15" s="165">
        <f>D15+F15+H15+J15+L15+N15+P15+R15+T15+V15</f>
        <v>4967</v>
      </c>
      <c r="Y15" s="167">
        <f>SUM(W15:X15)</f>
        <v>10868</v>
      </c>
    </row>
    <row r="16" spans="1:25" ht="11.25">
      <c r="A16" s="35"/>
      <c r="B16" s="35"/>
      <c r="C16" s="164"/>
      <c r="D16" s="165"/>
      <c r="E16" s="164"/>
      <c r="F16" s="165"/>
      <c r="G16" s="164"/>
      <c r="H16" s="165"/>
      <c r="I16" s="164"/>
      <c r="J16" s="165"/>
      <c r="K16" s="164"/>
      <c r="L16" s="165"/>
      <c r="M16" s="164"/>
      <c r="N16" s="165"/>
      <c r="O16" s="164"/>
      <c r="P16" s="165"/>
      <c r="Q16" s="164"/>
      <c r="R16" s="165"/>
      <c r="S16" s="164"/>
      <c r="T16" s="165"/>
      <c r="U16" s="164"/>
      <c r="V16" s="165"/>
      <c r="W16" s="164"/>
      <c r="X16" s="165"/>
      <c r="Y16" s="167"/>
    </row>
    <row r="17" spans="1:25" ht="12">
      <c r="A17" s="32" t="s">
        <v>284</v>
      </c>
      <c r="B17" s="34"/>
      <c r="C17" s="164"/>
      <c r="D17" s="167"/>
      <c r="E17" s="164"/>
      <c r="F17" s="167"/>
      <c r="G17" s="164"/>
      <c r="H17" s="167"/>
      <c r="I17" s="164"/>
      <c r="J17" s="167"/>
      <c r="K17" s="164"/>
      <c r="L17" s="167"/>
      <c r="M17" s="164"/>
      <c r="N17" s="167"/>
      <c r="O17" s="164"/>
      <c r="P17" s="167"/>
      <c r="Q17" s="164"/>
      <c r="R17" s="167"/>
      <c r="S17" s="164"/>
      <c r="T17" s="167"/>
      <c r="U17" s="164"/>
      <c r="V17" s="167"/>
      <c r="W17" s="164"/>
      <c r="X17" s="167"/>
      <c r="Y17" s="167"/>
    </row>
    <row r="18" spans="1:25" ht="12.75">
      <c r="A18" s="163"/>
      <c r="B18" s="161" t="s">
        <v>110</v>
      </c>
      <c r="C18" s="164"/>
      <c r="D18" s="167"/>
      <c r="E18" s="164"/>
      <c r="F18" s="167"/>
      <c r="G18" s="164"/>
      <c r="H18" s="167"/>
      <c r="I18" s="164"/>
      <c r="J18" s="167"/>
      <c r="K18" s="164"/>
      <c r="L18" s="167"/>
      <c r="M18" s="164"/>
      <c r="N18" s="167"/>
      <c r="O18" s="164"/>
      <c r="P18" s="167"/>
      <c r="Q18" s="164"/>
      <c r="R18" s="167"/>
      <c r="S18" s="164"/>
      <c r="T18" s="167"/>
      <c r="U18" s="164"/>
      <c r="V18" s="167"/>
      <c r="W18" s="164"/>
      <c r="X18" s="167"/>
      <c r="Y18" s="167"/>
    </row>
    <row r="19" spans="1:25" ht="11.25">
      <c r="A19" s="35"/>
      <c r="B19" s="35" t="s">
        <v>285</v>
      </c>
      <c r="C19" s="164">
        <v>0</v>
      </c>
      <c r="D19" s="165">
        <v>1</v>
      </c>
      <c r="E19" s="164">
        <v>8</v>
      </c>
      <c r="F19" s="165">
        <v>6</v>
      </c>
      <c r="G19" s="164">
        <v>338</v>
      </c>
      <c r="H19" s="165">
        <v>303</v>
      </c>
      <c r="I19" s="164">
        <v>10810</v>
      </c>
      <c r="J19" s="165">
        <v>13974</v>
      </c>
      <c r="K19" s="164">
        <v>1487</v>
      </c>
      <c r="L19" s="165">
        <v>1308</v>
      </c>
      <c r="M19" s="164">
        <v>193</v>
      </c>
      <c r="N19" s="165">
        <v>198</v>
      </c>
      <c r="O19" s="164">
        <v>24</v>
      </c>
      <c r="P19" s="165">
        <v>33</v>
      </c>
      <c r="Q19" s="164">
        <v>7</v>
      </c>
      <c r="R19" s="165">
        <v>5</v>
      </c>
      <c r="S19" s="164">
        <v>0</v>
      </c>
      <c r="T19" s="165">
        <v>0</v>
      </c>
      <c r="U19" s="164">
        <v>0</v>
      </c>
      <c r="V19" s="166">
        <v>0</v>
      </c>
      <c r="W19" s="165">
        <f aca="true" t="shared" si="0" ref="W19:X22">C19+E19+G19+I19+K19+M19+O19+Q19+S19+U19</f>
        <v>12867</v>
      </c>
      <c r="X19" s="165">
        <f t="shared" si="0"/>
        <v>15828</v>
      </c>
      <c r="Y19" s="167">
        <f>SUM(W19:X19)</f>
        <v>28695</v>
      </c>
    </row>
    <row r="20" spans="1:25" ht="11.25">
      <c r="A20" s="35"/>
      <c r="B20" s="35" t="s">
        <v>286</v>
      </c>
      <c r="C20" s="164">
        <v>0</v>
      </c>
      <c r="D20" s="165">
        <v>0</v>
      </c>
      <c r="E20" s="164">
        <v>0</v>
      </c>
      <c r="F20" s="165">
        <v>0</v>
      </c>
      <c r="G20" s="164">
        <v>5</v>
      </c>
      <c r="H20" s="165">
        <v>12</v>
      </c>
      <c r="I20" s="164">
        <v>235</v>
      </c>
      <c r="J20" s="165">
        <v>567</v>
      </c>
      <c r="K20" s="164">
        <v>154</v>
      </c>
      <c r="L20" s="165">
        <v>309</v>
      </c>
      <c r="M20" s="164">
        <v>68</v>
      </c>
      <c r="N20" s="165">
        <v>68</v>
      </c>
      <c r="O20" s="164">
        <v>12</v>
      </c>
      <c r="P20" s="165">
        <v>11</v>
      </c>
      <c r="Q20" s="164">
        <v>3</v>
      </c>
      <c r="R20" s="165">
        <v>1</v>
      </c>
      <c r="S20" s="164">
        <v>1</v>
      </c>
      <c r="T20" s="165">
        <v>1</v>
      </c>
      <c r="U20" s="164">
        <v>0</v>
      </c>
      <c r="V20" s="166">
        <v>0</v>
      </c>
      <c r="W20" s="165">
        <f t="shared" si="0"/>
        <v>478</v>
      </c>
      <c r="X20" s="165">
        <f t="shared" si="0"/>
        <v>969</v>
      </c>
      <c r="Y20" s="167">
        <f>SUM(W20:X20)</f>
        <v>1447</v>
      </c>
    </row>
    <row r="21" spans="1:25" ht="11.25">
      <c r="A21" s="35"/>
      <c r="B21" s="35" t="s">
        <v>287</v>
      </c>
      <c r="C21" s="164">
        <v>0</v>
      </c>
      <c r="D21" s="165">
        <v>0</v>
      </c>
      <c r="E21" s="164">
        <v>0</v>
      </c>
      <c r="F21" s="165">
        <v>0</v>
      </c>
      <c r="G21" s="164">
        <v>24</v>
      </c>
      <c r="H21" s="165">
        <v>22</v>
      </c>
      <c r="I21" s="164">
        <v>7145</v>
      </c>
      <c r="J21" s="165">
        <v>6034</v>
      </c>
      <c r="K21" s="164">
        <v>3279</v>
      </c>
      <c r="L21" s="165">
        <v>2234</v>
      </c>
      <c r="M21" s="164">
        <v>801</v>
      </c>
      <c r="N21" s="165">
        <v>512</v>
      </c>
      <c r="O21" s="164">
        <v>135</v>
      </c>
      <c r="P21" s="165">
        <v>77</v>
      </c>
      <c r="Q21" s="164">
        <v>16</v>
      </c>
      <c r="R21" s="165">
        <v>13</v>
      </c>
      <c r="S21" s="164">
        <v>2</v>
      </c>
      <c r="T21" s="165">
        <v>2</v>
      </c>
      <c r="U21" s="164">
        <v>2</v>
      </c>
      <c r="V21" s="166">
        <v>0</v>
      </c>
      <c r="W21" s="165">
        <f t="shared" si="0"/>
        <v>11404</v>
      </c>
      <c r="X21" s="165">
        <f t="shared" si="0"/>
        <v>8894</v>
      </c>
      <c r="Y21" s="167">
        <f>SUM(W21:X21)</f>
        <v>20298</v>
      </c>
    </row>
    <row r="22" spans="1:25" ht="11.25">
      <c r="A22" s="35"/>
      <c r="B22" s="35" t="s">
        <v>288</v>
      </c>
      <c r="C22" s="164">
        <v>0</v>
      </c>
      <c r="D22" s="165">
        <v>0</v>
      </c>
      <c r="E22" s="164">
        <v>0</v>
      </c>
      <c r="F22" s="165">
        <v>0</v>
      </c>
      <c r="G22" s="164">
        <v>2</v>
      </c>
      <c r="H22" s="165">
        <v>3</v>
      </c>
      <c r="I22" s="164">
        <v>2901</v>
      </c>
      <c r="J22" s="165">
        <v>2751</v>
      </c>
      <c r="K22" s="164">
        <v>3127</v>
      </c>
      <c r="L22" s="165">
        <v>2693</v>
      </c>
      <c r="M22" s="164">
        <v>1079</v>
      </c>
      <c r="N22" s="165">
        <v>758</v>
      </c>
      <c r="O22" s="164">
        <v>214</v>
      </c>
      <c r="P22" s="165">
        <v>121</v>
      </c>
      <c r="Q22" s="164">
        <v>35</v>
      </c>
      <c r="R22" s="165">
        <v>33</v>
      </c>
      <c r="S22" s="164">
        <v>6</v>
      </c>
      <c r="T22" s="165">
        <v>2</v>
      </c>
      <c r="U22" s="164">
        <v>2</v>
      </c>
      <c r="V22" s="166">
        <v>2</v>
      </c>
      <c r="W22" s="165">
        <f t="shared" si="0"/>
        <v>7366</v>
      </c>
      <c r="X22" s="165">
        <f t="shared" si="0"/>
        <v>6363</v>
      </c>
      <c r="Y22" s="167">
        <f>SUM(W22:X22)</f>
        <v>13729</v>
      </c>
    </row>
    <row r="23" spans="1:25" ht="11.25">
      <c r="A23" s="45"/>
      <c r="B23" s="35"/>
      <c r="C23" s="164"/>
      <c r="D23" s="165"/>
      <c r="E23" s="164"/>
      <c r="F23" s="165"/>
      <c r="G23" s="164"/>
      <c r="H23" s="165"/>
      <c r="I23" s="164"/>
      <c r="J23" s="165"/>
      <c r="K23" s="164"/>
      <c r="L23" s="165"/>
      <c r="M23" s="164"/>
      <c r="N23" s="165"/>
      <c r="O23" s="164"/>
      <c r="P23" s="165"/>
      <c r="Q23" s="164"/>
      <c r="R23" s="165"/>
      <c r="S23" s="164"/>
      <c r="T23" s="165"/>
      <c r="U23" s="164"/>
      <c r="V23" s="166"/>
      <c r="W23" s="165"/>
      <c r="X23" s="165"/>
      <c r="Y23" s="167"/>
    </row>
    <row r="24" spans="1:25" ht="12">
      <c r="A24" s="32" t="s">
        <v>289</v>
      </c>
      <c r="B24" s="34"/>
      <c r="C24" s="164"/>
      <c r="D24" s="167"/>
      <c r="E24" s="164"/>
      <c r="F24" s="167"/>
      <c r="G24" s="164"/>
      <c r="H24" s="167"/>
      <c r="I24" s="164"/>
      <c r="J24" s="167"/>
      <c r="K24" s="164"/>
      <c r="L24" s="167"/>
      <c r="M24" s="164"/>
      <c r="N24" s="167"/>
      <c r="O24" s="164"/>
      <c r="P24" s="167"/>
      <c r="Q24" s="164"/>
      <c r="R24" s="167"/>
      <c r="S24" s="164"/>
      <c r="T24" s="167"/>
      <c r="U24" s="164"/>
      <c r="V24" s="166"/>
      <c r="W24" s="167"/>
      <c r="X24" s="167"/>
      <c r="Y24" s="167"/>
    </row>
    <row r="25" spans="1:25" ht="12.75">
      <c r="A25" s="163"/>
      <c r="B25" s="161" t="s">
        <v>163</v>
      </c>
      <c r="C25" s="164"/>
      <c r="D25" s="167"/>
      <c r="E25" s="164"/>
      <c r="F25" s="167"/>
      <c r="G25" s="164"/>
      <c r="H25" s="167"/>
      <c r="I25" s="164"/>
      <c r="J25" s="167"/>
      <c r="K25" s="164"/>
      <c r="L25" s="167"/>
      <c r="M25" s="164"/>
      <c r="N25" s="167"/>
      <c r="O25" s="164"/>
      <c r="P25" s="167"/>
      <c r="Q25" s="164"/>
      <c r="R25" s="167"/>
      <c r="S25" s="164"/>
      <c r="T25" s="167"/>
      <c r="U25" s="164"/>
      <c r="V25" s="166"/>
      <c r="W25" s="167"/>
      <c r="X25" s="167"/>
      <c r="Y25" s="167"/>
    </row>
    <row r="26" spans="1:25" ht="11.25">
      <c r="A26" s="34"/>
      <c r="B26" s="35" t="s">
        <v>290</v>
      </c>
      <c r="C26" s="164">
        <v>0</v>
      </c>
      <c r="D26" s="165">
        <v>0</v>
      </c>
      <c r="E26" s="164">
        <v>0</v>
      </c>
      <c r="F26" s="165">
        <v>0</v>
      </c>
      <c r="G26" s="164">
        <v>0</v>
      </c>
      <c r="H26" s="165">
        <v>0</v>
      </c>
      <c r="I26" s="164">
        <v>3</v>
      </c>
      <c r="J26" s="165">
        <v>1</v>
      </c>
      <c r="K26" s="164">
        <v>214</v>
      </c>
      <c r="L26" s="165">
        <v>277</v>
      </c>
      <c r="M26" s="164">
        <v>8699</v>
      </c>
      <c r="N26" s="165">
        <v>12493</v>
      </c>
      <c r="O26" s="164">
        <v>1645</v>
      </c>
      <c r="P26" s="165">
        <v>1317</v>
      </c>
      <c r="Q26" s="164">
        <v>247</v>
      </c>
      <c r="R26" s="165">
        <v>194</v>
      </c>
      <c r="S26" s="164">
        <v>32</v>
      </c>
      <c r="T26" s="165">
        <v>32</v>
      </c>
      <c r="U26" s="164">
        <v>13</v>
      </c>
      <c r="V26" s="166">
        <v>9</v>
      </c>
      <c r="W26" s="165">
        <f aca="true" t="shared" si="1" ref="W26:X29">C26+E26+G26+I26+K26+M26+O26+Q26+S26+U26</f>
        <v>10853</v>
      </c>
      <c r="X26" s="165">
        <f t="shared" si="1"/>
        <v>14323</v>
      </c>
      <c r="Y26" s="167">
        <f>SUM(W26:X26)</f>
        <v>25176</v>
      </c>
    </row>
    <row r="27" spans="1:25" ht="11.25">
      <c r="A27" s="34"/>
      <c r="B27" s="35" t="s">
        <v>291</v>
      </c>
      <c r="C27" s="164">
        <v>0</v>
      </c>
      <c r="D27" s="165">
        <v>0</v>
      </c>
      <c r="E27" s="164">
        <v>0</v>
      </c>
      <c r="F27" s="165">
        <v>0</v>
      </c>
      <c r="G27" s="164">
        <v>0</v>
      </c>
      <c r="H27" s="165">
        <v>0</v>
      </c>
      <c r="I27" s="164">
        <v>0</v>
      </c>
      <c r="J27" s="165">
        <v>0</v>
      </c>
      <c r="K27" s="164">
        <v>3</v>
      </c>
      <c r="L27" s="165">
        <v>6</v>
      </c>
      <c r="M27" s="164">
        <v>193</v>
      </c>
      <c r="N27" s="165">
        <v>586</v>
      </c>
      <c r="O27" s="164">
        <v>150</v>
      </c>
      <c r="P27" s="165">
        <v>265</v>
      </c>
      <c r="Q27" s="164">
        <v>72</v>
      </c>
      <c r="R27" s="165">
        <v>57</v>
      </c>
      <c r="S27" s="164">
        <v>23</v>
      </c>
      <c r="T27" s="165">
        <v>10</v>
      </c>
      <c r="U27" s="164">
        <v>5</v>
      </c>
      <c r="V27" s="166">
        <v>3</v>
      </c>
      <c r="W27" s="165">
        <f t="shared" si="1"/>
        <v>446</v>
      </c>
      <c r="X27" s="165">
        <f t="shared" si="1"/>
        <v>927</v>
      </c>
      <c r="Y27" s="167">
        <f>SUM(W27:X27)</f>
        <v>1373</v>
      </c>
    </row>
    <row r="28" spans="1:25" ht="11.25">
      <c r="A28" s="34"/>
      <c r="B28" s="35" t="s">
        <v>292</v>
      </c>
      <c r="C28" s="164">
        <v>0</v>
      </c>
      <c r="D28" s="165">
        <v>0</v>
      </c>
      <c r="E28" s="164">
        <v>0</v>
      </c>
      <c r="F28" s="165">
        <v>0</v>
      </c>
      <c r="G28" s="164">
        <v>0</v>
      </c>
      <c r="H28" s="165">
        <v>0</v>
      </c>
      <c r="I28" s="164">
        <v>0</v>
      </c>
      <c r="J28" s="165">
        <v>1</v>
      </c>
      <c r="K28" s="164">
        <v>21</v>
      </c>
      <c r="L28" s="165">
        <v>14</v>
      </c>
      <c r="M28" s="164">
        <v>6041</v>
      </c>
      <c r="N28" s="165">
        <v>5990</v>
      </c>
      <c r="O28" s="164">
        <v>3561</v>
      </c>
      <c r="P28" s="165">
        <v>2541</v>
      </c>
      <c r="Q28" s="164">
        <v>1135</v>
      </c>
      <c r="R28" s="165">
        <v>597</v>
      </c>
      <c r="S28" s="164">
        <v>248</v>
      </c>
      <c r="T28" s="165">
        <v>129</v>
      </c>
      <c r="U28" s="164">
        <v>58</v>
      </c>
      <c r="V28" s="166">
        <v>35</v>
      </c>
      <c r="W28" s="165">
        <f t="shared" si="1"/>
        <v>11064</v>
      </c>
      <c r="X28" s="165">
        <f t="shared" si="1"/>
        <v>9307</v>
      </c>
      <c r="Y28" s="167">
        <f>SUM(W28:X28)</f>
        <v>20371</v>
      </c>
    </row>
    <row r="29" spans="1:25" ht="11.25">
      <c r="A29" s="35"/>
      <c r="B29" s="35" t="s">
        <v>293</v>
      </c>
      <c r="C29" s="164">
        <v>0</v>
      </c>
      <c r="D29" s="165">
        <v>0</v>
      </c>
      <c r="E29" s="164">
        <v>0</v>
      </c>
      <c r="F29" s="165">
        <v>0</v>
      </c>
      <c r="G29" s="164">
        <v>0</v>
      </c>
      <c r="H29" s="165">
        <v>0</v>
      </c>
      <c r="I29" s="164">
        <v>0</v>
      </c>
      <c r="J29" s="165">
        <v>0</v>
      </c>
      <c r="K29" s="164">
        <v>3</v>
      </c>
      <c r="L29" s="165">
        <v>4</v>
      </c>
      <c r="M29" s="164">
        <v>2610</v>
      </c>
      <c r="N29" s="165">
        <v>2768</v>
      </c>
      <c r="O29" s="164">
        <v>2920</v>
      </c>
      <c r="P29" s="165">
        <v>2444</v>
      </c>
      <c r="Q29" s="164">
        <v>984</v>
      </c>
      <c r="R29" s="165">
        <v>708</v>
      </c>
      <c r="S29" s="164">
        <v>249</v>
      </c>
      <c r="T29" s="165">
        <v>149</v>
      </c>
      <c r="U29" s="164">
        <v>81</v>
      </c>
      <c r="V29" s="166">
        <v>57</v>
      </c>
      <c r="W29" s="165">
        <f t="shared" si="1"/>
        <v>6847</v>
      </c>
      <c r="X29" s="165">
        <f t="shared" si="1"/>
        <v>6130</v>
      </c>
      <c r="Y29" s="167">
        <f>SUM(W29:X29)</f>
        <v>12977</v>
      </c>
    </row>
    <row r="30" spans="1:25" ht="11.25">
      <c r="A30" s="35"/>
      <c r="B30" s="35"/>
      <c r="C30" s="164"/>
      <c r="D30" s="165"/>
      <c r="E30" s="164"/>
      <c r="F30" s="165"/>
      <c r="G30" s="164"/>
      <c r="H30" s="165"/>
      <c r="I30" s="164"/>
      <c r="J30" s="165"/>
      <c r="K30" s="164"/>
      <c r="L30" s="165"/>
      <c r="M30" s="164"/>
      <c r="N30" s="165"/>
      <c r="O30" s="164"/>
      <c r="P30" s="165"/>
      <c r="Q30" s="164"/>
      <c r="R30" s="165"/>
      <c r="S30" s="164"/>
      <c r="T30" s="165"/>
      <c r="U30" s="164"/>
      <c r="V30" s="166"/>
      <c r="W30" s="165"/>
      <c r="X30" s="165"/>
      <c r="Y30" s="167"/>
    </row>
    <row r="31" spans="1:25" ht="12.75">
      <c r="A31" s="163"/>
      <c r="B31" s="161" t="s">
        <v>254</v>
      </c>
      <c r="C31" s="164"/>
      <c r="D31" s="167"/>
      <c r="E31" s="164"/>
      <c r="F31" s="167"/>
      <c r="G31" s="164"/>
      <c r="H31" s="167"/>
      <c r="I31" s="164"/>
      <c r="J31" s="167"/>
      <c r="K31" s="164"/>
      <c r="L31" s="167"/>
      <c r="M31" s="164"/>
      <c r="N31" s="167"/>
      <c r="O31" s="164"/>
      <c r="P31" s="167"/>
      <c r="Q31" s="164"/>
      <c r="R31" s="167"/>
      <c r="S31" s="164"/>
      <c r="T31" s="167"/>
      <c r="U31" s="164"/>
      <c r="V31" s="166"/>
      <c r="W31" s="167"/>
      <c r="X31" s="167"/>
      <c r="Y31" s="167"/>
    </row>
    <row r="32" spans="1:25" ht="11.25">
      <c r="A32" s="34"/>
      <c r="B32" s="35" t="s">
        <v>294</v>
      </c>
      <c r="C32" s="164">
        <v>0</v>
      </c>
      <c r="D32" s="165">
        <v>0</v>
      </c>
      <c r="E32" s="164">
        <v>0</v>
      </c>
      <c r="F32" s="165">
        <v>0</v>
      </c>
      <c r="G32" s="164">
        <v>0</v>
      </c>
      <c r="H32" s="165">
        <v>0</v>
      </c>
      <c r="I32" s="164">
        <v>0</v>
      </c>
      <c r="J32" s="165">
        <v>0</v>
      </c>
      <c r="K32" s="164">
        <v>0</v>
      </c>
      <c r="L32" s="165">
        <v>0</v>
      </c>
      <c r="M32" s="164">
        <v>0</v>
      </c>
      <c r="N32" s="165">
        <v>0</v>
      </c>
      <c r="O32" s="164">
        <v>66</v>
      </c>
      <c r="P32" s="165">
        <v>45</v>
      </c>
      <c r="Q32" s="164">
        <v>67</v>
      </c>
      <c r="R32" s="165">
        <v>54</v>
      </c>
      <c r="S32" s="164">
        <v>20</v>
      </c>
      <c r="T32" s="165">
        <v>54</v>
      </c>
      <c r="U32" s="164">
        <v>10</v>
      </c>
      <c r="V32" s="166">
        <v>28</v>
      </c>
      <c r="W32" s="165">
        <f aca="true" t="shared" si="2" ref="W32:X34">C32+E32+G32+I32+K32+M32+O32+Q32+S32+U32</f>
        <v>163</v>
      </c>
      <c r="X32" s="165">
        <f t="shared" si="2"/>
        <v>181</v>
      </c>
      <c r="Y32" s="167">
        <f>SUM(W32:X32)</f>
        <v>344</v>
      </c>
    </row>
    <row r="33" spans="1:25" ht="11.25">
      <c r="A33" s="34"/>
      <c r="B33" s="35" t="s">
        <v>295</v>
      </c>
      <c r="C33" s="164">
        <v>0</v>
      </c>
      <c r="D33" s="165">
        <v>0</v>
      </c>
      <c r="E33" s="164">
        <v>0</v>
      </c>
      <c r="F33" s="165">
        <v>0</v>
      </c>
      <c r="G33" s="164">
        <v>0</v>
      </c>
      <c r="H33" s="165">
        <v>0</v>
      </c>
      <c r="I33" s="164">
        <v>0</v>
      </c>
      <c r="J33" s="165">
        <v>0</v>
      </c>
      <c r="K33" s="164">
        <v>0</v>
      </c>
      <c r="L33" s="165">
        <v>0</v>
      </c>
      <c r="M33" s="164">
        <v>1</v>
      </c>
      <c r="N33" s="165">
        <v>3</v>
      </c>
      <c r="O33" s="164">
        <v>1865</v>
      </c>
      <c r="P33" s="165">
        <v>2231</v>
      </c>
      <c r="Q33" s="164">
        <v>2015</v>
      </c>
      <c r="R33" s="165">
        <v>1911</v>
      </c>
      <c r="S33" s="164">
        <v>652</v>
      </c>
      <c r="T33" s="165">
        <v>521</v>
      </c>
      <c r="U33" s="164">
        <v>221</v>
      </c>
      <c r="V33" s="166">
        <v>169</v>
      </c>
      <c r="W33" s="165">
        <f t="shared" si="2"/>
        <v>4754</v>
      </c>
      <c r="X33" s="165">
        <f t="shared" si="2"/>
        <v>4835</v>
      </c>
      <c r="Y33" s="167">
        <f>SUM(W33:X33)</f>
        <v>9589</v>
      </c>
    </row>
    <row r="34" spans="1:25" ht="11.25">
      <c r="A34" s="34"/>
      <c r="B34" s="35" t="s">
        <v>296</v>
      </c>
      <c r="C34" s="164">
        <v>0</v>
      </c>
      <c r="D34" s="165">
        <v>0</v>
      </c>
      <c r="E34" s="164">
        <v>0</v>
      </c>
      <c r="F34" s="165">
        <v>0</v>
      </c>
      <c r="G34" s="164">
        <v>0</v>
      </c>
      <c r="H34" s="165">
        <v>0</v>
      </c>
      <c r="I34" s="164">
        <v>0</v>
      </c>
      <c r="J34" s="165">
        <v>0</v>
      </c>
      <c r="K34" s="164">
        <v>0</v>
      </c>
      <c r="L34" s="165">
        <v>0</v>
      </c>
      <c r="M34" s="164">
        <v>0</v>
      </c>
      <c r="N34" s="165">
        <v>0</v>
      </c>
      <c r="O34" s="164">
        <v>213</v>
      </c>
      <c r="P34" s="165">
        <v>86</v>
      </c>
      <c r="Q34" s="164">
        <v>239</v>
      </c>
      <c r="R34" s="165">
        <v>71</v>
      </c>
      <c r="S34" s="164">
        <v>117</v>
      </c>
      <c r="T34" s="165">
        <v>31</v>
      </c>
      <c r="U34" s="164">
        <v>55</v>
      </c>
      <c r="V34" s="166">
        <v>5</v>
      </c>
      <c r="W34" s="165">
        <f t="shared" si="2"/>
        <v>624</v>
      </c>
      <c r="X34" s="165">
        <f t="shared" si="2"/>
        <v>193</v>
      </c>
      <c r="Y34" s="167">
        <f>SUM(W34:X34)</f>
        <v>817</v>
      </c>
    </row>
    <row r="35" spans="1:25" ht="11.25">
      <c r="A35" s="34"/>
      <c r="B35" s="35"/>
      <c r="C35" s="164"/>
      <c r="D35" s="165"/>
      <c r="E35" s="164"/>
      <c r="F35" s="165"/>
      <c r="G35" s="164"/>
      <c r="H35" s="165"/>
      <c r="I35" s="164"/>
      <c r="J35" s="165"/>
      <c r="K35" s="164"/>
      <c r="L35" s="165"/>
      <c r="M35" s="164"/>
      <c r="N35" s="165"/>
      <c r="O35" s="164"/>
      <c r="P35" s="167"/>
      <c r="Q35" s="164"/>
      <c r="R35" s="167"/>
      <c r="S35" s="164"/>
      <c r="T35" s="167"/>
      <c r="U35" s="164"/>
      <c r="V35" s="166"/>
      <c r="W35" s="167"/>
      <c r="X35" s="167"/>
      <c r="Y35" s="167"/>
    </row>
    <row r="36" spans="1:25" ht="11.25">
      <c r="A36" s="34"/>
      <c r="B36" s="45" t="s">
        <v>6</v>
      </c>
      <c r="C36" s="164"/>
      <c r="D36" s="165"/>
      <c r="E36" s="164"/>
      <c r="F36" s="165"/>
      <c r="G36" s="164"/>
      <c r="H36" s="165"/>
      <c r="I36" s="164"/>
      <c r="J36" s="165"/>
      <c r="K36" s="164"/>
      <c r="L36" s="165"/>
      <c r="M36" s="164"/>
      <c r="N36" s="165"/>
      <c r="O36" s="164"/>
      <c r="P36" s="165"/>
      <c r="Q36" s="164"/>
      <c r="R36" s="165"/>
      <c r="S36" s="164"/>
      <c r="T36" s="165"/>
      <c r="U36" s="164"/>
      <c r="V36" s="166"/>
      <c r="W36" s="165"/>
      <c r="X36" s="165"/>
      <c r="Y36" s="167"/>
    </row>
    <row r="37" spans="1:25" ht="11.25">
      <c r="A37" s="34"/>
      <c r="B37" s="35" t="s">
        <v>4</v>
      </c>
      <c r="C37" s="164">
        <v>0</v>
      </c>
      <c r="D37" s="165">
        <v>0</v>
      </c>
      <c r="E37" s="164">
        <v>0</v>
      </c>
      <c r="F37" s="165">
        <v>0</v>
      </c>
      <c r="G37" s="164">
        <v>0</v>
      </c>
      <c r="H37" s="165">
        <v>0</v>
      </c>
      <c r="I37" s="164">
        <v>0</v>
      </c>
      <c r="J37" s="165">
        <v>0</v>
      </c>
      <c r="K37" s="164">
        <v>0</v>
      </c>
      <c r="L37" s="165">
        <v>0</v>
      </c>
      <c r="M37" s="164">
        <v>0</v>
      </c>
      <c r="N37" s="165">
        <v>0</v>
      </c>
      <c r="O37" s="164">
        <v>1</v>
      </c>
      <c r="P37" s="165">
        <v>3</v>
      </c>
      <c r="Q37" s="164">
        <v>2</v>
      </c>
      <c r="R37" s="165">
        <v>0</v>
      </c>
      <c r="S37" s="164">
        <v>2</v>
      </c>
      <c r="T37" s="165">
        <v>2</v>
      </c>
      <c r="U37" s="164">
        <v>0</v>
      </c>
      <c r="V37" s="166">
        <v>1</v>
      </c>
      <c r="W37" s="165">
        <f>C37+E37+G37+I37+K37+M37+O37+Q37+S37+U37</f>
        <v>5</v>
      </c>
      <c r="X37" s="165">
        <f>D37+F37+H37+J37+L37+N37+P37+R37+T37+V37</f>
        <v>6</v>
      </c>
      <c r="Y37" s="167">
        <f>W37+X37</f>
        <v>11</v>
      </c>
    </row>
    <row r="38" spans="1:25" ht="11.25">
      <c r="A38" s="34"/>
      <c r="B38" s="35" t="s">
        <v>5</v>
      </c>
      <c r="C38" s="164">
        <v>0</v>
      </c>
      <c r="D38" s="165">
        <v>0</v>
      </c>
      <c r="E38" s="164">
        <v>0</v>
      </c>
      <c r="F38" s="165">
        <v>0</v>
      </c>
      <c r="G38" s="164">
        <v>0</v>
      </c>
      <c r="H38" s="165">
        <v>0</v>
      </c>
      <c r="I38" s="164">
        <v>0</v>
      </c>
      <c r="J38" s="165">
        <v>0</v>
      </c>
      <c r="K38" s="164">
        <v>0</v>
      </c>
      <c r="L38" s="165">
        <v>0</v>
      </c>
      <c r="M38" s="164">
        <v>0</v>
      </c>
      <c r="N38" s="165">
        <v>1</v>
      </c>
      <c r="O38" s="164">
        <v>478</v>
      </c>
      <c r="P38" s="165">
        <v>242</v>
      </c>
      <c r="Q38" s="164">
        <v>447</v>
      </c>
      <c r="R38" s="165">
        <v>312</v>
      </c>
      <c r="S38" s="164">
        <v>216</v>
      </c>
      <c r="T38" s="165">
        <v>163</v>
      </c>
      <c r="U38" s="164">
        <v>133</v>
      </c>
      <c r="V38" s="166">
        <v>132</v>
      </c>
      <c r="W38" s="165">
        <f>C38+E38+G38+I38+K38+M38+O38+Q38+S38+U38</f>
        <v>1274</v>
      </c>
      <c r="X38" s="165">
        <f>D38+F38+H38+J38+L38+N38+P38+R38+T38+V38</f>
        <v>850</v>
      </c>
      <c r="Y38" s="167">
        <f>W38+X38</f>
        <v>2124</v>
      </c>
    </row>
    <row r="39" spans="1:25" ht="11.25">
      <c r="A39" s="35"/>
      <c r="B39" s="35"/>
      <c r="C39" s="162"/>
      <c r="D39" s="35"/>
      <c r="E39" s="162"/>
      <c r="F39" s="35"/>
      <c r="G39" s="162"/>
      <c r="H39" s="35"/>
      <c r="I39" s="162"/>
      <c r="J39" s="35"/>
      <c r="K39" s="162"/>
      <c r="L39" s="35"/>
      <c r="M39" s="162"/>
      <c r="N39" s="35"/>
      <c r="O39" s="162"/>
      <c r="P39" s="35"/>
      <c r="Q39" s="162"/>
      <c r="R39" s="35"/>
      <c r="S39" s="162"/>
      <c r="T39" s="35"/>
      <c r="U39" s="162"/>
      <c r="V39" s="168"/>
      <c r="W39" s="35"/>
      <c r="X39" s="35"/>
      <c r="Y39" s="35"/>
    </row>
    <row r="40" spans="1:25" ht="12">
      <c r="A40" s="32" t="s">
        <v>339</v>
      </c>
      <c r="B40" s="34"/>
      <c r="C40" s="164"/>
      <c r="D40" s="167"/>
      <c r="E40" s="164"/>
      <c r="F40" s="167"/>
      <c r="G40" s="164"/>
      <c r="H40" s="167"/>
      <c r="I40" s="164"/>
      <c r="J40" s="167"/>
      <c r="K40" s="164"/>
      <c r="L40" s="167"/>
      <c r="M40" s="164"/>
      <c r="N40" s="167"/>
      <c r="O40" s="164"/>
      <c r="P40" s="167"/>
      <c r="Q40" s="164"/>
      <c r="R40" s="167"/>
      <c r="S40" s="164"/>
      <c r="T40" s="167"/>
      <c r="U40" s="164"/>
      <c r="V40" s="166"/>
      <c r="W40" s="167"/>
      <c r="X40" s="167"/>
      <c r="Y40" s="167"/>
    </row>
    <row r="41" spans="1:25" ht="12">
      <c r="A41" s="32"/>
      <c r="B41" s="34" t="s">
        <v>400</v>
      </c>
      <c r="C41" s="164">
        <v>0</v>
      </c>
      <c r="D41" s="165">
        <v>0</v>
      </c>
      <c r="E41" s="164">
        <v>0</v>
      </c>
      <c r="F41" s="165">
        <v>0</v>
      </c>
      <c r="G41" s="164">
        <v>0</v>
      </c>
      <c r="H41" s="165">
        <v>0</v>
      </c>
      <c r="I41" s="164">
        <v>70</v>
      </c>
      <c r="J41" s="165">
        <v>48</v>
      </c>
      <c r="K41" s="164">
        <v>58</v>
      </c>
      <c r="L41" s="165">
        <v>43</v>
      </c>
      <c r="M41" s="164">
        <v>11</v>
      </c>
      <c r="N41" s="165">
        <v>16</v>
      </c>
      <c r="O41" s="164">
        <v>3</v>
      </c>
      <c r="P41" s="165">
        <v>5</v>
      </c>
      <c r="Q41" s="164">
        <v>0</v>
      </c>
      <c r="R41" s="165">
        <v>1</v>
      </c>
      <c r="S41" s="164">
        <v>0</v>
      </c>
      <c r="T41" s="165">
        <v>0</v>
      </c>
      <c r="U41" s="164">
        <v>0</v>
      </c>
      <c r="V41" s="166">
        <v>0</v>
      </c>
      <c r="W41" s="165">
        <f aca="true" t="shared" si="3" ref="W41:X44">C41+E41+G41+I41+K41+M41+O41+Q41+S41+U41</f>
        <v>142</v>
      </c>
      <c r="X41" s="165">
        <f t="shared" si="3"/>
        <v>113</v>
      </c>
      <c r="Y41" s="167">
        <f>W41+X41</f>
        <v>255</v>
      </c>
    </row>
    <row r="42" spans="1:25" ht="11.25">
      <c r="A42" s="34"/>
      <c r="B42" s="35" t="s">
        <v>293</v>
      </c>
      <c r="C42" s="164">
        <v>0</v>
      </c>
      <c r="D42" s="165">
        <v>0</v>
      </c>
      <c r="E42" s="164">
        <v>0</v>
      </c>
      <c r="F42" s="165">
        <v>0</v>
      </c>
      <c r="G42" s="164">
        <v>0</v>
      </c>
      <c r="H42" s="165">
        <v>0</v>
      </c>
      <c r="I42" s="164">
        <v>0</v>
      </c>
      <c r="J42" s="165">
        <v>0</v>
      </c>
      <c r="K42" s="164">
        <v>0</v>
      </c>
      <c r="L42" s="165">
        <v>0</v>
      </c>
      <c r="M42" s="164">
        <v>71</v>
      </c>
      <c r="N42" s="165">
        <v>61</v>
      </c>
      <c r="O42" s="164">
        <v>74</v>
      </c>
      <c r="P42" s="165">
        <v>58</v>
      </c>
      <c r="Q42" s="164">
        <v>28</v>
      </c>
      <c r="R42" s="165">
        <v>24</v>
      </c>
      <c r="S42" s="164">
        <v>3</v>
      </c>
      <c r="T42" s="165">
        <v>13</v>
      </c>
      <c r="U42" s="164">
        <v>0</v>
      </c>
      <c r="V42" s="166">
        <v>2</v>
      </c>
      <c r="W42" s="165">
        <f t="shared" si="3"/>
        <v>176</v>
      </c>
      <c r="X42" s="165">
        <f t="shared" si="3"/>
        <v>158</v>
      </c>
      <c r="Y42" s="167">
        <f>W42+X42</f>
        <v>334</v>
      </c>
    </row>
    <row r="43" spans="1:25" ht="11.25">
      <c r="A43" s="34"/>
      <c r="B43" s="34" t="s">
        <v>351</v>
      </c>
      <c r="C43" s="164">
        <v>0</v>
      </c>
      <c r="D43" s="165">
        <v>0</v>
      </c>
      <c r="E43" s="164">
        <v>0</v>
      </c>
      <c r="F43" s="165">
        <v>0</v>
      </c>
      <c r="G43" s="164">
        <v>0</v>
      </c>
      <c r="H43" s="165">
        <v>0</v>
      </c>
      <c r="I43" s="164">
        <v>0</v>
      </c>
      <c r="J43" s="165">
        <v>0</v>
      </c>
      <c r="K43" s="164">
        <v>0</v>
      </c>
      <c r="L43" s="165">
        <v>0</v>
      </c>
      <c r="M43" s="164">
        <v>0</v>
      </c>
      <c r="N43" s="165">
        <v>0</v>
      </c>
      <c r="O43" s="164">
        <v>1</v>
      </c>
      <c r="P43" s="165">
        <v>2</v>
      </c>
      <c r="Q43" s="164">
        <v>3</v>
      </c>
      <c r="R43" s="165">
        <v>9</v>
      </c>
      <c r="S43" s="164">
        <v>0</v>
      </c>
      <c r="T43" s="165">
        <v>8</v>
      </c>
      <c r="U43" s="164">
        <v>0</v>
      </c>
      <c r="V43" s="166">
        <v>10</v>
      </c>
      <c r="W43" s="165">
        <f t="shared" si="3"/>
        <v>4</v>
      </c>
      <c r="X43" s="165">
        <f t="shared" si="3"/>
        <v>29</v>
      </c>
      <c r="Y43" s="167">
        <f>W43+X43</f>
        <v>33</v>
      </c>
    </row>
    <row r="44" spans="1:25" ht="11.25">
      <c r="A44" s="34"/>
      <c r="B44" s="34" t="s">
        <v>401</v>
      </c>
      <c r="C44" s="164">
        <v>0</v>
      </c>
      <c r="D44" s="165">
        <v>0</v>
      </c>
      <c r="E44" s="164">
        <v>0</v>
      </c>
      <c r="F44" s="165">
        <v>0</v>
      </c>
      <c r="G44" s="164">
        <v>0</v>
      </c>
      <c r="H44" s="165">
        <v>0</v>
      </c>
      <c r="I44" s="164">
        <v>0</v>
      </c>
      <c r="J44" s="165">
        <v>0</v>
      </c>
      <c r="K44" s="164">
        <v>0</v>
      </c>
      <c r="L44" s="165">
        <v>0</v>
      </c>
      <c r="M44" s="164">
        <v>0</v>
      </c>
      <c r="N44" s="165">
        <v>1</v>
      </c>
      <c r="O44" s="164">
        <v>60</v>
      </c>
      <c r="P44" s="165">
        <v>61</v>
      </c>
      <c r="Q44" s="164">
        <v>52</v>
      </c>
      <c r="R44" s="165">
        <v>60</v>
      </c>
      <c r="S44" s="164">
        <v>14</v>
      </c>
      <c r="T44" s="165">
        <v>22</v>
      </c>
      <c r="U44" s="164">
        <v>6</v>
      </c>
      <c r="V44" s="166">
        <v>8</v>
      </c>
      <c r="W44" s="165">
        <f t="shared" si="3"/>
        <v>132</v>
      </c>
      <c r="X44" s="165">
        <f t="shared" si="3"/>
        <v>152</v>
      </c>
      <c r="Y44" s="167">
        <f>W44+X44</f>
        <v>284</v>
      </c>
    </row>
    <row r="45" spans="1:26" ht="11.25">
      <c r="A45" s="35"/>
      <c r="B45" s="35"/>
      <c r="C45" s="164"/>
      <c r="D45" s="165"/>
      <c r="E45" s="164"/>
      <c r="F45" s="165"/>
      <c r="G45" s="164"/>
      <c r="H45" s="165"/>
      <c r="I45" s="164"/>
      <c r="J45" s="165"/>
      <c r="K45" s="164"/>
      <c r="L45" s="165"/>
      <c r="M45" s="164"/>
      <c r="N45" s="165"/>
      <c r="O45" s="164"/>
      <c r="P45" s="165"/>
      <c r="Q45" s="164"/>
      <c r="R45" s="165"/>
      <c r="S45" s="164"/>
      <c r="T45" s="165"/>
      <c r="U45" s="164"/>
      <c r="V45" s="166"/>
      <c r="W45" s="35"/>
      <c r="X45" s="34"/>
      <c r="Y45" s="35"/>
      <c r="Z45" s="144"/>
    </row>
    <row r="46" spans="1:26" ht="12">
      <c r="A46" s="32" t="s">
        <v>7</v>
      </c>
      <c r="B46" s="34"/>
      <c r="C46" s="164"/>
      <c r="D46" s="165"/>
      <c r="E46" s="164"/>
      <c r="F46" s="165"/>
      <c r="G46" s="164"/>
      <c r="H46" s="165"/>
      <c r="I46" s="164"/>
      <c r="J46" s="165"/>
      <c r="K46" s="164"/>
      <c r="L46" s="165"/>
      <c r="M46" s="164"/>
      <c r="N46" s="165"/>
      <c r="O46" s="164"/>
      <c r="P46" s="165"/>
      <c r="Q46" s="164"/>
      <c r="R46" s="165"/>
      <c r="S46" s="164"/>
      <c r="T46" s="165"/>
      <c r="U46" s="164"/>
      <c r="V46" s="166"/>
      <c r="W46" s="167"/>
      <c r="X46" s="167"/>
      <c r="Y46" s="167"/>
      <c r="Z46" s="144"/>
    </row>
    <row r="47" spans="1:26" ht="11.25">
      <c r="A47" s="34"/>
      <c r="B47" s="35" t="s">
        <v>8</v>
      </c>
      <c r="C47" s="164">
        <v>0</v>
      </c>
      <c r="D47" s="165">
        <v>0</v>
      </c>
      <c r="E47" s="164">
        <v>0</v>
      </c>
      <c r="F47" s="165">
        <v>0</v>
      </c>
      <c r="G47" s="164">
        <v>0</v>
      </c>
      <c r="H47" s="165">
        <v>0</v>
      </c>
      <c r="I47" s="164">
        <v>0</v>
      </c>
      <c r="J47" s="165">
        <v>0</v>
      </c>
      <c r="K47" s="164">
        <v>0</v>
      </c>
      <c r="L47" s="165">
        <v>0</v>
      </c>
      <c r="M47" s="164">
        <v>0</v>
      </c>
      <c r="N47" s="165">
        <v>0</v>
      </c>
      <c r="O47" s="164">
        <v>0</v>
      </c>
      <c r="P47" s="165">
        <v>0</v>
      </c>
      <c r="Q47" s="164">
        <v>0</v>
      </c>
      <c r="R47" s="165">
        <v>4</v>
      </c>
      <c r="S47" s="164">
        <v>1</v>
      </c>
      <c r="T47" s="165">
        <v>8</v>
      </c>
      <c r="U47" s="164">
        <v>2</v>
      </c>
      <c r="V47" s="166">
        <v>6</v>
      </c>
      <c r="W47" s="165">
        <f>C47+E47+G47+I47+K47+M47+O47+Q47+S47+U47</f>
        <v>3</v>
      </c>
      <c r="X47" s="165">
        <f>D47+F47+H47+J47+L47+N47+P47+R47+T47+V47</f>
        <v>18</v>
      </c>
      <c r="Y47" s="167">
        <f>W47+X47</f>
        <v>21</v>
      </c>
      <c r="Z47" s="144"/>
    </row>
    <row r="48" spans="1:26" ht="11.25">
      <c r="A48" s="34"/>
      <c r="B48" s="35" t="s">
        <v>9</v>
      </c>
      <c r="C48" s="164">
        <v>0</v>
      </c>
      <c r="D48" s="165">
        <v>0</v>
      </c>
      <c r="E48" s="164">
        <v>0</v>
      </c>
      <c r="F48" s="165">
        <v>0</v>
      </c>
      <c r="G48" s="164">
        <v>0</v>
      </c>
      <c r="H48" s="165">
        <v>0</v>
      </c>
      <c r="I48" s="164">
        <v>0</v>
      </c>
      <c r="J48" s="165">
        <v>0</v>
      </c>
      <c r="K48" s="164">
        <v>0</v>
      </c>
      <c r="L48" s="165">
        <v>0</v>
      </c>
      <c r="M48" s="164">
        <v>0</v>
      </c>
      <c r="N48" s="165">
        <v>0</v>
      </c>
      <c r="O48" s="164">
        <v>0</v>
      </c>
      <c r="P48" s="165">
        <v>13</v>
      </c>
      <c r="Q48" s="164">
        <v>6</v>
      </c>
      <c r="R48" s="165">
        <v>22</v>
      </c>
      <c r="S48" s="164">
        <v>4</v>
      </c>
      <c r="T48" s="165">
        <v>13</v>
      </c>
      <c r="U48" s="164">
        <v>7</v>
      </c>
      <c r="V48" s="166">
        <v>18</v>
      </c>
      <c r="W48" s="165">
        <f>C48+E48+G48+I48+K48+M48+O48+Q48+S48+U48</f>
        <v>17</v>
      </c>
      <c r="X48" s="165">
        <f>D48+F48+H48+J48+L48+N48+P48+R48+T48+V48</f>
        <v>66</v>
      </c>
      <c r="Y48" s="167">
        <f>W48+X48</f>
        <v>83</v>
      </c>
      <c r="Z48" s="144"/>
    </row>
    <row r="49" spans="1:26" ht="11.25">
      <c r="A49" s="35"/>
      <c r="B49" s="35"/>
      <c r="C49" s="164"/>
      <c r="D49" s="165"/>
      <c r="E49" s="164"/>
      <c r="F49" s="165"/>
      <c r="G49" s="164"/>
      <c r="H49" s="165"/>
      <c r="I49" s="164"/>
      <c r="J49" s="165"/>
      <c r="K49" s="164"/>
      <c r="L49" s="165"/>
      <c r="M49" s="164"/>
      <c r="N49" s="165"/>
      <c r="O49" s="164"/>
      <c r="P49" s="165"/>
      <c r="Q49" s="164"/>
      <c r="R49" s="165"/>
      <c r="S49" s="164"/>
      <c r="T49" s="165"/>
      <c r="U49" s="164"/>
      <c r="V49" s="166"/>
      <c r="W49" s="165"/>
      <c r="X49" s="165"/>
      <c r="Y49" s="167"/>
      <c r="Z49" s="144"/>
    </row>
    <row r="50" spans="1:26" ht="11.25">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65"/>
    </row>
    <row r="51" spans="1:26" ht="22.5" customHeight="1">
      <c r="A51" s="285" t="s">
        <v>541</v>
      </c>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144"/>
    </row>
    <row r="52" spans="1:26" ht="11.25">
      <c r="A52" s="46" t="s">
        <v>13</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ht="11.25">
      <c r="A53" s="49" t="s">
        <v>10</v>
      </c>
    </row>
    <row r="54" ht="11.25">
      <c r="A54" s="49" t="s">
        <v>25</v>
      </c>
    </row>
    <row r="55" spans="1:19" ht="11.25">
      <c r="A55" s="49" t="s">
        <v>11</v>
      </c>
      <c r="B55" s="49"/>
      <c r="C55" s="49"/>
      <c r="D55" s="50"/>
      <c r="E55" s="50"/>
      <c r="F55" s="50"/>
      <c r="G55" s="50"/>
      <c r="H55" s="50"/>
      <c r="I55" s="50"/>
      <c r="J55" s="50"/>
      <c r="K55" s="50"/>
      <c r="L55" s="50"/>
      <c r="M55" s="50"/>
      <c r="N55" s="50"/>
      <c r="O55" s="50"/>
      <c r="P55" s="50"/>
      <c r="Q55" s="50"/>
      <c r="R55" s="50"/>
      <c r="S55" s="50"/>
    </row>
    <row r="56" ht="11.25">
      <c r="A56" s="49" t="s">
        <v>12</v>
      </c>
    </row>
    <row r="58" spans="1:27" ht="11.2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row>
    <row r="59" spans="1:12" ht="11.25">
      <c r="A59" s="46"/>
      <c r="B59" s="46"/>
      <c r="C59" s="46"/>
      <c r="D59" s="46"/>
      <c r="E59" s="46"/>
      <c r="F59" s="46"/>
      <c r="G59" s="46"/>
      <c r="H59" s="46"/>
      <c r="I59" s="46"/>
      <c r="J59" s="46"/>
      <c r="K59" s="46"/>
      <c r="L59" s="46"/>
    </row>
    <row r="60" spans="1:6" ht="11.25">
      <c r="A60" s="46"/>
      <c r="B60" s="46"/>
      <c r="C60" s="46"/>
      <c r="D60" s="46"/>
      <c r="E60" s="46"/>
      <c r="F60" s="46"/>
    </row>
    <row r="61" spans="2:6" ht="11.25">
      <c r="B61" s="46"/>
      <c r="C61" s="46"/>
      <c r="D61" s="46"/>
      <c r="E61" s="46"/>
      <c r="F61" s="46"/>
    </row>
    <row r="71" spans="2:25" ht="11.25">
      <c r="B71" s="46"/>
      <c r="C71" s="46"/>
      <c r="D71" s="46"/>
      <c r="E71" s="46"/>
      <c r="F71" s="46"/>
      <c r="G71" s="46"/>
      <c r="H71" s="46"/>
      <c r="I71" s="46"/>
      <c r="J71" s="46"/>
      <c r="K71" s="46"/>
      <c r="L71" s="46"/>
      <c r="M71" s="46"/>
      <c r="N71" s="46"/>
      <c r="O71" s="46"/>
      <c r="P71" s="46"/>
      <c r="Q71" s="46"/>
      <c r="R71" s="46"/>
      <c r="S71" s="46"/>
      <c r="T71" s="46"/>
      <c r="U71" s="46"/>
      <c r="V71" s="46"/>
      <c r="W71" s="46"/>
      <c r="X71" s="46"/>
      <c r="Y71" s="46"/>
    </row>
    <row r="72" spans="2:25" ht="11.25">
      <c r="B72" s="46"/>
      <c r="C72" s="46"/>
      <c r="D72" s="46"/>
      <c r="E72" s="46"/>
      <c r="F72" s="46"/>
      <c r="G72" s="46"/>
      <c r="H72" s="46"/>
      <c r="I72" s="46"/>
      <c r="J72" s="46"/>
      <c r="K72" s="46"/>
      <c r="L72" s="46"/>
      <c r="M72" s="46"/>
      <c r="N72" s="46"/>
      <c r="O72" s="46"/>
      <c r="P72" s="46"/>
      <c r="Q72" s="46"/>
      <c r="R72" s="46"/>
      <c r="S72" s="46"/>
      <c r="T72" s="46"/>
      <c r="U72" s="46"/>
      <c r="V72" s="46"/>
      <c r="W72" s="46"/>
      <c r="X72" s="46"/>
      <c r="Y72" s="46"/>
    </row>
  </sheetData>
  <sheetProtection/>
  <mergeCells count="1">
    <mergeCell ref="A51:Y51"/>
  </mergeCells>
  <printOptions horizontalCentered="1"/>
  <pageMargins left="0" right="0" top="0.3937007874015748" bottom="0.1968503937007874" header="0.11811023622047245" footer="0.11811023622047245"/>
  <pageSetup fitToHeight="1" fitToWidth="1" horizontalDpi="600" verticalDpi="600" orientation="landscape" paperSize="9" scale="84"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P143"/>
  <sheetViews>
    <sheetView zoomScalePageLayoutView="0" workbookViewId="0" topLeftCell="A1">
      <selection activeCell="S60" sqref="S60"/>
    </sheetView>
  </sheetViews>
  <sheetFormatPr defaultColWidth="9.33203125" defaultRowHeight="11.25"/>
  <cols>
    <col min="1" max="1" width="2.83203125" style="38" customWidth="1"/>
    <col min="2" max="2" width="62.5" style="38" customWidth="1"/>
    <col min="3" max="22" width="6" style="38" customWidth="1"/>
    <col min="23" max="25" width="7.83203125" style="38" customWidth="1"/>
    <col min="26" max="16384" width="9.33203125" style="38" customWidth="1"/>
  </cols>
  <sheetData>
    <row r="1" spans="1:25" ht="11.25">
      <c r="A1" s="100" t="s">
        <v>473</v>
      </c>
      <c r="B1" s="145"/>
      <c r="C1" s="146"/>
      <c r="D1" s="146"/>
      <c r="E1" s="146"/>
      <c r="F1" s="146"/>
      <c r="G1" s="146"/>
      <c r="H1" s="146"/>
      <c r="I1" s="146"/>
      <c r="J1" s="146"/>
      <c r="K1" s="146"/>
      <c r="L1" s="146"/>
      <c r="M1" s="146"/>
      <c r="N1" s="146"/>
      <c r="O1" s="146"/>
      <c r="P1" s="146"/>
      <c r="Q1" s="146"/>
      <c r="R1" s="146"/>
      <c r="S1" s="146"/>
      <c r="T1" s="146"/>
      <c r="U1" s="146"/>
      <c r="V1" s="147"/>
      <c r="W1" s="147"/>
      <c r="X1" s="147"/>
      <c r="Y1" s="147"/>
    </row>
    <row r="2" spans="1:25" ht="11.25">
      <c r="A2" s="287" t="s">
        <v>56</v>
      </c>
      <c r="B2" s="287"/>
      <c r="C2" s="287"/>
      <c r="D2" s="287"/>
      <c r="E2" s="287"/>
      <c r="F2" s="287"/>
      <c r="G2" s="287"/>
      <c r="H2" s="287"/>
      <c r="I2" s="287"/>
      <c r="J2" s="287"/>
      <c r="K2" s="287"/>
      <c r="L2" s="287"/>
      <c r="M2" s="287"/>
      <c r="N2" s="287"/>
      <c r="O2" s="287"/>
      <c r="P2" s="287"/>
      <c r="Q2" s="287"/>
      <c r="R2" s="287"/>
      <c r="S2" s="287"/>
      <c r="T2" s="287"/>
      <c r="U2" s="287"/>
      <c r="V2" s="287"/>
      <c r="W2" s="287"/>
      <c r="X2" s="287"/>
      <c r="Y2" s="287"/>
    </row>
    <row r="3" spans="1:25" ht="11.25">
      <c r="A3" s="51" t="s">
        <v>522</v>
      </c>
      <c r="B3" s="145"/>
      <c r="C3" s="145"/>
      <c r="D3" s="145"/>
      <c r="E3" s="145"/>
      <c r="F3" s="145"/>
      <c r="G3" s="145"/>
      <c r="H3" s="145"/>
      <c r="I3" s="145"/>
      <c r="J3" s="145"/>
      <c r="K3" s="145"/>
      <c r="L3" s="145"/>
      <c r="M3" s="145"/>
      <c r="N3" s="145"/>
      <c r="O3" s="145"/>
      <c r="P3" s="145"/>
      <c r="Q3" s="145"/>
      <c r="R3" s="145"/>
      <c r="S3" s="145"/>
      <c r="T3" s="145"/>
      <c r="U3" s="145"/>
      <c r="V3" s="148"/>
      <c r="W3" s="148"/>
      <c r="X3" s="148"/>
      <c r="Y3" s="148"/>
    </row>
    <row r="4" spans="1:25" ht="11.25">
      <c r="A4" s="145" t="s">
        <v>279</v>
      </c>
      <c r="B4" s="145"/>
      <c r="C4" s="146"/>
      <c r="D4" s="146"/>
      <c r="E4" s="146"/>
      <c r="F4" s="146"/>
      <c r="G4" s="146"/>
      <c r="H4" s="146"/>
      <c r="I4" s="146"/>
      <c r="J4" s="146"/>
      <c r="K4" s="146"/>
      <c r="L4" s="146"/>
      <c r="M4" s="146"/>
      <c r="N4" s="146"/>
      <c r="O4" s="146"/>
      <c r="P4" s="146"/>
      <c r="Q4" s="146"/>
      <c r="R4" s="146"/>
      <c r="S4" s="146"/>
      <c r="T4" s="146"/>
      <c r="U4" s="146"/>
      <c r="V4" s="147"/>
      <c r="W4" s="147"/>
      <c r="X4" s="147"/>
      <c r="Y4" s="147"/>
    </row>
    <row r="5" spans="1:25" ht="11.25">
      <c r="A5" s="145"/>
      <c r="B5" s="145"/>
      <c r="C5" s="146"/>
      <c r="D5" s="146"/>
      <c r="E5" s="146"/>
      <c r="F5" s="146"/>
      <c r="G5" s="146"/>
      <c r="H5" s="146"/>
      <c r="I5" s="146"/>
      <c r="J5" s="146"/>
      <c r="K5" s="146"/>
      <c r="L5" s="146"/>
      <c r="M5" s="146"/>
      <c r="N5" s="146"/>
      <c r="O5" s="146"/>
      <c r="P5" s="146"/>
      <c r="Q5" s="146"/>
      <c r="R5" s="146"/>
      <c r="S5" s="146"/>
      <c r="T5" s="146"/>
      <c r="U5" s="146"/>
      <c r="V5" s="147"/>
      <c r="W5" s="147"/>
      <c r="X5" s="147"/>
      <c r="Y5" s="147"/>
    </row>
    <row r="6" spans="1:25" ht="11.25">
      <c r="A6" s="145" t="s">
        <v>297</v>
      </c>
      <c r="B6" s="145"/>
      <c r="C6" s="146"/>
      <c r="D6" s="146"/>
      <c r="E6" s="146"/>
      <c r="F6" s="146"/>
      <c r="G6" s="146"/>
      <c r="H6" s="146"/>
      <c r="I6" s="146"/>
      <c r="J6" s="146"/>
      <c r="K6" s="146"/>
      <c r="L6" s="146"/>
      <c r="M6" s="146"/>
      <c r="N6" s="146"/>
      <c r="O6" s="146"/>
      <c r="P6" s="146"/>
      <c r="Q6" s="146"/>
      <c r="R6" s="146"/>
      <c r="S6" s="146"/>
      <c r="T6" s="146"/>
      <c r="U6" s="146"/>
      <c r="V6" s="147"/>
      <c r="W6" s="147"/>
      <c r="X6" s="147"/>
      <c r="Y6" s="147"/>
    </row>
    <row r="7" spans="1:25" ht="12" thickBot="1">
      <c r="A7" s="145"/>
      <c r="B7" s="145"/>
      <c r="C7" s="146"/>
      <c r="D7" s="146"/>
      <c r="E7" s="146"/>
      <c r="F7" s="146"/>
      <c r="G7" s="146"/>
      <c r="H7" s="146"/>
      <c r="I7" s="146"/>
      <c r="J7" s="146"/>
      <c r="K7" s="146"/>
      <c r="L7" s="146"/>
      <c r="M7" s="146"/>
      <c r="N7" s="146"/>
      <c r="O7" s="146"/>
      <c r="P7" s="146"/>
      <c r="Q7" s="146"/>
      <c r="R7" s="146"/>
      <c r="S7" s="146"/>
      <c r="T7" s="146"/>
      <c r="U7" s="146"/>
      <c r="V7" s="147"/>
      <c r="W7" s="147"/>
      <c r="X7" s="147"/>
      <c r="Y7" s="147"/>
    </row>
    <row r="8" spans="1:25" ht="11.25">
      <c r="A8" s="149"/>
      <c r="B8" s="149"/>
      <c r="C8" s="150" t="s">
        <v>281</v>
      </c>
      <c r="D8" s="151"/>
      <c r="E8" s="151"/>
      <c r="F8" s="151"/>
      <c r="G8" s="151"/>
      <c r="H8" s="151"/>
      <c r="I8" s="151"/>
      <c r="J8" s="151"/>
      <c r="K8" s="151"/>
      <c r="L8" s="151"/>
      <c r="M8" s="151"/>
      <c r="N8" s="151"/>
      <c r="O8" s="151"/>
      <c r="P8" s="151"/>
      <c r="Q8" s="151"/>
      <c r="R8" s="151"/>
      <c r="S8" s="151"/>
      <c r="T8" s="151"/>
      <c r="U8" s="151"/>
      <c r="V8" s="152"/>
      <c r="W8" s="152"/>
      <c r="X8" s="152"/>
      <c r="Y8" s="152"/>
    </row>
    <row r="9" spans="1:25" ht="11.25">
      <c r="A9" s="35"/>
      <c r="B9" s="35"/>
      <c r="C9" s="153">
        <f>'11dsec15'!C9</f>
        <v>1998</v>
      </c>
      <c r="D9" s="146"/>
      <c r="E9" s="153">
        <f>C9-1</f>
        <v>1997</v>
      </c>
      <c r="F9" s="146"/>
      <c r="G9" s="153">
        <f>E9-1</f>
        <v>1996</v>
      </c>
      <c r="H9" s="146"/>
      <c r="I9" s="153">
        <f>G9-1</f>
        <v>1995</v>
      </c>
      <c r="J9" s="146"/>
      <c r="K9" s="153">
        <f>I9-1</f>
        <v>1994</v>
      </c>
      <c r="L9" s="146"/>
      <c r="M9" s="153">
        <f>K9-1</f>
        <v>1993</v>
      </c>
      <c r="N9" s="146"/>
      <c r="O9" s="153">
        <f>M9-1</f>
        <v>1992</v>
      </c>
      <c r="P9" s="146"/>
      <c r="Q9" s="153">
        <f>O9-1</f>
        <v>1991</v>
      </c>
      <c r="R9" s="146"/>
      <c r="S9" s="153">
        <f>Q9-1</f>
        <v>1990</v>
      </c>
      <c r="T9" s="146"/>
      <c r="U9" s="153" t="str">
        <f>S9-1&amp;" + vóór"</f>
        <v>1989 + vóór</v>
      </c>
      <c r="V9" s="147"/>
      <c r="W9" s="153" t="s">
        <v>29</v>
      </c>
      <c r="X9" s="147"/>
      <c r="Y9" s="154"/>
    </row>
    <row r="10" spans="1:25" ht="11.25">
      <c r="A10" s="155"/>
      <c r="B10" s="155"/>
      <c r="C10" s="156" t="s">
        <v>282</v>
      </c>
      <c r="D10" s="157" t="s">
        <v>28</v>
      </c>
      <c r="E10" s="156" t="s">
        <v>282</v>
      </c>
      <c r="F10" s="157" t="s">
        <v>28</v>
      </c>
      <c r="G10" s="156" t="s">
        <v>282</v>
      </c>
      <c r="H10" s="157" t="s">
        <v>28</v>
      </c>
      <c r="I10" s="156" t="s">
        <v>282</v>
      </c>
      <c r="J10" s="157" t="s">
        <v>28</v>
      </c>
      <c r="K10" s="156" t="s">
        <v>282</v>
      </c>
      <c r="L10" s="157" t="s">
        <v>28</v>
      </c>
      <c r="M10" s="156" t="s">
        <v>282</v>
      </c>
      <c r="N10" s="157" t="s">
        <v>28</v>
      </c>
      <c r="O10" s="156" t="s">
        <v>282</v>
      </c>
      <c r="P10" s="157" t="s">
        <v>28</v>
      </c>
      <c r="Q10" s="156" t="s">
        <v>282</v>
      </c>
      <c r="R10" s="157" t="s">
        <v>28</v>
      </c>
      <c r="S10" s="156" t="s">
        <v>282</v>
      </c>
      <c r="T10" s="157" t="s">
        <v>28</v>
      </c>
      <c r="U10" s="156" t="s">
        <v>282</v>
      </c>
      <c r="V10" s="157" t="s">
        <v>28</v>
      </c>
      <c r="W10" s="156" t="s">
        <v>282</v>
      </c>
      <c r="X10" s="157" t="s">
        <v>28</v>
      </c>
      <c r="Y10" s="157" t="s">
        <v>30</v>
      </c>
    </row>
    <row r="11" spans="1:25" ht="11.25">
      <c r="A11" s="158"/>
      <c r="B11" s="158"/>
      <c r="C11" s="159"/>
      <c r="D11" s="160"/>
      <c r="E11" s="159"/>
      <c r="F11" s="160"/>
      <c r="G11" s="159"/>
      <c r="H11" s="160"/>
      <c r="I11" s="159"/>
      <c r="J11" s="160"/>
      <c r="K11" s="159"/>
      <c r="L11" s="160"/>
      <c r="M11" s="159"/>
      <c r="N11" s="160"/>
      <c r="O11" s="159"/>
      <c r="P11" s="160"/>
      <c r="Q11" s="159"/>
      <c r="R11" s="160"/>
      <c r="S11" s="159"/>
      <c r="T11" s="160"/>
      <c r="U11" s="159"/>
      <c r="V11" s="160"/>
      <c r="W11" s="159"/>
      <c r="X11" s="160"/>
      <c r="Y11" s="160"/>
    </row>
    <row r="12" spans="1:25" ht="12">
      <c r="A12" s="32" t="s">
        <v>283</v>
      </c>
      <c r="B12" s="161"/>
      <c r="C12" s="162"/>
      <c r="D12" s="34"/>
      <c r="E12" s="162"/>
      <c r="F12" s="34"/>
      <c r="G12" s="162"/>
      <c r="H12" s="34"/>
      <c r="I12" s="162"/>
      <c r="J12" s="34"/>
      <c r="K12" s="162"/>
      <c r="L12" s="34"/>
      <c r="M12" s="162"/>
      <c r="N12" s="34"/>
      <c r="O12" s="162"/>
      <c r="P12" s="34"/>
      <c r="Q12" s="162"/>
      <c r="R12" s="34"/>
      <c r="S12" s="162"/>
      <c r="T12" s="34"/>
      <c r="U12" s="162"/>
      <c r="V12" s="158"/>
      <c r="W12" s="162"/>
      <c r="X12" s="158"/>
      <c r="Y12" s="158"/>
    </row>
    <row r="13" spans="1:25" ht="12.75">
      <c r="A13" s="163"/>
      <c r="B13" s="161" t="s">
        <v>57</v>
      </c>
      <c r="C13" s="162"/>
      <c r="D13" s="34"/>
      <c r="E13" s="162"/>
      <c r="F13" s="34"/>
      <c r="G13" s="162"/>
      <c r="H13" s="34"/>
      <c r="I13" s="162"/>
      <c r="J13" s="34"/>
      <c r="K13" s="162"/>
      <c r="L13" s="34"/>
      <c r="M13" s="162"/>
      <c r="N13" s="34"/>
      <c r="O13" s="162"/>
      <c r="P13" s="34"/>
      <c r="Q13" s="162"/>
      <c r="R13" s="34"/>
      <c r="S13" s="162"/>
      <c r="T13" s="34"/>
      <c r="U13" s="162"/>
      <c r="V13" s="158"/>
      <c r="W13" s="162"/>
      <c r="X13" s="158"/>
      <c r="Y13" s="158"/>
    </row>
    <row r="14" spans="1:25" ht="11.25">
      <c r="A14" s="35"/>
      <c r="B14" s="35" t="s">
        <v>58</v>
      </c>
      <c r="C14" s="164">
        <v>74</v>
      </c>
      <c r="D14" s="165">
        <v>69</v>
      </c>
      <c r="E14" s="164">
        <v>2754</v>
      </c>
      <c r="F14" s="165">
        <v>2988</v>
      </c>
      <c r="G14" s="164">
        <v>868</v>
      </c>
      <c r="H14" s="165">
        <v>811</v>
      </c>
      <c r="I14" s="164">
        <v>176</v>
      </c>
      <c r="J14" s="165">
        <v>165</v>
      </c>
      <c r="K14" s="164">
        <v>20</v>
      </c>
      <c r="L14" s="165">
        <v>20</v>
      </c>
      <c r="M14" s="164">
        <v>0</v>
      </c>
      <c r="N14" s="165">
        <v>1</v>
      </c>
      <c r="O14" s="164">
        <v>0</v>
      </c>
      <c r="P14" s="165">
        <v>0</v>
      </c>
      <c r="Q14" s="164">
        <v>0</v>
      </c>
      <c r="R14" s="165">
        <v>0</v>
      </c>
      <c r="S14" s="164">
        <v>0</v>
      </c>
      <c r="T14" s="165">
        <v>0</v>
      </c>
      <c r="U14" s="164">
        <v>0</v>
      </c>
      <c r="V14" s="165">
        <v>0</v>
      </c>
      <c r="W14" s="164">
        <f>C14+E14+G14+I14+K14+M14+O14+Q14+S14+U14</f>
        <v>3892</v>
      </c>
      <c r="X14" s="165">
        <f>D14+F14+H14+J14+L14+N14+P14+R14+T14+V14</f>
        <v>4054</v>
      </c>
      <c r="Y14" s="167">
        <f>SUM(W14:X14)</f>
        <v>7946</v>
      </c>
    </row>
    <row r="15" spans="1:25" ht="11.25">
      <c r="A15" s="35"/>
      <c r="B15" s="35" t="s">
        <v>363</v>
      </c>
      <c r="C15" s="164">
        <v>1</v>
      </c>
      <c r="D15" s="165">
        <v>0</v>
      </c>
      <c r="E15" s="164">
        <v>471</v>
      </c>
      <c r="F15" s="165">
        <v>442</v>
      </c>
      <c r="G15" s="164">
        <v>669</v>
      </c>
      <c r="H15" s="165">
        <v>626</v>
      </c>
      <c r="I15" s="164">
        <v>110</v>
      </c>
      <c r="J15" s="165">
        <v>93</v>
      </c>
      <c r="K15" s="164">
        <v>4</v>
      </c>
      <c r="L15" s="165">
        <v>3</v>
      </c>
      <c r="M15" s="164">
        <v>0</v>
      </c>
      <c r="N15" s="165">
        <v>0</v>
      </c>
      <c r="O15" s="164">
        <v>0</v>
      </c>
      <c r="P15" s="165">
        <v>0</v>
      </c>
      <c r="Q15" s="164">
        <v>0</v>
      </c>
      <c r="R15" s="165">
        <v>0</v>
      </c>
      <c r="S15" s="164">
        <v>0</v>
      </c>
      <c r="T15" s="165">
        <v>0</v>
      </c>
      <c r="U15" s="164">
        <v>0</v>
      </c>
      <c r="V15" s="165">
        <v>0</v>
      </c>
      <c r="W15" s="164">
        <f>C15+E15+G15+I15+K15+M15+O15+Q15+S15+U15</f>
        <v>1255</v>
      </c>
      <c r="X15" s="165">
        <f>D15+F15+H15+J15+L15+N15+P15+R15+T15+V15</f>
        <v>1164</v>
      </c>
      <c r="Y15" s="167">
        <f>SUM(W15:X15)</f>
        <v>2419</v>
      </c>
    </row>
    <row r="16" spans="1:25" ht="11.25">
      <c r="A16" s="35"/>
      <c r="B16" s="35"/>
      <c r="C16" s="164"/>
      <c r="D16" s="165"/>
      <c r="E16" s="164"/>
      <c r="F16" s="165"/>
      <c r="G16" s="164"/>
      <c r="H16" s="165"/>
      <c r="I16" s="164"/>
      <c r="J16" s="165"/>
      <c r="K16" s="164"/>
      <c r="L16" s="165"/>
      <c r="M16" s="164"/>
      <c r="N16" s="165"/>
      <c r="O16" s="164"/>
      <c r="P16" s="165"/>
      <c r="Q16" s="164"/>
      <c r="R16" s="165"/>
      <c r="S16" s="164"/>
      <c r="T16" s="165"/>
      <c r="U16" s="164"/>
      <c r="V16" s="165"/>
      <c r="W16" s="164"/>
      <c r="X16" s="165"/>
      <c r="Y16" s="167"/>
    </row>
    <row r="17" spans="1:25" ht="12">
      <c r="A17" s="32" t="s">
        <v>284</v>
      </c>
      <c r="B17" s="34"/>
      <c r="C17" s="164"/>
      <c r="D17" s="167"/>
      <c r="E17" s="164"/>
      <c r="F17" s="167"/>
      <c r="G17" s="164"/>
      <c r="H17" s="167"/>
      <c r="I17" s="164"/>
      <c r="J17" s="167"/>
      <c r="K17" s="164"/>
      <c r="L17" s="167"/>
      <c r="M17" s="164"/>
      <c r="N17" s="167"/>
      <c r="O17" s="164"/>
      <c r="P17" s="167"/>
      <c r="Q17" s="164"/>
      <c r="R17" s="167"/>
      <c r="S17" s="164"/>
      <c r="T17" s="167"/>
      <c r="U17" s="164"/>
      <c r="V17" s="167"/>
      <c r="W17" s="164"/>
      <c r="X17" s="167"/>
      <c r="Y17" s="167"/>
    </row>
    <row r="18" spans="1:25" ht="12.75">
      <c r="A18" s="163"/>
      <c r="B18" s="161" t="s">
        <v>110</v>
      </c>
      <c r="C18" s="164"/>
      <c r="D18" s="167"/>
      <c r="E18" s="164"/>
      <c r="F18" s="167"/>
      <c r="G18" s="164"/>
      <c r="H18" s="167"/>
      <c r="I18" s="164"/>
      <c r="J18" s="167"/>
      <c r="K18" s="164"/>
      <c r="L18" s="167"/>
      <c r="M18" s="164"/>
      <c r="N18" s="167"/>
      <c r="O18" s="164"/>
      <c r="P18" s="167"/>
      <c r="Q18" s="164"/>
      <c r="R18" s="167"/>
      <c r="S18" s="164"/>
      <c r="T18" s="167"/>
      <c r="U18" s="164"/>
      <c r="V18" s="167"/>
      <c r="W18" s="164"/>
      <c r="X18" s="167"/>
      <c r="Y18" s="167"/>
    </row>
    <row r="19" spans="1:25" ht="11.25">
      <c r="A19" s="35"/>
      <c r="B19" s="35" t="s">
        <v>285</v>
      </c>
      <c r="C19" s="164">
        <v>0</v>
      </c>
      <c r="D19" s="165">
        <v>1</v>
      </c>
      <c r="E19" s="164">
        <v>1</v>
      </c>
      <c r="F19" s="165">
        <v>0</v>
      </c>
      <c r="G19" s="164">
        <v>51</v>
      </c>
      <c r="H19" s="165">
        <v>53</v>
      </c>
      <c r="I19" s="164">
        <v>1465</v>
      </c>
      <c r="J19" s="165">
        <v>1802</v>
      </c>
      <c r="K19" s="164">
        <v>434</v>
      </c>
      <c r="L19" s="165">
        <v>370</v>
      </c>
      <c r="M19" s="164">
        <v>78</v>
      </c>
      <c r="N19" s="165">
        <v>81</v>
      </c>
      <c r="O19" s="164">
        <v>12</v>
      </c>
      <c r="P19" s="165">
        <v>14</v>
      </c>
      <c r="Q19" s="164">
        <v>6</v>
      </c>
      <c r="R19" s="165">
        <v>1</v>
      </c>
      <c r="S19" s="164">
        <v>0</v>
      </c>
      <c r="T19" s="165">
        <v>0</v>
      </c>
      <c r="U19" s="164">
        <v>0</v>
      </c>
      <c r="V19" s="165">
        <v>0</v>
      </c>
      <c r="W19" s="164">
        <f aca="true" t="shared" si="0" ref="W19:X22">C19+E19+G19+I19+K19+M19+O19+Q19+S19+U19</f>
        <v>2047</v>
      </c>
      <c r="X19" s="165">
        <f t="shared" si="0"/>
        <v>2322</v>
      </c>
      <c r="Y19" s="167">
        <f>SUM(W19:X19)</f>
        <v>4369</v>
      </c>
    </row>
    <row r="20" spans="1:25" ht="11.25">
      <c r="A20" s="35"/>
      <c r="B20" s="35" t="s">
        <v>286</v>
      </c>
      <c r="C20" s="164">
        <v>0</v>
      </c>
      <c r="D20" s="165">
        <v>0</v>
      </c>
      <c r="E20" s="164">
        <v>0</v>
      </c>
      <c r="F20" s="165">
        <v>0</v>
      </c>
      <c r="G20" s="164">
        <v>3</v>
      </c>
      <c r="H20" s="165">
        <v>4</v>
      </c>
      <c r="I20" s="164">
        <v>39</v>
      </c>
      <c r="J20" s="165">
        <v>90</v>
      </c>
      <c r="K20" s="164">
        <v>32</v>
      </c>
      <c r="L20" s="165">
        <v>59</v>
      </c>
      <c r="M20" s="164">
        <v>15</v>
      </c>
      <c r="N20" s="165">
        <v>23</v>
      </c>
      <c r="O20" s="164">
        <v>3</v>
      </c>
      <c r="P20" s="165">
        <v>2</v>
      </c>
      <c r="Q20" s="164">
        <v>0</v>
      </c>
      <c r="R20" s="165">
        <v>0</v>
      </c>
      <c r="S20" s="164">
        <v>1</v>
      </c>
      <c r="T20" s="165">
        <v>0</v>
      </c>
      <c r="U20" s="164">
        <v>0</v>
      </c>
      <c r="V20" s="165">
        <v>0</v>
      </c>
      <c r="W20" s="164">
        <f t="shared" si="0"/>
        <v>93</v>
      </c>
      <c r="X20" s="165">
        <f t="shared" si="0"/>
        <v>178</v>
      </c>
      <c r="Y20" s="167">
        <f>SUM(W20:X20)</f>
        <v>271</v>
      </c>
    </row>
    <row r="21" spans="1:25" ht="11.25">
      <c r="A21" s="35"/>
      <c r="B21" s="35" t="s">
        <v>287</v>
      </c>
      <c r="C21" s="164">
        <v>0</v>
      </c>
      <c r="D21" s="165">
        <v>0</v>
      </c>
      <c r="E21" s="164">
        <v>0</v>
      </c>
      <c r="F21" s="165">
        <v>0</v>
      </c>
      <c r="G21" s="164">
        <v>4</v>
      </c>
      <c r="H21" s="165">
        <v>5</v>
      </c>
      <c r="I21" s="164">
        <v>554</v>
      </c>
      <c r="J21" s="165">
        <v>567</v>
      </c>
      <c r="K21" s="164">
        <v>478</v>
      </c>
      <c r="L21" s="165">
        <v>380</v>
      </c>
      <c r="M21" s="164">
        <v>213</v>
      </c>
      <c r="N21" s="165">
        <v>145</v>
      </c>
      <c r="O21" s="164">
        <v>60</v>
      </c>
      <c r="P21" s="165">
        <v>24</v>
      </c>
      <c r="Q21" s="164">
        <v>4</v>
      </c>
      <c r="R21" s="165">
        <v>3</v>
      </c>
      <c r="S21" s="164">
        <v>2</v>
      </c>
      <c r="T21" s="165">
        <v>1</v>
      </c>
      <c r="U21" s="164">
        <v>1</v>
      </c>
      <c r="V21" s="165">
        <v>0</v>
      </c>
      <c r="W21" s="164">
        <f t="shared" si="0"/>
        <v>1316</v>
      </c>
      <c r="X21" s="165">
        <f t="shared" si="0"/>
        <v>1125</v>
      </c>
      <c r="Y21" s="167">
        <f>SUM(W21:X21)</f>
        <v>2441</v>
      </c>
    </row>
    <row r="22" spans="1:25" ht="11.25">
      <c r="A22" s="35"/>
      <c r="B22" s="35" t="s">
        <v>288</v>
      </c>
      <c r="C22" s="164">
        <v>0</v>
      </c>
      <c r="D22" s="165">
        <v>0</v>
      </c>
      <c r="E22" s="164">
        <v>0</v>
      </c>
      <c r="F22" s="165">
        <v>0</v>
      </c>
      <c r="G22" s="164">
        <v>0</v>
      </c>
      <c r="H22" s="165">
        <v>1</v>
      </c>
      <c r="I22" s="164">
        <v>455</v>
      </c>
      <c r="J22" s="165">
        <v>546</v>
      </c>
      <c r="K22" s="164">
        <v>650</v>
      </c>
      <c r="L22" s="165">
        <v>720</v>
      </c>
      <c r="M22" s="164">
        <v>352</v>
      </c>
      <c r="N22" s="165">
        <v>261</v>
      </c>
      <c r="O22" s="164">
        <v>94</v>
      </c>
      <c r="P22" s="165">
        <v>43</v>
      </c>
      <c r="Q22" s="164">
        <v>17</v>
      </c>
      <c r="R22" s="165">
        <v>14</v>
      </c>
      <c r="S22" s="164">
        <v>4</v>
      </c>
      <c r="T22" s="165">
        <v>0</v>
      </c>
      <c r="U22" s="164">
        <v>2</v>
      </c>
      <c r="V22" s="165">
        <v>0</v>
      </c>
      <c r="W22" s="164">
        <f t="shared" si="0"/>
        <v>1574</v>
      </c>
      <c r="X22" s="165">
        <f t="shared" si="0"/>
        <v>1585</v>
      </c>
      <c r="Y22" s="167">
        <f>SUM(W22:X22)</f>
        <v>3159</v>
      </c>
    </row>
    <row r="23" spans="1:25" ht="11.25">
      <c r="A23" s="45"/>
      <c r="B23" s="35"/>
      <c r="C23" s="164"/>
      <c r="D23" s="165"/>
      <c r="E23" s="164"/>
      <c r="F23" s="165"/>
      <c r="G23" s="164"/>
      <c r="H23" s="165"/>
      <c r="I23" s="164"/>
      <c r="J23" s="165"/>
      <c r="K23" s="164"/>
      <c r="L23" s="165"/>
      <c r="M23" s="164"/>
      <c r="N23" s="165"/>
      <c r="O23" s="164"/>
      <c r="P23" s="165"/>
      <c r="Q23" s="164"/>
      <c r="R23" s="165"/>
      <c r="S23" s="164"/>
      <c r="T23" s="165"/>
      <c r="U23" s="164"/>
      <c r="V23" s="165"/>
      <c r="W23" s="164"/>
      <c r="X23" s="165"/>
      <c r="Y23" s="167"/>
    </row>
    <row r="24" spans="1:25" ht="12">
      <c r="A24" s="32" t="s">
        <v>289</v>
      </c>
      <c r="B24" s="34"/>
      <c r="C24" s="164"/>
      <c r="D24" s="167"/>
      <c r="E24" s="164"/>
      <c r="F24" s="167"/>
      <c r="G24" s="164"/>
      <c r="H24" s="167"/>
      <c r="I24" s="164"/>
      <c r="J24" s="167"/>
      <c r="K24" s="164"/>
      <c r="L24" s="167"/>
      <c r="M24" s="164"/>
      <c r="N24" s="167"/>
      <c r="O24" s="164"/>
      <c r="P24" s="167"/>
      <c r="Q24" s="164"/>
      <c r="R24" s="167"/>
      <c r="S24" s="164"/>
      <c r="T24" s="167"/>
      <c r="U24" s="164"/>
      <c r="V24" s="167"/>
      <c r="W24" s="164"/>
      <c r="X24" s="167"/>
      <c r="Y24" s="167"/>
    </row>
    <row r="25" spans="1:25" ht="12.75">
      <c r="A25" s="163"/>
      <c r="B25" s="161" t="s">
        <v>163</v>
      </c>
      <c r="C25" s="164"/>
      <c r="D25" s="167"/>
      <c r="E25" s="164"/>
      <c r="F25" s="167"/>
      <c r="G25" s="164"/>
      <c r="H25" s="167"/>
      <c r="I25" s="164"/>
      <c r="J25" s="167"/>
      <c r="K25" s="164"/>
      <c r="L25" s="167"/>
      <c r="M25" s="164"/>
      <c r="N25" s="167"/>
      <c r="O25" s="164"/>
      <c r="P25" s="167"/>
      <c r="Q25" s="164"/>
      <c r="R25" s="167"/>
      <c r="S25" s="164"/>
      <c r="T25" s="167"/>
      <c r="U25" s="164"/>
      <c r="V25" s="167"/>
      <c r="W25" s="164"/>
      <c r="X25" s="167"/>
      <c r="Y25" s="167"/>
    </row>
    <row r="26" spans="1:25" ht="11.25">
      <c r="A26" s="34"/>
      <c r="B26" s="35" t="s">
        <v>290</v>
      </c>
      <c r="C26" s="164">
        <v>0</v>
      </c>
      <c r="D26" s="165">
        <v>0</v>
      </c>
      <c r="E26" s="164">
        <v>0</v>
      </c>
      <c r="F26" s="165">
        <v>0</v>
      </c>
      <c r="G26" s="164">
        <v>0</v>
      </c>
      <c r="H26" s="165">
        <v>0</v>
      </c>
      <c r="I26" s="164">
        <v>1</v>
      </c>
      <c r="J26" s="165">
        <v>0</v>
      </c>
      <c r="K26" s="164">
        <v>33</v>
      </c>
      <c r="L26" s="165">
        <v>59</v>
      </c>
      <c r="M26" s="164">
        <v>1137</v>
      </c>
      <c r="N26" s="165">
        <v>1657</v>
      </c>
      <c r="O26" s="164">
        <v>423</v>
      </c>
      <c r="P26" s="165">
        <v>375</v>
      </c>
      <c r="Q26" s="164">
        <v>107</v>
      </c>
      <c r="R26" s="165">
        <v>76</v>
      </c>
      <c r="S26" s="164">
        <v>19</v>
      </c>
      <c r="T26" s="165">
        <v>14</v>
      </c>
      <c r="U26" s="164">
        <v>10</v>
      </c>
      <c r="V26" s="165">
        <v>4</v>
      </c>
      <c r="W26" s="164">
        <f aca="true" t="shared" si="1" ref="W26:X29">C26+E26+G26+I26+K26+M26+O26+Q26+S26+U26</f>
        <v>1730</v>
      </c>
      <c r="X26" s="165">
        <f t="shared" si="1"/>
        <v>2185</v>
      </c>
      <c r="Y26" s="167">
        <f>SUM(W26:X26)</f>
        <v>3915</v>
      </c>
    </row>
    <row r="27" spans="1:25" ht="11.25">
      <c r="A27" s="34"/>
      <c r="B27" s="35" t="s">
        <v>291</v>
      </c>
      <c r="C27" s="164">
        <v>0</v>
      </c>
      <c r="D27" s="165">
        <v>0</v>
      </c>
      <c r="E27" s="164">
        <v>0</v>
      </c>
      <c r="F27" s="165">
        <v>0</v>
      </c>
      <c r="G27" s="164">
        <v>0</v>
      </c>
      <c r="H27" s="165">
        <v>0</v>
      </c>
      <c r="I27" s="164">
        <v>0</v>
      </c>
      <c r="J27" s="165">
        <v>0</v>
      </c>
      <c r="K27" s="164">
        <v>2</v>
      </c>
      <c r="L27" s="165">
        <v>1</v>
      </c>
      <c r="M27" s="164">
        <v>35</v>
      </c>
      <c r="N27" s="165">
        <v>83</v>
      </c>
      <c r="O27" s="164">
        <v>36</v>
      </c>
      <c r="P27" s="165">
        <v>56</v>
      </c>
      <c r="Q27" s="164">
        <v>17</v>
      </c>
      <c r="R27" s="165">
        <v>9</v>
      </c>
      <c r="S27" s="164">
        <v>7</v>
      </c>
      <c r="T27" s="165">
        <v>0</v>
      </c>
      <c r="U27" s="164">
        <v>0</v>
      </c>
      <c r="V27" s="165">
        <v>1</v>
      </c>
      <c r="W27" s="164">
        <f t="shared" si="1"/>
        <v>97</v>
      </c>
      <c r="X27" s="165">
        <f t="shared" si="1"/>
        <v>150</v>
      </c>
      <c r="Y27" s="167">
        <f>SUM(W27:X27)</f>
        <v>247</v>
      </c>
    </row>
    <row r="28" spans="1:25" ht="11.25">
      <c r="A28" s="34"/>
      <c r="B28" s="35" t="s">
        <v>292</v>
      </c>
      <c r="C28" s="164">
        <v>0</v>
      </c>
      <c r="D28" s="165">
        <v>0</v>
      </c>
      <c r="E28" s="164">
        <v>0</v>
      </c>
      <c r="F28" s="165">
        <v>0</v>
      </c>
      <c r="G28" s="164">
        <v>0</v>
      </c>
      <c r="H28" s="165">
        <v>0</v>
      </c>
      <c r="I28" s="164">
        <v>0</v>
      </c>
      <c r="J28" s="165">
        <v>1</v>
      </c>
      <c r="K28" s="164">
        <v>1</v>
      </c>
      <c r="L28" s="165">
        <v>0</v>
      </c>
      <c r="M28" s="164">
        <v>526</v>
      </c>
      <c r="N28" s="165">
        <v>581</v>
      </c>
      <c r="O28" s="164">
        <v>536</v>
      </c>
      <c r="P28" s="165">
        <v>442</v>
      </c>
      <c r="Q28" s="164">
        <v>289</v>
      </c>
      <c r="R28" s="165">
        <v>151</v>
      </c>
      <c r="S28" s="164">
        <v>81</v>
      </c>
      <c r="T28" s="165">
        <v>35</v>
      </c>
      <c r="U28" s="164">
        <v>23</v>
      </c>
      <c r="V28" s="165">
        <v>11</v>
      </c>
      <c r="W28" s="164">
        <f t="shared" si="1"/>
        <v>1456</v>
      </c>
      <c r="X28" s="165">
        <f t="shared" si="1"/>
        <v>1221</v>
      </c>
      <c r="Y28" s="167">
        <f>SUM(W28:X28)</f>
        <v>2677</v>
      </c>
    </row>
    <row r="29" spans="1:25" ht="11.25">
      <c r="A29" s="35"/>
      <c r="B29" s="35" t="s">
        <v>293</v>
      </c>
      <c r="C29" s="164">
        <v>0</v>
      </c>
      <c r="D29" s="165">
        <v>0</v>
      </c>
      <c r="E29" s="164">
        <v>0</v>
      </c>
      <c r="F29" s="165">
        <v>0</v>
      </c>
      <c r="G29" s="164">
        <v>0</v>
      </c>
      <c r="H29" s="165">
        <v>0</v>
      </c>
      <c r="I29" s="164">
        <v>0</v>
      </c>
      <c r="J29" s="165">
        <v>0</v>
      </c>
      <c r="K29" s="164">
        <v>1</v>
      </c>
      <c r="L29" s="165">
        <v>2</v>
      </c>
      <c r="M29" s="164">
        <v>405</v>
      </c>
      <c r="N29" s="165">
        <v>497</v>
      </c>
      <c r="O29" s="164">
        <v>541</v>
      </c>
      <c r="P29" s="165">
        <v>603</v>
      </c>
      <c r="Q29" s="164">
        <v>300</v>
      </c>
      <c r="R29" s="165">
        <v>234</v>
      </c>
      <c r="S29" s="164">
        <v>93</v>
      </c>
      <c r="T29" s="165">
        <v>49</v>
      </c>
      <c r="U29" s="164">
        <v>42</v>
      </c>
      <c r="V29" s="165">
        <v>18</v>
      </c>
      <c r="W29" s="164">
        <f t="shared" si="1"/>
        <v>1382</v>
      </c>
      <c r="X29" s="165">
        <f t="shared" si="1"/>
        <v>1403</v>
      </c>
      <c r="Y29" s="167">
        <f>SUM(W29:X29)</f>
        <v>2785</v>
      </c>
    </row>
    <row r="30" spans="1:25" ht="11.25">
      <c r="A30" s="35"/>
      <c r="B30" s="35"/>
      <c r="C30" s="164"/>
      <c r="D30" s="165"/>
      <c r="E30" s="164"/>
      <c r="F30" s="165"/>
      <c r="G30" s="164"/>
      <c r="H30" s="165"/>
      <c r="I30" s="164"/>
      <c r="J30" s="165"/>
      <c r="K30" s="164"/>
      <c r="L30" s="165"/>
      <c r="M30" s="164"/>
      <c r="N30" s="165"/>
      <c r="O30" s="164"/>
      <c r="P30" s="165"/>
      <c r="Q30" s="164"/>
      <c r="R30" s="165"/>
      <c r="S30" s="164"/>
      <c r="T30" s="165"/>
      <c r="U30" s="164"/>
      <c r="V30" s="165"/>
      <c r="W30" s="164"/>
      <c r="X30" s="165"/>
      <c r="Y30" s="167"/>
    </row>
    <row r="31" spans="1:25" ht="12.75">
      <c r="A31" s="163"/>
      <c r="B31" s="161" t="s">
        <v>254</v>
      </c>
      <c r="C31" s="164"/>
      <c r="D31" s="167"/>
      <c r="E31" s="164"/>
      <c r="F31" s="167"/>
      <c r="G31" s="164"/>
      <c r="H31" s="167"/>
      <c r="I31" s="164"/>
      <c r="J31" s="167"/>
      <c r="K31" s="164"/>
      <c r="L31" s="167"/>
      <c r="M31" s="164"/>
      <c r="N31" s="167"/>
      <c r="O31" s="164"/>
      <c r="P31" s="167"/>
      <c r="Q31" s="164"/>
      <c r="R31" s="167"/>
      <c r="S31" s="164"/>
      <c r="T31" s="167"/>
      <c r="U31" s="164"/>
      <c r="V31" s="167"/>
      <c r="W31" s="164"/>
      <c r="X31" s="167"/>
      <c r="Y31" s="167"/>
    </row>
    <row r="32" spans="1:25" ht="11.25">
      <c r="A32" s="34"/>
      <c r="B32" s="35" t="s">
        <v>294</v>
      </c>
      <c r="C32" s="164">
        <v>0</v>
      </c>
      <c r="D32" s="165">
        <v>0</v>
      </c>
      <c r="E32" s="164">
        <v>0</v>
      </c>
      <c r="F32" s="165">
        <v>0</v>
      </c>
      <c r="G32" s="164">
        <v>0</v>
      </c>
      <c r="H32" s="165">
        <v>0</v>
      </c>
      <c r="I32" s="164">
        <v>0</v>
      </c>
      <c r="J32" s="165">
        <v>0</v>
      </c>
      <c r="K32" s="164">
        <v>0</v>
      </c>
      <c r="L32" s="165">
        <v>0</v>
      </c>
      <c r="M32" s="164">
        <v>0</v>
      </c>
      <c r="N32" s="165">
        <v>0</v>
      </c>
      <c r="O32" s="164">
        <v>6</v>
      </c>
      <c r="P32" s="165">
        <v>10</v>
      </c>
      <c r="Q32" s="164">
        <v>10</v>
      </c>
      <c r="R32" s="165">
        <v>11</v>
      </c>
      <c r="S32" s="164">
        <v>1</v>
      </c>
      <c r="T32" s="165">
        <v>13</v>
      </c>
      <c r="U32" s="164">
        <v>1</v>
      </c>
      <c r="V32" s="165">
        <v>8</v>
      </c>
      <c r="W32" s="164">
        <f aca="true" t="shared" si="2" ref="W32:X34">C32+E32+G32+I32+K32+M32+O32+Q32+S32+U32</f>
        <v>18</v>
      </c>
      <c r="X32" s="165">
        <f t="shared" si="2"/>
        <v>42</v>
      </c>
      <c r="Y32" s="167">
        <f>SUM(W32:X32)</f>
        <v>60</v>
      </c>
    </row>
    <row r="33" spans="1:25" ht="11.25">
      <c r="A33" s="34"/>
      <c r="B33" s="35" t="s">
        <v>295</v>
      </c>
      <c r="C33" s="164">
        <v>0</v>
      </c>
      <c r="D33" s="165">
        <v>0</v>
      </c>
      <c r="E33" s="164">
        <v>0</v>
      </c>
      <c r="F33" s="165">
        <v>0</v>
      </c>
      <c r="G33" s="164">
        <v>0</v>
      </c>
      <c r="H33" s="165">
        <v>0</v>
      </c>
      <c r="I33" s="164">
        <v>0</v>
      </c>
      <c r="J33" s="165">
        <v>0</v>
      </c>
      <c r="K33" s="164">
        <v>0</v>
      </c>
      <c r="L33" s="165">
        <v>0</v>
      </c>
      <c r="M33" s="164">
        <v>1</v>
      </c>
      <c r="N33" s="165">
        <v>3</v>
      </c>
      <c r="O33" s="164">
        <v>181</v>
      </c>
      <c r="P33" s="165">
        <v>390</v>
      </c>
      <c r="Q33" s="164">
        <v>292</v>
      </c>
      <c r="R33" s="165">
        <v>444</v>
      </c>
      <c r="S33" s="164">
        <v>148</v>
      </c>
      <c r="T33" s="165">
        <v>152</v>
      </c>
      <c r="U33" s="164">
        <v>70</v>
      </c>
      <c r="V33" s="165">
        <v>65</v>
      </c>
      <c r="W33" s="164">
        <f t="shared" si="2"/>
        <v>692</v>
      </c>
      <c r="X33" s="165">
        <f t="shared" si="2"/>
        <v>1054</v>
      </c>
      <c r="Y33" s="167">
        <f>SUM(W33:X33)</f>
        <v>1746</v>
      </c>
    </row>
    <row r="34" spans="1:25" ht="11.25">
      <c r="A34" s="34"/>
      <c r="B34" s="35" t="s">
        <v>296</v>
      </c>
      <c r="C34" s="164">
        <v>0</v>
      </c>
      <c r="D34" s="165">
        <v>0</v>
      </c>
      <c r="E34" s="164">
        <v>0</v>
      </c>
      <c r="F34" s="165">
        <v>0</v>
      </c>
      <c r="G34" s="164">
        <v>0</v>
      </c>
      <c r="H34" s="165">
        <v>0</v>
      </c>
      <c r="I34" s="164">
        <v>0</v>
      </c>
      <c r="J34" s="165">
        <v>0</v>
      </c>
      <c r="K34" s="164">
        <v>0</v>
      </c>
      <c r="L34" s="165">
        <v>0</v>
      </c>
      <c r="M34" s="164">
        <v>0</v>
      </c>
      <c r="N34" s="165">
        <v>0</v>
      </c>
      <c r="O34" s="164">
        <v>140</v>
      </c>
      <c r="P34" s="165">
        <v>71</v>
      </c>
      <c r="Q34" s="164">
        <v>186</v>
      </c>
      <c r="R34" s="165">
        <v>57</v>
      </c>
      <c r="S34" s="164">
        <v>97</v>
      </c>
      <c r="T34" s="165">
        <v>24</v>
      </c>
      <c r="U34" s="164">
        <v>48</v>
      </c>
      <c r="V34" s="165">
        <v>4</v>
      </c>
      <c r="W34" s="164">
        <f t="shared" si="2"/>
        <v>471</v>
      </c>
      <c r="X34" s="165">
        <f t="shared" si="2"/>
        <v>156</v>
      </c>
      <c r="Y34" s="167">
        <f>SUM(W34:X34)</f>
        <v>627</v>
      </c>
    </row>
    <row r="35" spans="1:25" ht="11.25">
      <c r="A35" s="34"/>
      <c r="B35" s="35"/>
      <c r="C35" s="164"/>
      <c r="D35" s="165"/>
      <c r="E35" s="164"/>
      <c r="F35" s="165"/>
      <c r="G35" s="164"/>
      <c r="H35" s="165"/>
      <c r="I35" s="164"/>
      <c r="J35" s="165"/>
      <c r="K35" s="164"/>
      <c r="L35" s="165"/>
      <c r="M35" s="164"/>
      <c r="N35" s="165"/>
      <c r="O35" s="164"/>
      <c r="P35" s="165"/>
      <c r="Q35" s="164"/>
      <c r="R35" s="165"/>
      <c r="S35" s="164"/>
      <c r="T35" s="165"/>
      <c r="U35" s="164"/>
      <c r="V35" s="165"/>
      <c r="W35" s="164"/>
      <c r="X35" s="165"/>
      <c r="Y35" s="167"/>
    </row>
    <row r="36" spans="1:25" ht="11.25">
      <c r="A36" s="34"/>
      <c r="B36" s="45" t="s">
        <v>6</v>
      </c>
      <c r="C36" s="164"/>
      <c r="D36" s="165"/>
      <c r="E36" s="164"/>
      <c r="F36" s="165"/>
      <c r="G36" s="164"/>
      <c r="H36" s="165"/>
      <c r="I36" s="164"/>
      <c r="J36" s="165"/>
      <c r="K36" s="164"/>
      <c r="L36" s="165"/>
      <c r="M36" s="164"/>
      <c r="N36" s="165"/>
      <c r="O36" s="164"/>
      <c r="P36" s="165"/>
      <c r="Q36" s="164"/>
      <c r="R36" s="165"/>
      <c r="S36" s="164"/>
      <c r="T36" s="165"/>
      <c r="U36" s="164"/>
      <c r="V36" s="165"/>
      <c r="W36" s="164"/>
      <c r="X36" s="165"/>
      <c r="Y36" s="167"/>
    </row>
    <row r="37" spans="1:25" ht="11.25">
      <c r="A37" s="34"/>
      <c r="B37" s="35" t="s">
        <v>4</v>
      </c>
      <c r="C37" s="164">
        <v>0</v>
      </c>
      <c r="D37" s="165">
        <v>0</v>
      </c>
      <c r="E37" s="164">
        <v>0</v>
      </c>
      <c r="F37" s="165">
        <v>0</v>
      </c>
      <c r="G37" s="164">
        <v>0</v>
      </c>
      <c r="H37" s="165">
        <v>0</v>
      </c>
      <c r="I37" s="164">
        <v>0</v>
      </c>
      <c r="J37" s="165">
        <v>0</v>
      </c>
      <c r="K37" s="164">
        <v>0</v>
      </c>
      <c r="L37" s="165">
        <v>0</v>
      </c>
      <c r="M37" s="164">
        <v>0</v>
      </c>
      <c r="N37" s="165">
        <v>0</v>
      </c>
      <c r="O37" s="164">
        <v>0</v>
      </c>
      <c r="P37" s="165">
        <v>0</v>
      </c>
      <c r="Q37" s="164">
        <v>0</v>
      </c>
      <c r="R37" s="165">
        <v>0</v>
      </c>
      <c r="S37" s="164">
        <v>0</v>
      </c>
      <c r="T37" s="165">
        <v>0</v>
      </c>
      <c r="U37" s="164">
        <v>0</v>
      </c>
      <c r="V37" s="165">
        <v>0</v>
      </c>
      <c r="W37" s="164">
        <f>C37+E37+G37+I37+K37+M37+O37+Q37+S37+U37</f>
        <v>0</v>
      </c>
      <c r="X37" s="165">
        <f>D37+F37+H37+J37+L37+N37+P37+R37+T37+V37</f>
        <v>0</v>
      </c>
      <c r="Y37" s="167">
        <f>SUM(W37:X37)</f>
        <v>0</v>
      </c>
    </row>
    <row r="38" spans="1:25" ht="11.25">
      <c r="A38" s="34"/>
      <c r="B38" s="35" t="s">
        <v>5</v>
      </c>
      <c r="C38" s="164">
        <v>0</v>
      </c>
      <c r="D38" s="165">
        <v>0</v>
      </c>
      <c r="E38" s="164">
        <v>0</v>
      </c>
      <c r="F38" s="165">
        <v>0</v>
      </c>
      <c r="G38" s="164">
        <v>0</v>
      </c>
      <c r="H38" s="165">
        <v>0</v>
      </c>
      <c r="I38" s="164">
        <v>0</v>
      </c>
      <c r="J38" s="165">
        <v>0</v>
      </c>
      <c r="K38" s="164">
        <v>0</v>
      </c>
      <c r="L38" s="165">
        <v>0</v>
      </c>
      <c r="M38" s="164">
        <v>0</v>
      </c>
      <c r="N38" s="165">
        <v>0</v>
      </c>
      <c r="O38" s="164">
        <v>77</v>
      </c>
      <c r="P38" s="165">
        <v>55</v>
      </c>
      <c r="Q38" s="164">
        <v>105</v>
      </c>
      <c r="R38" s="165">
        <v>77</v>
      </c>
      <c r="S38" s="164">
        <v>40</v>
      </c>
      <c r="T38" s="165">
        <v>52</v>
      </c>
      <c r="U38" s="164">
        <v>53</v>
      </c>
      <c r="V38" s="165">
        <v>46</v>
      </c>
      <c r="W38" s="164">
        <f>C38+E38+G38+I38+K38+M38+O38+Q38+S38+U38</f>
        <v>275</v>
      </c>
      <c r="X38" s="165">
        <f>D38+F38+H38+J38+L38+N38+P38+R38+T38+V38</f>
        <v>230</v>
      </c>
      <c r="Y38" s="167">
        <f>SUM(W38:X38)</f>
        <v>505</v>
      </c>
    </row>
    <row r="39" spans="1:25" ht="11.25">
      <c r="A39" s="35"/>
      <c r="B39" s="35"/>
      <c r="C39" s="162"/>
      <c r="D39" s="35"/>
      <c r="E39" s="162"/>
      <c r="F39" s="35"/>
      <c r="G39" s="162"/>
      <c r="H39" s="35"/>
      <c r="I39" s="162"/>
      <c r="J39" s="35"/>
      <c r="K39" s="162"/>
      <c r="L39" s="35"/>
      <c r="M39" s="162"/>
      <c r="N39" s="35"/>
      <c r="O39" s="162"/>
      <c r="P39" s="35"/>
      <c r="Q39" s="162"/>
      <c r="R39" s="35"/>
      <c r="S39" s="162"/>
      <c r="T39" s="35"/>
      <c r="U39" s="162"/>
      <c r="V39" s="144"/>
      <c r="W39" s="162"/>
      <c r="X39" s="35"/>
      <c r="Y39" s="35"/>
    </row>
    <row r="40" spans="1:25" ht="12">
      <c r="A40" s="32" t="s">
        <v>339</v>
      </c>
      <c r="B40" s="34"/>
      <c r="C40" s="164"/>
      <c r="D40" s="167"/>
      <c r="E40" s="164"/>
      <c r="F40" s="167"/>
      <c r="G40" s="164"/>
      <c r="H40" s="167"/>
      <c r="I40" s="164"/>
      <c r="J40" s="167"/>
      <c r="K40" s="164"/>
      <c r="L40" s="167"/>
      <c r="M40" s="164"/>
      <c r="N40" s="167"/>
      <c r="O40" s="164"/>
      <c r="P40" s="167"/>
      <c r="Q40" s="164"/>
      <c r="R40" s="167"/>
      <c r="S40" s="164"/>
      <c r="T40" s="167"/>
      <c r="U40" s="164"/>
      <c r="V40" s="167"/>
      <c r="W40" s="164"/>
      <c r="X40" s="167"/>
      <c r="Y40" s="167"/>
    </row>
    <row r="41" spans="1:25" ht="12">
      <c r="A41" s="32"/>
      <c r="B41" s="34" t="s">
        <v>400</v>
      </c>
      <c r="C41" s="164">
        <v>0</v>
      </c>
      <c r="D41" s="165">
        <v>0</v>
      </c>
      <c r="E41" s="164">
        <v>0</v>
      </c>
      <c r="F41" s="165">
        <v>0</v>
      </c>
      <c r="G41" s="164">
        <v>0</v>
      </c>
      <c r="H41" s="165">
        <v>0</v>
      </c>
      <c r="I41" s="164">
        <v>11</v>
      </c>
      <c r="J41" s="165">
        <v>4</v>
      </c>
      <c r="K41" s="164">
        <v>15</v>
      </c>
      <c r="L41" s="165">
        <v>6</v>
      </c>
      <c r="M41" s="164">
        <v>2</v>
      </c>
      <c r="N41" s="165">
        <v>2</v>
      </c>
      <c r="O41" s="164">
        <v>0</v>
      </c>
      <c r="P41" s="165">
        <v>1</v>
      </c>
      <c r="Q41" s="164">
        <v>0</v>
      </c>
      <c r="R41" s="165">
        <v>0</v>
      </c>
      <c r="S41" s="164">
        <v>0</v>
      </c>
      <c r="T41" s="165">
        <v>0</v>
      </c>
      <c r="U41" s="164">
        <v>0</v>
      </c>
      <c r="V41" s="165">
        <v>0</v>
      </c>
      <c r="W41" s="164">
        <f aca="true" t="shared" si="3" ref="W41:X44">C41+E41+G41+I41+K41+M41+O41+Q41+S41+U41</f>
        <v>28</v>
      </c>
      <c r="X41" s="165">
        <f t="shared" si="3"/>
        <v>13</v>
      </c>
      <c r="Y41" s="167">
        <f>W41+X41</f>
        <v>41</v>
      </c>
    </row>
    <row r="42" spans="1:25" ht="11.25">
      <c r="A42" s="34"/>
      <c r="B42" s="35" t="s">
        <v>293</v>
      </c>
      <c r="C42" s="164">
        <v>0</v>
      </c>
      <c r="D42" s="165">
        <v>0</v>
      </c>
      <c r="E42" s="164">
        <v>0</v>
      </c>
      <c r="F42" s="165">
        <v>0</v>
      </c>
      <c r="G42" s="164">
        <v>0</v>
      </c>
      <c r="H42" s="165">
        <v>0</v>
      </c>
      <c r="I42" s="164">
        <v>0</v>
      </c>
      <c r="J42" s="165">
        <v>0</v>
      </c>
      <c r="K42" s="164">
        <v>0</v>
      </c>
      <c r="L42" s="165">
        <v>0</v>
      </c>
      <c r="M42" s="164">
        <v>16</v>
      </c>
      <c r="N42" s="165">
        <v>3</v>
      </c>
      <c r="O42" s="164">
        <v>20</v>
      </c>
      <c r="P42" s="165">
        <v>3</v>
      </c>
      <c r="Q42" s="164">
        <v>7</v>
      </c>
      <c r="R42" s="165">
        <v>2</v>
      </c>
      <c r="S42" s="164">
        <v>1</v>
      </c>
      <c r="T42" s="165">
        <v>3</v>
      </c>
      <c r="U42" s="164">
        <v>0</v>
      </c>
      <c r="V42" s="165">
        <v>0</v>
      </c>
      <c r="W42" s="164">
        <f t="shared" si="3"/>
        <v>44</v>
      </c>
      <c r="X42" s="165">
        <f t="shared" si="3"/>
        <v>11</v>
      </c>
      <c r="Y42" s="167">
        <f>W42+X42</f>
        <v>55</v>
      </c>
    </row>
    <row r="43" spans="1:25" s="169" customFormat="1" ht="11.25">
      <c r="A43" s="34"/>
      <c r="B43" s="34" t="s">
        <v>351</v>
      </c>
      <c r="C43" s="164">
        <v>0</v>
      </c>
      <c r="D43" s="165">
        <v>0</v>
      </c>
      <c r="E43" s="164">
        <v>0</v>
      </c>
      <c r="F43" s="165">
        <v>0</v>
      </c>
      <c r="G43" s="164">
        <v>0</v>
      </c>
      <c r="H43" s="165">
        <v>0</v>
      </c>
      <c r="I43" s="164">
        <v>0</v>
      </c>
      <c r="J43" s="165">
        <v>0</v>
      </c>
      <c r="K43" s="164">
        <v>0</v>
      </c>
      <c r="L43" s="165">
        <v>0</v>
      </c>
      <c r="M43" s="164">
        <v>0</v>
      </c>
      <c r="N43" s="165">
        <v>0</v>
      </c>
      <c r="O43" s="164">
        <v>0</v>
      </c>
      <c r="P43" s="165">
        <v>0</v>
      </c>
      <c r="Q43" s="164">
        <v>0</v>
      </c>
      <c r="R43" s="165">
        <v>0</v>
      </c>
      <c r="S43" s="164">
        <v>0</v>
      </c>
      <c r="T43" s="165">
        <v>0</v>
      </c>
      <c r="U43" s="164">
        <v>0</v>
      </c>
      <c r="V43" s="165">
        <v>0</v>
      </c>
      <c r="W43" s="164">
        <f>C43+E43+G43+I43+K43+M43+O43+Q43+S43+U43</f>
        <v>0</v>
      </c>
      <c r="X43" s="165">
        <f>D43+F43+H43+J43+L43+N43+P43+R43+T43+V43</f>
        <v>0</v>
      </c>
      <c r="Y43" s="167">
        <f>SUM(W43:X43)</f>
        <v>0</v>
      </c>
    </row>
    <row r="44" spans="1:25" s="169" customFormat="1" ht="11.25">
      <c r="A44" s="34"/>
      <c r="B44" s="34" t="s">
        <v>401</v>
      </c>
      <c r="C44" s="164">
        <v>0</v>
      </c>
      <c r="D44" s="165">
        <v>0</v>
      </c>
      <c r="E44" s="164">
        <v>0</v>
      </c>
      <c r="F44" s="165">
        <v>0</v>
      </c>
      <c r="G44" s="164">
        <v>0</v>
      </c>
      <c r="H44" s="165">
        <v>0</v>
      </c>
      <c r="I44" s="164">
        <v>0</v>
      </c>
      <c r="J44" s="165">
        <v>0</v>
      </c>
      <c r="K44" s="164">
        <v>0</v>
      </c>
      <c r="L44" s="165">
        <v>0</v>
      </c>
      <c r="M44" s="164">
        <v>0</v>
      </c>
      <c r="N44" s="165">
        <v>0</v>
      </c>
      <c r="O44" s="164">
        <v>19</v>
      </c>
      <c r="P44" s="165">
        <v>2</v>
      </c>
      <c r="Q44" s="164">
        <v>8</v>
      </c>
      <c r="R44" s="165">
        <v>4</v>
      </c>
      <c r="S44" s="164">
        <v>2</v>
      </c>
      <c r="T44" s="165">
        <v>1</v>
      </c>
      <c r="U44" s="164">
        <v>2</v>
      </c>
      <c r="V44" s="166">
        <v>1</v>
      </c>
      <c r="W44" s="165">
        <f t="shared" si="3"/>
        <v>31</v>
      </c>
      <c r="X44" s="165">
        <f t="shared" si="3"/>
        <v>8</v>
      </c>
      <c r="Y44" s="167">
        <f>W44+X44</f>
        <v>39</v>
      </c>
    </row>
    <row r="45" spans="1:26" ht="11.25">
      <c r="A45" s="35"/>
      <c r="B45" s="35"/>
      <c r="C45" s="164"/>
      <c r="D45" s="165"/>
      <c r="E45" s="164"/>
      <c r="F45" s="165"/>
      <c r="G45" s="164"/>
      <c r="H45" s="165"/>
      <c r="I45" s="164"/>
      <c r="J45" s="165"/>
      <c r="K45" s="164"/>
      <c r="L45" s="165"/>
      <c r="M45" s="164"/>
      <c r="N45" s="165"/>
      <c r="O45" s="164"/>
      <c r="P45" s="165"/>
      <c r="Q45" s="164"/>
      <c r="R45" s="165"/>
      <c r="S45" s="164"/>
      <c r="T45" s="165"/>
      <c r="U45" s="164"/>
      <c r="V45" s="166"/>
      <c r="W45" s="35"/>
      <c r="X45" s="34"/>
      <c r="Y45" s="35"/>
      <c r="Z45" s="144"/>
    </row>
    <row r="46" spans="1:26" ht="12">
      <c r="A46" s="32" t="s">
        <v>7</v>
      </c>
      <c r="B46" s="34"/>
      <c r="C46" s="164"/>
      <c r="D46" s="165"/>
      <c r="E46" s="164"/>
      <c r="F46" s="165"/>
      <c r="G46" s="164"/>
      <c r="H46" s="165"/>
      <c r="I46" s="164"/>
      <c r="J46" s="165"/>
      <c r="K46" s="164"/>
      <c r="L46" s="165"/>
      <c r="M46" s="164"/>
      <c r="N46" s="165"/>
      <c r="O46" s="164"/>
      <c r="P46" s="165"/>
      <c r="Q46" s="164"/>
      <c r="R46" s="165"/>
      <c r="S46" s="164"/>
      <c r="T46" s="165"/>
      <c r="U46" s="164"/>
      <c r="V46" s="166"/>
      <c r="W46" s="167"/>
      <c r="X46" s="167"/>
      <c r="Y46" s="167"/>
      <c r="Z46" s="144"/>
    </row>
    <row r="47" spans="1:26" ht="11.25">
      <c r="A47" s="34"/>
      <c r="B47" s="35" t="s">
        <v>8</v>
      </c>
      <c r="C47" s="164">
        <v>0</v>
      </c>
      <c r="D47" s="165">
        <v>0</v>
      </c>
      <c r="E47" s="164">
        <v>0</v>
      </c>
      <c r="F47" s="165">
        <v>0</v>
      </c>
      <c r="G47" s="164">
        <v>0</v>
      </c>
      <c r="H47" s="165">
        <v>0</v>
      </c>
      <c r="I47" s="164">
        <v>0</v>
      </c>
      <c r="J47" s="165">
        <v>0</v>
      </c>
      <c r="K47" s="164">
        <v>0</v>
      </c>
      <c r="L47" s="165">
        <v>0</v>
      </c>
      <c r="M47" s="164">
        <v>0</v>
      </c>
      <c r="N47" s="165">
        <v>0</v>
      </c>
      <c r="O47" s="164">
        <v>0</v>
      </c>
      <c r="P47" s="165">
        <v>0</v>
      </c>
      <c r="Q47" s="164">
        <v>0</v>
      </c>
      <c r="R47" s="165">
        <v>0</v>
      </c>
      <c r="S47" s="164">
        <v>0</v>
      </c>
      <c r="T47" s="165">
        <v>0</v>
      </c>
      <c r="U47" s="164">
        <v>0</v>
      </c>
      <c r="V47" s="165">
        <v>0</v>
      </c>
      <c r="W47" s="164">
        <f>C47+E47+G47+I47+K47+M47+O47+Q47+S47+U47</f>
        <v>0</v>
      </c>
      <c r="X47" s="165">
        <f>D47+F47+H47+J47+L47+N47+P47+R47+T47+V47</f>
        <v>0</v>
      </c>
      <c r="Y47" s="167">
        <f>SUM(W47:X47)</f>
        <v>0</v>
      </c>
      <c r="Z47" s="144"/>
    </row>
    <row r="48" spans="1:26" ht="11.25">
      <c r="A48" s="34"/>
      <c r="B48" s="35" t="s">
        <v>9</v>
      </c>
      <c r="C48" s="164">
        <v>0</v>
      </c>
      <c r="D48" s="165">
        <v>0</v>
      </c>
      <c r="E48" s="164">
        <v>0</v>
      </c>
      <c r="F48" s="165">
        <v>0</v>
      </c>
      <c r="G48" s="164">
        <v>0</v>
      </c>
      <c r="H48" s="165">
        <v>0</v>
      </c>
      <c r="I48" s="164">
        <v>0</v>
      </c>
      <c r="J48" s="165">
        <v>0</v>
      </c>
      <c r="K48" s="164">
        <v>0</v>
      </c>
      <c r="L48" s="165">
        <v>0</v>
      </c>
      <c r="M48" s="164">
        <v>0</v>
      </c>
      <c r="N48" s="165">
        <v>0</v>
      </c>
      <c r="O48" s="164">
        <v>0</v>
      </c>
      <c r="P48" s="165">
        <v>0</v>
      </c>
      <c r="Q48" s="164">
        <v>0</v>
      </c>
      <c r="R48" s="165">
        <v>0</v>
      </c>
      <c r="S48" s="164">
        <v>0</v>
      </c>
      <c r="T48" s="165">
        <v>0</v>
      </c>
      <c r="U48" s="164">
        <v>0</v>
      </c>
      <c r="V48" s="165">
        <v>0</v>
      </c>
      <c r="W48" s="164">
        <f>C48+E48+G48+I48+K48+M48+O48+Q48+S48+U48</f>
        <v>0</v>
      </c>
      <c r="X48" s="165">
        <f>D48+F48+H48+J48+L48+N48+P48+R48+T48+V48</f>
        <v>0</v>
      </c>
      <c r="Y48" s="167">
        <f>SUM(W48:X48)</f>
        <v>0</v>
      </c>
      <c r="Z48" s="144"/>
    </row>
    <row r="49" spans="1:26" ht="11.2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65"/>
    </row>
    <row r="50" spans="1:26" ht="21" customHeight="1">
      <c r="A50" s="285" t="s">
        <v>541</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144"/>
    </row>
    <row r="51" spans="1:26" ht="11.25">
      <c r="A51" s="46" t="s">
        <v>13</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1.25">
      <c r="A52" s="49" t="s">
        <v>10</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spans="1:26" ht="11.25">
      <c r="A53" s="49" t="s">
        <v>25</v>
      </c>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row>
    <row r="54" spans="1:26" ht="11.25">
      <c r="A54" s="49" t="s">
        <v>11</v>
      </c>
      <c r="C54" s="144"/>
      <c r="D54" s="144"/>
      <c r="E54" s="144"/>
      <c r="F54" s="144"/>
      <c r="G54" s="144"/>
      <c r="H54" s="144"/>
      <c r="I54" s="144"/>
      <c r="J54" s="144"/>
      <c r="K54" s="144"/>
      <c r="L54" s="144"/>
      <c r="M54" s="144"/>
      <c r="N54" s="144"/>
      <c r="O54" s="144"/>
      <c r="P54" s="144"/>
      <c r="Q54" s="144"/>
      <c r="R54" s="144"/>
      <c r="S54" s="144"/>
      <c r="T54" s="144"/>
      <c r="U54" s="144"/>
      <c r="V54" s="144"/>
      <c r="Z54" s="144"/>
    </row>
    <row r="55" spans="1:21" ht="11.25">
      <c r="A55" s="49" t="s">
        <v>12</v>
      </c>
      <c r="B55" s="49"/>
      <c r="C55" s="144"/>
      <c r="D55" s="144"/>
      <c r="E55" s="144"/>
      <c r="F55" s="144"/>
      <c r="G55" s="144"/>
      <c r="H55" s="144"/>
      <c r="I55" s="144"/>
      <c r="J55" s="144"/>
      <c r="K55" s="144"/>
      <c r="L55" s="144"/>
      <c r="M55" s="144"/>
      <c r="N55" s="144"/>
      <c r="O55" s="144"/>
      <c r="P55" s="144"/>
      <c r="Q55" s="144"/>
      <c r="R55" s="144"/>
      <c r="S55" s="144"/>
      <c r="T55" s="144"/>
      <c r="U55" s="144"/>
    </row>
    <row r="56" spans="1:21" ht="11.25">
      <c r="A56" s="144"/>
      <c r="B56" s="144"/>
      <c r="C56" s="144"/>
      <c r="D56" s="144"/>
      <c r="E56" s="144"/>
      <c r="F56" s="144"/>
      <c r="G56" s="144"/>
      <c r="H56" s="144"/>
      <c r="I56" s="144"/>
      <c r="J56" s="144"/>
      <c r="K56" s="144"/>
      <c r="L56" s="144"/>
      <c r="M56" s="144"/>
      <c r="N56" s="144"/>
      <c r="O56" s="144"/>
      <c r="P56" s="144"/>
      <c r="Q56" s="144"/>
      <c r="R56" s="144"/>
      <c r="S56" s="144"/>
      <c r="T56" s="144"/>
      <c r="U56" s="144"/>
    </row>
    <row r="57" spans="2:42" ht="11.25">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row>
    <row r="58" spans="2:42" ht="11.2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row>
    <row r="59" spans="2:42" ht="11.2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row>
    <row r="60" spans="2:42" ht="11.25">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row>
    <row r="61" spans="2:42" ht="11.2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row>
    <row r="62" spans="2:42" ht="11.25">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row>
    <row r="63" spans="2:42" ht="11.2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row>
    <row r="64" spans="2:42" ht="11.25">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row>
    <row r="65" spans="2:42" ht="11.2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row>
    <row r="66" spans="1:27" ht="11.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row>
    <row r="67" spans="1:27" ht="11.2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row>
    <row r="68" spans="1:21" ht="11.25">
      <c r="A68" s="144"/>
      <c r="B68" s="144"/>
      <c r="C68" s="144"/>
      <c r="D68" s="144"/>
      <c r="E68" s="144"/>
      <c r="F68" s="144"/>
      <c r="G68" s="144"/>
      <c r="H68" s="144"/>
      <c r="I68" s="144"/>
      <c r="J68" s="144"/>
      <c r="K68" s="144"/>
      <c r="L68" s="144"/>
      <c r="M68" s="144"/>
      <c r="N68" s="144"/>
      <c r="O68" s="144"/>
      <c r="P68" s="144"/>
      <c r="Q68" s="144"/>
      <c r="R68" s="144"/>
      <c r="S68" s="144"/>
      <c r="T68" s="144"/>
      <c r="U68" s="144"/>
    </row>
    <row r="69" spans="1:21" ht="11.25">
      <c r="A69" s="144"/>
      <c r="B69" s="144"/>
      <c r="C69" s="144"/>
      <c r="D69" s="144"/>
      <c r="E69" s="144"/>
      <c r="F69" s="144"/>
      <c r="G69" s="144"/>
      <c r="H69" s="144"/>
      <c r="I69" s="144"/>
      <c r="J69" s="144"/>
      <c r="K69" s="144"/>
      <c r="L69" s="144"/>
      <c r="M69" s="144"/>
      <c r="N69" s="144"/>
      <c r="O69" s="144"/>
      <c r="P69" s="144"/>
      <c r="Q69" s="144"/>
      <c r="R69" s="144"/>
      <c r="S69" s="144"/>
      <c r="T69" s="144"/>
      <c r="U69" s="144"/>
    </row>
    <row r="70" spans="1:21" ht="11.25">
      <c r="A70" s="144"/>
      <c r="B70" s="144"/>
      <c r="C70" s="144"/>
      <c r="D70" s="144"/>
      <c r="E70" s="144"/>
      <c r="F70" s="144"/>
      <c r="G70" s="144"/>
      <c r="H70" s="144"/>
      <c r="I70" s="144"/>
      <c r="J70" s="144"/>
      <c r="K70" s="144"/>
      <c r="L70" s="144"/>
      <c r="M70" s="144"/>
      <c r="N70" s="144"/>
      <c r="O70" s="144"/>
      <c r="P70" s="144"/>
      <c r="Q70" s="144"/>
      <c r="R70" s="144"/>
      <c r="S70" s="144"/>
      <c r="T70" s="144"/>
      <c r="U70" s="144"/>
    </row>
    <row r="71" spans="1:21" ht="11.25">
      <c r="A71" s="144"/>
      <c r="B71" s="144"/>
      <c r="C71" s="144"/>
      <c r="D71" s="144"/>
      <c r="E71" s="144"/>
      <c r="F71" s="144"/>
      <c r="G71" s="144"/>
      <c r="H71" s="144"/>
      <c r="I71" s="144"/>
      <c r="J71" s="144"/>
      <c r="K71" s="144"/>
      <c r="L71" s="144"/>
      <c r="M71" s="144"/>
      <c r="N71" s="144"/>
      <c r="O71" s="144"/>
      <c r="P71" s="144"/>
      <c r="Q71" s="144"/>
      <c r="R71" s="144"/>
      <c r="S71" s="144"/>
      <c r="T71" s="144"/>
      <c r="U71" s="144"/>
    </row>
    <row r="72" spans="1:21" ht="11.25">
      <c r="A72" s="144"/>
      <c r="B72" s="144"/>
      <c r="C72" s="144"/>
      <c r="D72" s="144"/>
      <c r="E72" s="144"/>
      <c r="F72" s="144"/>
      <c r="G72" s="144"/>
      <c r="H72" s="144"/>
      <c r="I72" s="144"/>
      <c r="J72" s="144"/>
      <c r="K72" s="144"/>
      <c r="L72" s="144"/>
      <c r="M72" s="144"/>
      <c r="N72" s="144"/>
      <c r="O72" s="144"/>
      <c r="P72" s="144"/>
      <c r="Q72" s="144"/>
      <c r="R72" s="144"/>
      <c r="S72" s="144"/>
      <c r="T72" s="144"/>
      <c r="U72" s="144"/>
    </row>
    <row r="73" spans="1:21" ht="11.25">
      <c r="A73" s="144"/>
      <c r="B73" s="144"/>
      <c r="C73" s="144"/>
      <c r="D73" s="144"/>
      <c r="E73" s="144"/>
      <c r="F73" s="144"/>
      <c r="G73" s="144"/>
      <c r="H73" s="144"/>
      <c r="I73" s="144"/>
      <c r="J73" s="144"/>
      <c r="K73" s="144"/>
      <c r="L73" s="144"/>
      <c r="M73" s="144"/>
      <c r="N73" s="144"/>
      <c r="O73" s="144"/>
      <c r="P73" s="144"/>
      <c r="Q73" s="144"/>
      <c r="R73" s="144"/>
      <c r="S73" s="144"/>
      <c r="T73" s="144"/>
      <c r="U73" s="144"/>
    </row>
    <row r="74" spans="1:21" ht="11.25">
      <c r="A74" s="144"/>
      <c r="B74" s="144"/>
      <c r="C74" s="144"/>
      <c r="D74" s="144"/>
      <c r="E74" s="144"/>
      <c r="F74" s="144"/>
      <c r="G74" s="144"/>
      <c r="H74" s="144"/>
      <c r="I74" s="144"/>
      <c r="J74" s="144"/>
      <c r="K74" s="144"/>
      <c r="L74" s="144"/>
      <c r="M74" s="144"/>
      <c r="N74" s="144"/>
      <c r="O74" s="144"/>
      <c r="P74" s="144"/>
      <c r="Q74" s="144"/>
      <c r="R74" s="144"/>
      <c r="S74" s="144"/>
      <c r="T74" s="144"/>
      <c r="U74" s="144"/>
    </row>
    <row r="75" spans="1:21" ht="11.25">
      <c r="A75" s="144"/>
      <c r="B75" s="144"/>
      <c r="C75" s="144"/>
      <c r="D75" s="144"/>
      <c r="E75" s="144"/>
      <c r="F75" s="144"/>
      <c r="G75" s="144"/>
      <c r="H75" s="144"/>
      <c r="I75" s="144"/>
      <c r="J75" s="144"/>
      <c r="K75" s="144"/>
      <c r="L75" s="144"/>
      <c r="M75" s="144"/>
      <c r="N75" s="144"/>
      <c r="O75" s="144"/>
      <c r="P75" s="144"/>
      <c r="Q75" s="144"/>
      <c r="R75" s="144"/>
      <c r="S75" s="144"/>
      <c r="T75" s="144"/>
      <c r="U75" s="144"/>
    </row>
    <row r="76" spans="1:21" ht="11.25">
      <c r="A76" s="144"/>
      <c r="B76" s="144"/>
      <c r="C76" s="144"/>
      <c r="D76" s="144"/>
      <c r="E76" s="144"/>
      <c r="F76" s="144"/>
      <c r="G76" s="144"/>
      <c r="H76" s="144"/>
      <c r="I76" s="144"/>
      <c r="J76" s="144"/>
      <c r="K76" s="144"/>
      <c r="L76" s="144"/>
      <c r="M76" s="144"/>
      <c r="N76" s="144"/>
      <c r="O76" s="144"/>
      <c r="P76" s="144"/>
      <c r="Q76" s="144"/>
      <c r="R76" s="144"/>
      <c r="S76" s="144"/>
      <c r="T76" s="144"/>
      <c r="U76" s="144"/>
    </row>
    <row r="77" spans="1:21" ht="11.25">
      <c r="A77" s="144"/>
      <c r="B77" s="144"/>
      <c r="C77" s="144"/>
      <c r="D77" s="144"/>
      <c r="E77" s="144"/>
      <c r="F77" s="144"/>
      <c r="G77" s="144"/>
      <c r="H77" s="144"/>
      <c r="I77" s="144"/>
      <c r="J77" s="144"/>
      <c r="K77" s="144"/>
      <c r="L77" s="144"/>
      <c r="M77" s="144"/>
      <c r="N77" s="144"/>
      <c r="O77" s="144"/>
      <c r="P77" s="144"/>
      <c r="Q77" s="144"/>
      <c r="R77" s="144"/>
      <c r="S77" s="144"/>
      <c r="T77" s="144"/>
      <c r="U77" s="144"/>
    </row>
    <row r="78" spans="1:21" ht="11.25">
      <c r="A78" s="144"/>
      <c r="B78" s="144"/>
      <c r="C78" s="144"/>
      <c r="D78" s="144"/>
      <c r="E78" s="144"/>
      <c r="F78" s="144"/>
      <c r="G78" s="144"/>
      <c r="H78" s="144"/>
      <c r="I78" s="144"/>
      <c r="J78" s="144"/>
      <c r="K78" s="144"/>
      <c r="L78" s="144"/>
      <c r="M78" s="144"/>
      <c r="N78" s="144"/>
      <c r="O78" s="144"/>
      <c r="P78" s="144"/>
      <c r="Q78" s="144"/>
      <c r="R78" s="144"/>
      <c r="S78" s="144"/>
      <c r="T78" s="144"/>
      <c r="U78" s="144"/>
    </row>
    <row r="79" spans="1:21" ht="11.25">
      <c r="A79" s="144"/>
      <c r="B79" s="144"/>
      <c r="C79" s="144"/>
      <c r="D79" s="144"/>
      <c r="E79" s="144"/>
      <c r="F79" s="144"/>
      <c r="G79" s="144"/>
      <c r="H79" s="144"/>
      <c r="I79" s="144"/>
      <c r="J79" s="144"/>
      <c r="K79" s="144"/>
      <c r="L79" s="144"/>
      <c r="M79" s="144"/>
      <c r="N79" s="144"/>
      <c r="O79" s="144"/>
      <c r="P79" s="144"/>
      <c r="Q79" s="144"/>
      <c r="R79" s="144"/>
      <c r="S79" s="144"/>
      <c r="T79" s="144"/>
      <c r="U79" s="144"/>
    </row>
    <row r="80" spans="1:21" ht="11.25">
      <c r="A80" s="144"/>
      <c r="B80" s="144"/>
      <c r="C80" s="144"/>
      <c r="D80" s="144"/>
      <c r="E80" s="144"/>
      <c r="F80" s="144"/>
      <c r="G80" s="144"/>
      <c r="H80" s="144"/>
      <c r="I80" s="144"/>
      <c r="J80" s="144"/>
      <c r="K80" s="144"/>
      <c r="L80" s="144"/>
      <c r="M80" s="144"/>
      <c r="N80" s="144"/>
      <c r="O80" s="144"/>
      <c r="P80" s="144"/>
      <c r="Q80" s="144"/>
      <c r="R80" s="144"/>
      <c r="S80" s="144"/>
      <c r="T80" s="144"/>
      <c r="U80" s="144"/>
    </row>
    <row r="81" spans="1:21" ht="11.25">
      <c r="A81" s="144"/>
      <c r="B81" s="144"/>
      <c r="C81" s="144"/>
      <c r="D81" s="144"/>
      <c r="E81" s="144"/>
      <c r="F81" s="144"/>
      <c r="G81" s="144"/>
      <c r="H81" s="144"/>
      <c r="I81" s="144"/>
      <c r="J81" s="144"/>
      <c r="K81" s="144"/>
      <c r="L81" s="144"/>
      <c r="M81" s="144"/>
      <c r="N81" s="144"/>
      <c r="O81" s="144"/>
      <c r="P81" s="144"/>
      <c r="Q81" s="144"/>
      <c r="R81" s="144"/>
      <c r="S81" s="144"/>
      <c r="T81" s="144"/>
      <c r="U81" s="144"/>
    </row>
    <row r="82" spans="1:21" ht="11.25">
      <c r="A82" s="144"/>
      <c r="B82" s="144"/>
      <c r="C82" s="144"/>
      <c r="D82" s="144"/>
      <c r="E82" s="144"/>
      <c r="F82" s="144"/>
      <c r="G82" s="144"/>
      <c r="H82" s="144"/>
      <c r="I82" s="144"/>
      <c r="J82" s="144"/>
      <c r="K82" s="144"/>
      <c r="L82" s="144"/>
      <c r="M82" s="144"/>
      <c r="N82" s="144"/>
      <c r="O82" s="144"/>
      <c r="P82" s="144"/>
      <c r="Q82" s="144"/>
      <c r="R82" s="144"/>
      <c r="S82" s="144"/>
      <c r="T82" s="144"/>
      <c r="U82" s="144"/>
    </row>
    <row r="83" spans="1:21" ht="11.25">
      <c r="A83" s="144"/>
      <c r="B83" s="144"/>
      <c r="C83" s="144"/>
      <c r="D83" s="144"/>
      <c r="E83" s="144"/>
      <c r="F83" s="144"/>
      <c r="G83" s="144"/>
      <c r="H83" s="144"/>
      <c r="I83" s="144"/>
      <c r="J83" s="144"/>
      <c r="K83" s="144"/>
      <c r="L83" s="144"/>
      <c r="M83" s="144"/>
      <c r="N83" s="144"/>
      <c r="O83" s="144"/>
      <c r="P83" s="144"/>
      <c r="Q83" s="144"/>
      <c r="R83" s="144"/>
      <c r="S83" s="144"/>
      <c r="T83" s="144"/>
      <c r="U83" s="144"/>
    </row>
    <row r="84" spans="1:21" ht="11.25">
      <c r="A84" s="144"/>
      <c r="B84" s="144"/>
      <c r="C84" s="144"/>
      <c r="D84" s="144"/>
      <c r="E84" s="144"/>
      <c r="F84" s="144"/>
      <c r="G84" s="144"/>
      <c r="H84" s="144"/>
      <c r="I84" s="144"/>
      <c r="J84" s="144"/>
      <c r="K84" s="144"/>
      <c r="L84" s="144"/>
      <c r="M84" s="144"/>
      <c r="N84" s="144"/>
      <c r="O84" s="144"/>
      <c r="P84" s="144"/>
      <c r="Q84" s="144"/>
      <c r="R84" s="144"/>
      <c r="S84" s="144"/>
      <c r="T84" s="144"/>
      <c r="U84" s="144"/>
    </row>
    <row r="85" spans="1:21" ht="11.25">
      <c r="A85" s="144"/>
      <c r="B85" s="144"/>
      <c r="C85" s="144"/>
      <c r="D85" s="144"/>
      <c r="E85" s="144"/>
      <c r="F85" s="144"/>
      <c r="G85" s="144"/>
      <c r="H85" s="144"/>
      <c r="I85" s="144"/>
      <c r="J85" s="144"/>
      <c r="K85" s="144"/>
      <c r="L85" s="144"/>
      <c r="M85" s="144"/>
      <c r="N85" s="144"/>
      <c r="O85" s="144"/>
      <c r="P85" s="144"/>
      <c r="Q85" s="144"/>
      <c r="R85" s="144"/>
      <c r="S85" s="144"/>
      <c r="T85" s="144"/>
      <c r="U85" s="144"/>
    </row>
    <row r="86" spans="1:21" ht="11.25">
      <c r="A86" s="144"/>
      <c r="B86" s="144"/>
      <c r="C86" s="144"/>
      <c r="D86" s="144"/>
      <c r="E86" s="144"/>
      <c r="F86" s="144"/>
      <c r="G86" s="144"/>
      <c r="H86" s="144"/>
      <c r="I86" s="144"/>
      <c r="J86" s="144"/>
      <c r="K86" s="144"/>
      <c r="L86" s="144"/>
      <c r="M86" s="144"/>
      <c r="N86" s="144"/>
      <c r="O86" s="144"/>
      <c r="P86" s="144"/>
      <c r="Q86" s="144"/>
      <c r="R86" s="144"/>
      <c r="S86" s="144"/>
      <c r="T86" s="144"/>
      <c r="U86" s="144"/>
    </row>
    <row r="87" spans="1:21" ht="11.25">
      <c r="A87" s="144"/>
      <c r="B87" s="144"/>
      <c r="C87" s="144"/>
      <c r="D87" s="144"/>
      <c r="E87" s="144"/>
      <c r="F87" s="144"/>
      <c r="G87" s="144"/>
      <c r="H87" s="144"/>
      <c r="I87" s="144"/>
      <c r="J87" s="144"/>
      <c r="K87" s="144"/>
      <c r="L87" s="144"/>
      <c r="M87" s="144"/>
      <c r="N87" s="144"/>
      <c r="O87" s="144"/>
      <c r="P87" s="144"/>
      <c r="Q87" s="144"/>
      <c r="R87" s="144"/>
      <c r="S87" s="144"/>
      <c r="T87" s="144"/>
      <c r="U87" s="144"/>
    </row>
    <row r="88" spans="1:21" ht="11.25">
      <c r="A88" s="144"/>
      <c r="B88" s="144"/>
      <c r="C88" s="144"/>
      <c r="D88" s="144"/>
      <c r="E88" s="144"/>
      <c r="F88" s="144"/>
      <c r="G88" s="144"/>
      <c r="H88" s="144"/>
      <c r="I88" s="144"/>
      <c r="J88" s="144"/>
      <c r="K88" s="144"/>
      <c r="L88" s="144"/>
      <c r="M88" s="144"/>
      <c r="N88" s="144"/>
      <c r="O88" s="144"/>
      <c r="P88" s="144"/>
      <c r="Q88" s="144"/>
      <c r="R88" s="144"/>
      <c r="S88" s="144"/>
      <c r="T88" s="144"/>
      <c r="U88" s="144"/>
    </row>
    <row r="89" spans="1:21" ht="11.25">
      <c r="A89" s="144"/>
      <c r="B89" s="144"/>
      <c r="C89" s="144"/>
      <c r="D89" s="144"/>
      <c r="E89" s="144"/>
      <c r="F89" s="144"/>
      <c r="G89" s="144"/>
      <c r="H89" s="144"/>
      <c r="I89" s="144"/>
      <c r="J89" s="144"/>
      <c r="K89" s="144"/>
      <c r="L89" s="144"/>
      <c r="M89" s="144"/>
      <c r="N89" s="144"/>
      <c r="O89" s="144"/>
      <c r="P89" s="144"/>
      <c r="Q89" s="144"/>
      <c r="R89" s="144"/>
      <c r="S89" s="144"/>
      <c r="T89" s="144"/>
      <c r="U89" s="144"/>
    </row>
    <row r="90" spans="1:21" ht="11.25">
      <c r="A90" s="144"/>
      <c r="B90" s="144"/>
      <c r="C90" s="144"/>
      <c r="D90" s="144"/>
      <c r="E90" s="144"/>
      <c r="F90" s="144"/>
      <c r="G90" s="144"/>
      <c r="H90" s="144"/>
      <c r="I90" s="144"/>
      <c r="J90" s="144"/>
      <c r="K90" s="144"/>
      <c r="L90" s="144"/>
      <c r="M90" s="144"/>
      <c r="N90" s="144"/>
      <c r="O90" s="144"/>
      <c r="P90" s="144"/>
      <c r="Q90" s="144"/>
      <c r="R90" s="144"/>
      <c r="S90" s="144"/>
      <c r="T90" s="144"/>
      <c r="U90" s="144"/>
    </row>
    <row r="91" spans="1:21" ht="11.25">
      <c r="A91" s="144"/>
      <c r="B91" s="144"/>
      <c r="C91" s="144"/>
      <c r="D91" s="144"/>
      <c r="E91" s="144"/>
      <c r="F91" s="144"/>
      <c r="G91" s="144"/>
      <c r="H91" s="144"/>
      <c r="I91" s="144"/>
      <c r="J91" s="144"/>
      <c r="K91" s="144"/>
      <c r="L91" s="144"/>
      <c r="M91" s="144"/>
      <c r="N91" s="144"/>
      <c r="O91" s="144"/>
      <c r="P91" s="144"/>
      <c r="Q91" s="144"/>
      <c r="R91" s="144"/>
      <c r="S91" s="144"/>
      <c r="T91" s="144"/>
      <c r="U91" s="144"/>
    </row>
    <row r="92" spans="1:21" ht="11.25">
      <c r="A92" s="144"/>
      <c r="B92" s="144"/>
      <c r="C92" s="144"/>
      <c r="D92" s="144"/>
      <c r="E92" s="144"/>
      <c r="F92" s="144"/>
      <c r="G92" s="144"/>
      <c r="H92" s="144"/>
      <c r="I92" s="144"/>
      <c r="J92" s="144"/>
      <c r="K92" s="144"/>
      <c r="L92" s="144"/>
      <c r="M92" s="144"/>
      <c r="N92" s="144"/>
      <c r="O92" s="144"/>
      <c r="P92" s="144"/>
      <c r="Q92" s="144"/>
      <c r="R92" s="144"/>
      <c r="S92" s="144"/>
      <c r="T92" s="144"/>
      <c r="U92" s="144"/>
    </row>
    <row r="93" spans="1:21" ht="11.25">
      <c r="A93" s="144"/>
      <c r="B93" s="144"/>
      <c r="C93" s="144"/>
      <c r="D93" s="144"/>
      <c r="E93" s="144"/>
      <c r="F93" s="144"/>
      <c r="G93" s="144"/>
      <c r="H93" s="144"/>
      <c r="I93" s="144"/>
      <c r="J93" s="144"/>
      <c r="K93" s="144"/>
      <c r="L93" s="144"/>
      <c r="M93" s="144"/>
      <c r="N93" s="144"/>
      <c r="O93" s="144"/>
      <c r="P93" s="144"/>
      <c r="Q93" s="144"/>
      <c r="R93" s="144"/>
      <c r="S93" s="144"/>
      <c r="T93" s="144"/>
      <c r="U93" s="144"/>
    </row>
    <row r="94" spans="1:21" ht="11.25">
      <c r="A94" s="144"/>
      <c r="B94" s="144"/>
      <c r="C94" s="144"/>
      <c r="D94" s="144"/>
      <c r="E94" s="144"/>
      <c r="F94" s="144"/>
      <c r="G94" s="144"/>
      <c r="H94" s="144"/>
      <c r="I94" s="144"/>
      <c r="J94" s="144"/>
      <c r="K94" s="144"/>
      <c r="L94" s="144"/>
      <c r="M94" s="144"/>
      <c r="N94" s="144"/>
      <c r="O94" s="144"/>
      <c r="P94" s="144"/>
      <c r="Q94" s="144"/>
      <c r="R94" s="144"/>
      <c r="S94" s="144"/>
      <c r="T94" s="144"/>
      <c r="U94" s="144"/>
    </row>
    <row r="95" spans="1:21" ht="11.25">
      <c r="A95" s="144"/>
      <c r="B95" s="144"/>
      <c r="C95" s="144"/>
      <c r="D95" s="144"/>
      <c r="E95" s="144"/>
      <c r="F95" s="144"/>
      <c r="G95" s="144"/>
      <c r="H95" s="144"/>
      <c r="I95" s="144"/>
      <c r="J95" s="144"/>
      <c r="K95" s="144"/>
      <c r="L95" s="144"/>
      <c r="M95" s="144"/>
      <c r="N95" s="144"/>
      <c r="O95" s="144"/>
      <c r="P95" s="144"/>
      <c r="Q95" s="144"/>
      <c r="R95" s="144"/>
      <c r="S95" s="144"/>
      <c r="T95" s="144"/>
      <c r="U95" s="144"/>
    </row>
    <row r="96" spans="1:21" ht="11.25">
      <c r="A96" s="144"/>
      <c r="B96" s="144"/>
      <c r="C96" s="144"/>
      <c r="D96" s="144"/>
      <c r="E96" s="144"/>
      <c r="F96" s="144"/>
      <c r="G96" s="144"/>
      <c r="H96" s="144"/>
      <c r="I96" s="144"/>
      <c r="J96" s="144"/>
      <c r="K96" s="144"/>
      <c r="L96" s="144"/>
      <c r="M96" s="144"/>
      <c r="N96" s="144"/>
      <c r="O96" s="144"/>
      <c r="P96" s="144"/>
      <c r="Q96" s="144"/>
      <c r="R96" s="144"/>
      <c r="S96" s="144"/>
      <c r="T96" s="144"/>
      <c r="U96" s="144"/>
    </row>
    <row r="97" spans="1:21" ht="11.25">
      <c r="A97" s="144"/>
      <c r="B97" s="144"/>
      <c r="C97" s="144"/>
      <c r="D97" s="144"/>
      <c r="E97" s="144"/>
      <c r="F97" s="144"/>
      <c r="G97" s="144"/>
      <c r="H97" s="144"/>
      <c r="I97" s="144"/>
      <c r="J97" s="144"/>
      <c r="K97" s="144"/>
      <c r="L97" s="144"/>
      <c r="M97" s="144"/>
      <c r="N97" s="144"/>
      <c r="O97" s="144"/>
      <c r="P97" s="144"/>
      <c r="Q97" s="144"/>
      <c r="R97" s="144"/>
      <c r="S97" s="144"/>
      <c r="T97" s="144"/>
      <c r="U97" s="144"/>
    </row>
    <row r="98" spans="1:21" ht="11.25">
      <c r="A98" s="144"/>
      <c r="B98" s="144"/>
      <c r="C98" s="144"/>
      <c r="D98" s="144"/>
      <c r="E98" s="144"/>
      <c r="F98" s="144"/>
      <c r="G98" s="144"/>
      <c r="H98" s="144"/>
      <c r="I98" s="144"/>
      <c r="J98" s="144"/>
      <c r="K98" s="144"/>
      <c r="L98" s="144"/>
      <c r="M98" s="144"/>
      <c r="N98" s="144"/>
      <c r="O98" s="144"/>
      <c r="P98" s="144"/>
      <c r="Q98" s="144"/>
      <c r="R98" s="144"/>
      <c r="S98" s="144"/>
      <c r="T98" s="144"/>
      <c r="U98" s="144"/>
    </row>
    <row r="99" spans="1:21" ht="11.25">
      <c r="A99" s="144"/>
      <c r="B99" s="144"/>
      <c r="C99" s="144"/>
      <c r="D99" s="144"/>
      <c r="E99" s="144"/>
      <c r="F99" s="144"/>
      <c r="G99" s="144"/>
      <c r="H99" s="144"/>
      <c r="I99" s="144"/>
      <c r="J99" s="144"/>
      <c r="K99" s="144"/>
      <c r="L99" s="144"/>
      <c r="M99" s="144"/>
      <c r="N99" s="144"/>
      <c r="O99" s="144"/>
      <c r="P99" s="144"/>
      <c r="Q99" s="144"/>
      <c r="R99" s="144"/>
      <c r="S99" s="144"/>
      <c r="T99" s="144"/>
      <c r="U99" s="144"/>
    </row>
    <row r="100" spans="1:21" ht="11.25">
      <c r="A100" s="144"/>
      <c r="B100" s="144"/>
      <c r="C100" s="144"/>
      <c r="D100" s="144"/>
      <c r="E100" s="144"/>
      <c r="F100" s="144"/>
      <c r="G100" s="144"/>
      <c r="H100" s="144"/>
      <c r="I100" s="144"/>
      <c r="J100" s="144"/>
      <c r="K100" s="144"/>
      <c r="L100" s="144"/>
      <c r="M100" s="144"/>
      <c r="N100" s="144"/>
      <c r="O100" s="144"/>
      <c r="P100" s="144"/>
      <c r="Q100" s="144"/>
      <c r="R100" s="144"/>
      <c r="S100" s="144"/>
      <c r="T100" s="144"/>
      <c r="U100" s="144"/>
    </row>
    <row r="101" spans="1:21" ht="11.25">
      <c r="A101" s="144"/>
      <c r="B101" s="144"/>
      <c r="C101" s="144"/>
      <c r="D101" s="144"/>
      <c r="E101" s="144"/>
      <c r="F101" s="144"/>
      <c r="G101" s="144"/>
      <c r="H101" s="144"/>
      <c r="I101" s="144"/>
      <c r="J101" s="144"/>
      <c r="K101" s="144"/>
      <c r="L101" s="144"/>
      <c r="M101" s="144"/>
      <c r="N101" s="144"/>
      <c r="O101" s="144"/>
      <c r="P101" s="144"/>
      <c r="Q101" s="144"/>
      <c r="R101" s="144"/>
      <c r="S101" s="144"/>
      <c r="T101" s="144"/>
      <c r="U101" s="144"/>
    </row>
    <row r="102" spans="1:21" ht="11.25">
      <c r="A102" s="144"/>
      <c r="B102" s="144"/>
      <c r="C102" s="144"/>
      <c r="D102" s="144"/>
      <c r="E102" s="144"/>
      <c r="F102" s="144"/>
      <c r="G102" s="144"/>
      <c r="H102" s="144"/>
      <c r="I102" s="144"/>
      <c r="J102" s="144"/>
      <c r="K102" s="144"/>
      <c r="L102" s="144"/>
      <c r="M102" s="144"/>
      <c r="N102" s="144"/>
      <c r="O102" s="144"/>
      <c r="P102" s="144"/>
      <c r="Q102" s="144"/>
      <c r="R102" s="144"/>
      <c r="S102" s="144"/>
      <c r="T102" s="144"/>
      <c r="U102" s="144"/>
    </row>
    <row r="103" spans="1:21" ht="11.25">
      <c r="A103" s="144"/>
      <c r="B103" s="144"/>
      <c r="C103" s="144"/>
      <c r="D103" s="144"/>
      <c r="E103" s="144"/>
      <c r="F103" s="144"/>
      <c r="G103" s="144"/>
      <c r="H103" s="144"/>
      <c r="I103" s="144"/>
      <c r="J103" s="144"/>
      <c r="K103" s="144"/>
      <c r="L103" s="144"/>
      <c r="M103" s="144"/>
      <c r="N103" s="144"/>
      <c r="O103" s="144"/>
      <c r="P103" s="144"/>
      <c r="Q103" s="144"/>
      <c r="R103" s="144"/>
      <c r="S103" s="144"/>
      <c r="T103" s="144"/>
      <c r="U103" s="144"/>
    </row>
    <row r="104" spans="1:21" ht="11.25">
      <c r="A104" s="144"/>
      <c r="B104" s="144"/>
      <c r="C104" s="144"/>
      <c r="D104" s="144"/>
      <c r="E104" s="144"/>
      <c r="F104" s="144"/>
      <c r="G104" s="144"/>
      <c r="H104" s="144"/>
      <c r="I104" s="144"/>
      <c r="J104" s="144"/>
      <c r="K104" s="144"/>
      <c r="L104" s="144"/>
      <c r="M104" s="144"/>
      <c r="N104" s="144"/>
      <c r="O104" s="144"/>
      <c r="P104" s="144"/>
      <c r="Q104" s="144"/>
      <c r="R104" s="144"/>
      <c r="S104" s="144"/>
      <c r="T104" s="144"/>
      <c r="U104" s="144"/>
    </row>
    <row r="105" spans="1:21" ht="11.25">
      <c r="A105" s="144"/>
      <c r="B105" s="144"/>
      <c r="C105" s="144"/>
      <c r="D105" s="144"/>
      <c r="E105" s="144"/>
      <c r="F105" s="144"/>
      <c r="G105" s="144"/>
      <c r="H105" s="144"/>
      <c r="I105" s="144"/>
      <c r="J105" s="144"/>
      <c r="K105" s="144"/>
      <c r="L105" s="144"/>
      <c r="M105" s="144"/>
      <c r="N105" s="144"/>
      <c r="O105" s="144"/>
      <c r="P105" s="144"/>
      <c r="Q105" s="144"/>
      <c r="R105" s="144"/>
      <c r="S105" s="144"/>
      <c r="T105" s="144"/>
      <c r="U105" s="144"/>
    </row>
    <row r="106" spans="1:21" ht="11.25">
      <c r="A106" s="144"/>
      <c r="B106" s="144"/>
      <c r="C106" s="144"/>
      <c r="D106" s="144"/>
      <c r="E106" s="144"/>
      <c r="F106" s="144"/>
      <c r="G106" s="144"/>
      <c r="H106" s="144"/>
      <c r="I106" s="144"/>
      <c r="J106" s="144"/>
      <c r="K106" s="144"/>
      <c r="L106" s="144"/>
      <c r="M106" s="144"/>
      <c r="N106" s="144"/>
      <c r="O106" s="144"/>
      <c r="P106" s="144"/>
      <c r="Q106" s="144"/>
      <c r="R106" s="144"/>
      <c r="S106" s="144"/>
      <c r="T106" s="144"/>
      <c r="U106" s="144"/>
    </row>
    <row r="107" spans="1:21" ht="11.25">
      <c r="A107" s="144"/>
      <c r="B107" s="144"/>
      <c r="C107" s="144"/>
      <c r="D107" s="144"/>
      <c r="E107" s="144"/>
      <c r="F107" s="144"/>
      <c r="G107" s="144"/>
      <c r="H107" s="144"/>
      <c r="I107" s="144"/>
      <c r="J107" s="144"/>
      <c r="K107" s="144"/>
      <c r="L107" s="144"/>
      <c r="M107" s="144"/>
      <c r="N107" s="144"/>
      <c r="O107" s="144"/>
      <c r="P107" s="144"/>
      <c r="Q107" s="144"/>
      <c r="R107" s="144"/>
      <c r="S107" s="144"/>
      <c r="T107" s="144"/>
      <c r="U107" s="144"/>
    </row>
    <row r="108" spans="1:21" ht="11.25">
      <c r="A108" s="144"/>
      <c r="B108" s="144"/>
      <c r="C108" s="144"/>
      <c r="D108" s="144"/>
      <c r="E108" s="144"/>
      <c r="F108" s="144"/>
      <c r="G108" s="144"/>
      <c r="H108" s="144"/>
      <c r="I108" s="144"/>
      <c r="J108" s="144"/>
      <c r="K108" s="144"/>
      <c r="L108" s="144"/>
      <c r="M108" s="144"/>
      <c r="N108" s="144"/>
      <c r="O108" s="144"/>
      <c r="P108" s="144"/>
      <c r="Q108" s="144"/>
      <c r="R108" s="144"/>
      <c r="S108" s="144"/>
      <c r="T108" s="144"/>
      <c r="U108" s="144"/>
    </row>
    <row r="109" spans="1:21" ht="11.25">
      <c r="A109" s="144"/>
      <c r="B109" s="144"/>
      <c r="C109" s="144"/>
      <c r="D109" s="144"/>
      <c r="E109" s="144"/>
      <c r="F109" s="144"/>
      <c r="G109" s="144"/>
      <c r="H109" s="144"/>
      <c r="I109" s="144"/>
      <c r="J109" s="144"/>
      <c r="K109" s="144"/>
      <c r="L109" s="144"/>
      <c r="M109" s="144"/>
      <c r="N109" s="144"/>
      <c r="O109" s="144"/>
      <c r="P109" s="144"/>
      <c r="Q109" s="144"/>
      <c r="R109" s="144"/>
      <c r="S109" s="144"/>
      <c r="T109" s="144"/>
      <c r="U109" s="144"/>
    </row>
    <row r="110" spans="1:21" ht="11.25">
      <c r="A110" s="144"/>
      <c r="B110" s="144"/>
      <c r="C110" s="144"/>
      <c r="D110" s="144"/>
      <c r="E110" s="144"/>
      <c r="F110" s="144"/>
      <c r="G110" s="144"/>
      <c r="H110" s="144"/>
      <c r="I110" s="144"/>
      <c r="J110" s="144"/>
      <c r="K110" s="144"/>
      <c r="L110" s="144"/>
      <c r="M110" s="144"/>
      <c r="N110" s="144"/>
      <c r="O110" s="144"/>
      <c r="P110" s="144"/>
      <c r="Q110" s="144"/>
      <c r="R110" s="144"/>
      <c r="S110" s="144"/>
      <c r="T110" s="144"/>
      <c r="U110" s="144"/>
    </row>
    <row r="111" spans="1:21" ht="11.25">
      <c r="A111" s="144"/>
      <c r="B111" s="144"/>
      <c r="C111" s="144"/>
      <c r="D111" s="144"/>
      <c r="E111" s="144"/>
      <c r="F111" s="144"/>
      <c r="G111" s="144"/>
      <c r="H111" s="144"/>
      <c r="I111" s="144"/>
      <c r="J111" s="144"/>
      <c r="K111" s="144"/>
      <c r="L111" s="144"/>
      <c r="M111" s="144"/>
      <c r="N111" s="144"/>
      <c r="O111" s="144"/>
      <c r="P111" s="144"/>
      <c r="Q111" s="144"/>
      <c r="R111" s="144"/>
      <c r="S111" s="144"/>
      <c r="T111" s="144"/>
      <c r="U111" s="144"/>
    </row>
    <row r="112" spans="1:21" ht="11.25">
      <c r="A112" s="144"/>
      <c r="B112" s="144"/>
      <c r="C112" s="144"/>
      <c r="D112" s="144"/>
      <c r="E112" s="144"/>
      <c r="F112" s="144"/>
      <c r="G112" s="144"/>
      <c r="H112" s="144"/>
      <c r="I112" s="144"/>
      <c r="J112" s="144"/>
      <c r="K112" s="144"/>
      <c r="L112" s="144"/>
      <c r="M112" s="144"/>
      <c r="N112" s="144"/>
      <c r="O112" s="144"/>
      <c r="P112" s="144"/>
      <c r="Q112" s="144"/>
      <c r="R112" s="144"/>
      <c r="S112" s="144"/>
      <c r="T112" s="144"/>
      <c r="U112" s="144"/>
    </row>
    <row r="113" spans="1:21" ht="11.25">
      <c r="A113" s="144"/>
      <c r="B113" s="144"/>
      <c r="C113" s="144"/>
      <c r="D113" s="144"/>
      <c r="E113" s="144"/>
      <c r="F113" s="144"/>
      <c r="G113" s="144"/>
      <c r="H113" s="144"/>
      <c r="I113" s="144"/>
      <c r="J113" s="144"/>
      <c r="K113" s="144"/>
      <c r="L113" s="144"/>
      <c r="M113" s="144"/>
      <c r="N113" s="144"/>
      <c r="O113" s="144"/>
      <c r="P113" s="144"/>
      <c r="Q113" s="144"/>
      <c r="R113" s="144"/>
      <c r="S113" s="144"/>
      <c r="T113" s="144"/>
      <c r="U113" s="144"/>
    </row>
    <row r="114" spans="1:21" ht="11.25">
      <c r="A114" s="144"/>
      <c r="B114" s="144"/>
      <c r="C114" s="144"/>
      <c r="D114" s="144"/>
      <c r="E114" s="144"/>
      <c r="F114" s="144"/>
      <c r="G114" s="144"/>
      <c r="H114" s="144"/>
      <c r="I114" s="144"/>
      <c r="J114" s="144"/>
      <c r="K114" s="144"/>
      <c r="L114" s="144"/>
      <c r="M114" s="144"/>
      <c r="N114" s="144"/>
      <c r="O114" s="144"/>
      <c r="P114" s="144"/>
      <c r="Q114" s="144"/>
      <c r="R114" s="144"/>
      <c r="S114" s="144"/>
      <c r="T114" s="144"/>
      <c r="U114" s="144"/>
    </row>
    <row r="115" spans="1:21" ht="11.25">
      <c r="A115" s="144"/>
      <c r="B115" s="144"/>
      <c r="C115" s="144"/>
      <c r="D115" s="144"/>
      <c r="E115" s="144"/>
      <c r="F115" s="144"/>
      <c r="G115" s="144"/>
      <c r="H115" s="144"/>
      <c r="I115" s="144"/>
      <c r="J115" s="144"/>
      <c r="K115" s="144"/>
      <c r="L115" s="144"/>
      <c r="M115" s="144"/>
      <c r="N115" s="144"/>
      <c r="O115" s="144"/>
      <c r="P115" s="144"/>
      <c r="Q115" s="144"/>
      <c r="R115" s="144"/>
      <c r="S115" s="144"/>
      <c r="T115" s="144"/>
      <c r="U115" s="144"/>
    </row>
    <row r="116" spans="1:21" ht="11.25">
      <c r="A116" s="144"/>
      <c r="B116" s="144"/>
      <c r="C116" s="144"/>
      <c r="D116" s="144"/>
      <c r="E116" s="144"/>
      <c r="F116" s="144"/>
      <c r="G116" s="144"/>
      <c r="H116" s="144"/>
      <c r="I116" s="144"/>
      <c r="J116" s="144"/>
      <c r="K116" s="144"/>
      <c r="L116" s="144"/>
      <c r="M116" s="144"/>
      <c r="N116" s="144"/>
      <c r="O116" s="144"/>
      <c r="P116" s="144"/>
      <c r="Q116" s="144"/>
      <c r="R116" s="144"/>
      <c r="S116" s="144"/>
      <c r="T116" s="144"/>
      <c r="U116" s="144"/>
    </row>
    <row r="117" spans="1:21" ht="11.25">
      <c r="A117" s="144"/>
      <c r="B117" s="144"/>
      <c r="C117" s="144"/>
      <c r="D117" s="144"/>
      <c r="E117" s="144"/>
      <c r="F117" s="144"/>
      <c r="G117" s="144"/>
      <c r="H117" s="144"/>
      <c r="I117" s="144"/>
      <c r="J117" s="144"/>
      <c r="K117" s="144"/>
      <c r="L117" s="144"/>
      <c r="M117" s="144"/>
      <c r="N117" s="144"/>
      <c r="O117" s="144"/>
      <c r="P117" s="144"/>
      <c r="Q117" s="144"/>
      <c r="R117" s="144"/>
      <c r="S117" s="144"/>
      <c r="T117" s="144"/>
      <c r="U117" s="144"/>
    </row>
    <row r="118" spans="1:21" ht="11.25">
      <c r="A118" s="144"/>
      <c r="B118" s="144"/>
      <c r="C118" s="144"/>
      <c r="D118" s="144"/>
      <c r="E118" s="144"/>
      <c r="F118" s="144"/>
      <c r="G118" s="144"/>
      <c r="H118" s="144"/>
      <c r="I118" s="144"/>
      <c r="J118" s="144"/>
      <c r="K118" s="144"/>
      <c r="L118" s="144"/>
      <c r="M118" s="144"/>
      <c r="N118" s="144"/>
      <c r="O118" s="144"/>
      <c r="P118" s="144"/>
      <c r="Q118" s="144"/>
      <c r="R118" s="144"/>
      <c r="S118" s="144"/>
      <c r="T118" s="144"/>
      <c r="U118" s="144"/>
    </row>
    <row r="119" spans="1:21" ht="11.25">
      <c r="A119" s="144"/>
      <c r="B119" s="144"/>
      <c r="C119" s="144"/>
      <c r="D119" s="144"/>
      <c r="E119" s="144"/>
      <c r="F119" s="144"/>
      <c r="G119" s="144"/>
      <c r="H119" s="144"/>
      <c r="I119" s="144"/>
      <c r="J119" s="144"/>
      <c r="K119" s="144"/>
      <c r="L119" s="144"/>
      <c r="M119" s="144"/>
      <c r="N119" s="144"/>
      <c r="O119" s="144"/>
      <c r="P119" s="144"/>
      <c r="Q119" s="144"/>
      <c r="R119" s="144"/>
      <c r="S119" s="144"/>
      <c r="T119" s="144"/>
      <c r="U119" s="144"/>
    </row>
    <row r="120" spans="1:21" ht="11.25">
      <c r="A120" s="144"/>
      <c r="B120" s="144"/>
      <c r="C120" s="144"/>
      <c r="D120" s="144"/>
      <c r="E120" s="144"/>
      <c r="F120" s="144"/>
      <c r="G120" s="144"/>
      <c r="H120" s="144"/>
      <c r="I120" s="144"/>
      <c r="J120" s="144"/>
      <c r="K120" s="144"/>
      <c r="L120" s="144"/>
      <c r="M120" s="144"/>
      <c r="N120" s="144"/>
      <c r="O120" s="144"/>
      <c r="P120" s="144"/>
      <c r="Q120" s="144"/>
      <c r="R120" s="144"/>
      <c r="S120" s="144"/>
      <c r="T120" s="144"/>
      <c r="U120" s="144"/>
    </row>
    <row r="121" spans="1:21" ht="11.25">
      <c r="A121" s="144"/>
      <c r="B121" s="144"/>
      <c r="C121" s="144"/>
      <c r="D121" s="144"/>
      <c r="E121" s="144"/>
      <c r="F121" s="144"/>
      <c r="G121" s="144"/>
      <c r="H121" s="144"/>
      <c r="I121" s="144"/>
      <c r="J121" s="144"/>
      <c r="K121" s="144"/>
      <c r="L121" s="144"/>
      <c r="M121" s="144"/>
      <c r="N121" s="144"/>
      <c r="O121" s="144"/>
      <c r="P121" s="144"/>
      <c r="Q121" s="144"/>
      <c r="R121" s="144"/>
      <c r="S121" s="144"/>
      <c r="T121" s="144"/>
      <c r="U121" s="144"/>
    </row>
    <row r="122" spans="1:21" ht="11.25">
      <c r="A122" s="144"/>
      <c r="B122" s="144"/>
      <c r="C122" s="144"/>
      <c r="D122" s="144"/>
      <c r="E122" s="144"/>
      <c r="F122" s="144"/>
      <c r="G122" s="144"/>
      <c r="H122" s="144"/>
      <c r="I122" s="144"/>
      <c r="J122" s="144"/>
      <c r="K122" s="144"/>
      <c r="L122" s="144"/>
      <c r="M122" s="144"/>
      <c r="N122" s="144"/>
      <c r="O122" s="144"/>
      <c r="P122" s="144"/>
      <c r="Q122" s="144"/>
      <c r="R122" s="144"/>
      <c r="S122" s="144"/>
      <c r="T122" s="144"/>
      <c r="U122" s="144"/>
    </row>
    <row r="123" spans="1:21" ht="11.25">
      <c r="A123" s="144"/>
      <c r="B123" s="144"/>
      <c r="C123" s="144"/>
      <c r="D123" s="144"/>
      <c r="E123" s="144"/>
      <c r="F123" s="144"/>
      <c r="G123" s="144"/>
      <c r="H123" s="144"/>
      <c r="I123" s="144"/>
      <c r="J123" s="144"/>
      <c r="K123" s="144"/>
      <c r="L123" s="144"/>
      <c r="M123" s="144"/>
      <c r="N123" s="144"/>
      <c r="O123" s="144"/>
      <c r="P123" s="144"/>
      <c r="Q123" s="144"/>
      <c r="R123" s="144"/>
      <c r="S123" s="144"/>
      <c r="T123" s="144"/>
      <c r="U123" s="144"/>
    </row>
    <row r="124" spans="1:21" ht="11.25">
      <c r="A124" s="144"/>
      <c r="B124" s="144"/>
      <c r="C124" s="144"/>
      <c r="D124" s="144"/>
      <c r="E124" s="144"/>
      <c r="F124" s="144"/>
      <c r="G124" s="144"/>
      <c r="H124" s="144"/>
      <c r="I124" s="144"/>
      <c r="J124" s="144"/>
      <c r="K124" s="144"/>
      <c r="L124" s="144"/>
      <c r="M124" s="144"/>
      <c r="N124" s="144"/>
      <c r="O124" s="144"/>
      <c r="P124" s="144"/>
      <c r="Q124" s="144"/>
      <c r="R124" s="144"/>
      <c r="S124" s="144"/>
      <c r="T124" s="144"/>
      <c r="U124" s="144"/>
    </row>
    <row r="125" spans="1:21" ht="11.25">
      <c r="A125" s="144"/>
      <c r="B125" s="144"/>
      <c r="C125" s="144"/>
      <c r="D125" s="144"/>
      <c r="E125" s="144"/>
      <c r="F125" s="144"/>
      <c r="G125" s="144"/>
      <c r="H125" s="144"/>
      <c r="I125" s="144"/>
      <c r="J125" s="144"/>
      <c r="K125" s="144"/>
      <c r="L125" s="144"/>
      <c r="M125" s="144"/>
      <c r="N125" s="144"/>
      <c r="O125" s="144"/>
      <c r="P125" s="144"/>
      <c r="Q125" s="144"/>
      <c r="R125" s="144"/>
      <c r="S125" s="144"/>
      <c r="T125" s="144"/>
      <c r="U125" s="144"/>
    </row>
    <row r="126" spans="1:21" ht="11.25">
      <c r="A126" s="144"/>
      <c r="B126" s="144"/>
      <c r="C126" s="144"/>
      <c r="D126" s="144"/>
      <c r="E126" s="144"/>
      <c r="F126" s="144"/>
      <c r="G126" s="144"/>
      <c r="H126" s="144"/>
      <c r="I126" s="144"/>
      <c r="J126" s="144"/>
      <c r="K126" s="144"/>
      <c r="L126" s="144"/>
      <c r="M126" s="144"/>
      <c r="N126" s="144"/>
      <c r="O126" s="144"/>
      <c r="P126" s="144"/>
      <c r="Q126" s="144"/>
      <c r="R126" s="144"/>
      <c r="S126" s="144"/>
      <c r="T126" s="144"/>
      <c r="U126" s="144"/>
    </row>
    <row r="127" spans="1:21" ht="11.25">
      <c r="A127" s="144"/>
      <c r="B127" s="144"/>
      <c r="C127" s="144"/>
      <c r="D127" s="144"/>
      <c r="E127" s="144"/>
      <c r="F127" s="144"/>
      <c r="G127" s="144"/>
      <c r="H127" s="144"/>
      <c r="I127" s="144"/>
      <c r="J127" s="144"/>
      <c r="K127" s="144"/>
      <c r="L127" s="144"/>
      <c r="M127" s="144"/>
      <c r="N127" s="144"/>
      <c r="O127" s="144"/>
      <c r="P127" s="144"/>
      <c r="Q127" s="144"/>
      <c r="R127" s="144"/>
      <c r="S127" s="144"/>
      <c r="T127" s="144"/>
      <c r="U127" s="144"/>
    </row>
    <row r="128" spans="1:21" ht="11.25">
      <c r="A128" s="144"/>
      <c r="B128" s="144"/>
      <c r="C128" s="144"/>
      <c r="D128" s="144"/>
      <c r="E128" s="144"/>
      <c r="F128" s="144"/>
      <c r="G128" s="144"/>
      <c r="H128" s="144"/>
      <c r="I128" s="144"/>
      <c r="J128" s="144"/>
      <c r="K128" s="144"/>
      <c r="L128" s="144"/>
      <c r="M128" s="144"/>
      <c r="N128" s="144"/>
      <c r="O128" s="144"/>
      <c r="P128" s="144"/>
      <c r="Q128" s="144"/>
      <c r="R128" s="144"/>
      <c r="S128" s="144"/>
      <c r="T128" s="144"/>
      <c r="U128" s="144"/>
    </row>
    <row r="129" spans="1:21" ht="11.25">
      <c r="A129" s="144"/>
      <c r="B129" s="144"/>
      <c r="C129" s="144"/>
      <c r="D129" s="144"/>
      <c r="E129" s="144"/>
      <c r="F129" s="144"/>
      <c r="G129" s="144"/>
      <c r="H129" s="144"/>
      <c r="I129" s="144"/>
      <c r="J129" s="144"/>
      <c r="K129" s="144"/>
      <c r="L129" s="144"/>
      <c r="M129" s="144"/>
      <c r="N129" s="144"/>
      <c r="O129" s="144"/>
      <c r="P129" s="144"/>
      <c r="Q129" s="144"/>
      <c r="R129" s="144"/>
      <c r="S129" s="144"/>
      <c r="T129" s="144"/>
      <c r="U129" s="144"/>
    </row>
    <row r="130" spans="1:21" ht="11.25">
      <c r="A130" s="144"/>
      <c r="B130" s="144"/>
      <c r="C130" s="144"/>
      <c r="D130" s="144"/>
      <c r="E130" s="144"/>
      <c r="F130" s="144"/>
      <c r="G130" s="144"/>
      <c r="H130" s="144"/>
      <c r="I130" s="144"/>
      <c r="J130" s="144"/>
      <c r="K130" s="144"/>
      <c r="L130" s="144"/>
      <c r="M130" s="144"/>
      <c r="N130" s="144"/>
      <c r="O130" s="144"/>
      <c r="P130" s="144"/>
      <c r="Q130" s="144"/>
      <c r="R130" s="144"/>
      <c r="S130" s="144"/>
      <c r="T130" s="144"/>
      <c r="U130" s="144"/>
    </row>
    <row r="131" spans="1:21" ht="11.25">
      <c r="A131" s="144"/>
      <c r="B131" s="144"/>
      <c r="C131" s="144"/>
      <c r="D131" s="144"/>
      <c r="E131" s="144"/>
      <c r="F131" s="144"/>
      <c r="G131" s="144"/>
      <c r="H131" s="144"/>
      <c r="I131" s="144"/>
      <c r="J131" s="144"/>
      <c r="K131" s="144"/>
      <c r="L131" s="144"/>
      <c r="M131" s="144"/>
      <c r="N131" s="144"/>
      <c r="O131" s="144"/>
      <c r="P131" s="144"/>
      <c r="Q131" s="144"/>
      <c r="R131" s="144"/>
      <c r="S131" s="144"/>
      <c r="T131" s="144"/>
      <c r="U131" s="144"/>
    </row>
    <row r="132" spans="1:21" ht="11.25">
      <c r="A132" s="144"/>
      <c r="B132" s="144"/>
      <c r="C132" s="144"/>
      <c r="D132" s="144"/>
      <c r="E132" s="144"/>
      <c r="F132" s="144"/>
      <c r="G132" s="144"/>
      <c r="H132" s="144"/>
      <c r="I132" s="144"/>
      <c r="J132" s="144"/>
      <c r="K132" s="144"/>
      <c r="L132" s="144"/>
      <c r="M132" s="144"/>
      <c r="N132" s="144"/>
      <c r="O132" s="144"/>
      <c r="P132" s="144"/>
      <c r="Q132" s="144"/>
      <c r="R132" s="144"/>
      <c r="S132" s="144"/>
      <c r="T132" s="144"/>
      <c r="U132" s="144"/>
    </row>
    <row r="133" spans="1:21" ht="11.25">
      <c r="A133" s="144"/>
      <c r="B133" s="144"/>
      <c r="C133" s="144"/>
      <c r="D133" s="144"/>
      <c r="E133" s="144"/>
      <c r="F133" s="144"/>
      <c r="G133" s="144"/>
      <c r="H133" s="144"/>
      <c r="I133" s="144"/>
      <c r="J133" s="144"/>
      <c r="K133" s="144"/>
      <c r="L133" s="144"/>
      <c r="M133" s="144"/>
      <c r="N133" s="144"/>
      <c r="O133" s="144"/>
      <c r="P133" s="144"/>
      <c r="Q133" s="144"/>
      <c r="R133" s="144"/>
      <c r="S133" s="144"/>
      <c r="T133" s="144"/>
      <c r="U133" s="144"/>
    </row>
    <row r="134" spans="1:21" ht="11.25">
      <c r="A134" s="144"/>
      <c r="B134" s="144"/>
      <c r="C134" s="144"/>
      <c r="D134" s="144"/>
      <c r="E134" s="144"/>
      <c r="F134" s="144"/>
      <c r="G134" s="144"/>
      <c r="H134" s="144"/>
      <c r="I134" s="144"/>
      <c r="J134" s="144"/>
      <c r="K134" s="144"/>
      <c r="L134" s="144"/>
      <c r="M134" s="144"/>
      <c r="N134" s="144"/>
      <c r="O134" s="144"/>
      <c r="P134" s="144"/>
      <c r="Q134" s="144"/>
      <c r="R134" s="144"/>
      <c r="S134" s="144"/>
      <c r="T134" s="144"/>
      <c r="U134" s="144"/>
    </row>
    <row r="135" spans="1:21" ht="11.25">
      <c r="A135" s="144"/>
      <c r="B135" s="144"/>
      <c r="C135" s="144"/>
      <c r="D135" s="144"/>
      <c r="E135" s="144"/>
      <c r="F135" s="144"/>
      <c r="G135" s="144"/>
      <c r="H135" s="144"/>
      <c r="I135" s="144"/>
      <c r="J135" s="144"/>
      <c r="K135" s="144"/>
      <c r="L135" s="144"/>
      <c r="M135" s="144"/>
      <c r="N135" s="144"/>
      <c r="O135" s="144"/>
      <c r="P135" s="144"/>
      <c r="Q135" s="144"/>
      <c r="R135" s="144"/>
      <c r="S135" s="144"/>
      <c r="T135" s="144"/>
      <c r="U135" s="144"/>
    </row>
    <row r="136" spans="1:21" ht="11.25">
      <c r="A136" s="144"/>
      <c r="B136" s="144"/>
      <c r="C136" s="144"/>
      <c r="D136" s="144"/>
      <c r="E136" s="144"/>
      <c r="F136" s="144"/>
      <c r="G136" s="144"/>
      <c r="H136" s="144"/>
      <c r="I136" s="144"/>
      <c r="J136" s="144"/>
      <c r="K136" s="144"/>
      <c r="L136" s="144"/>
      <c r="M136" s="144"/>
      <c r="N136" s="144"/>
      <c r="O136" s="144"/>
      <c r="P136" s="144"/>
      <c r="Q136" s="144"/>
      <c r="R136" s="144"/>
      <c r="S136" s="144"/>
      <c r="T136" s="144"/>
      <c r="U136" s="144"/>
    </row>
    <row r="137" spans="1:21" ht="11.25">
      <c r="A137" s="144"/>
      <c r="B137" s="144"/>
      <c r="C137" s="144"/>
      <c r="D137" s="144"/>
      <c r="E137" s="144"/>
      <c r="F137" s="144"/>
      <c r="G137" s="144"/>
      <c r="H137" s="144"/>
      <c r="I137" s="144"/>
      <c r="J137" s="144"/>
      <c r="K137" s="144"/>
      <c r="L137" s="144"/>
      <c r="M137" s="144"/>
      <c r="N137" s="144"/>
      <c r="O137" s="144"/>
      <c r="P137" s="144"/>
      <c r="Q137" s="144"/>
      <c r="R137" s="144"/>
      <c r="S137" s="144"/>
      <c r="T137" s="144"/>
      <c r="U137" s="144"/>
    </row>
    <row r="138" spans="1:21" ht="11.25">
      <c r="A138" s="144"/>
      <c r="B138" s="144"/>
      <c r="C138" s="144"/>
      <c r="D138" s="144"/>
      <c r="E138" s="144"/>
      <c r="F138" s="144"/>
      <c r="G138" s="144"/>
      <c r="H138" s="144"/>
      <c r="I138" s="144"/>
      <c r="J138" s="144"/>
      <c r="K138" s="144"/>
      <c r="L138" s="144"/>
      <c r="M138" s="144"/>
      <c r="N138" s="144"/>
      <c r="O138" s="144"/>
      <c r="P138" s="144"/>
      <c r="Q138" s="144"/>
      <c r="R138" s="144"/>
      <c r="S138" s="144"/>
      <c r="T138" s="144"/>
      <c r="U138" s="144"/>
    </row>
    <row r="139" spans="1:21" ht="11.25">
      <c r="A139" s="144"/>
      <c r="B139" s="144"/>
      <c r="C139" s="144"/>
      <c r="D139" s="144"/>
      <c r="E139" s="144"/>
      <c r="F139" s="144"/>
      <c r="G139" s="144"/>
      <c r="H139" s="144"/>
      <c r="I139" s="144"/>
      <c r="J139" s="144"/>
      <c r="K139" s="144"/>
      <c r="L139" s="144"/>
      <c r="M139" s="144"/>
      <c r="N139" s="144"/>
      <c r="O139" s="144"/>
      <c r="P139" s="144"/>
      <c r="Q139" s="144"/>
      <c r="R139" s="144"/>
      <c r="S139" s="144"/>
      <c r="T139" s="144"/>
      <c r="U139" s="144"/>
    </row>
    <row r="140" spans="1:21" ht="11.25">
      <c r="A140" s="144"/>
      <c r="B140" s="144"/>
      <c r="C140" s="144"/>
      <c r="D140" s="144"/>
      <c r="E140" s="144"/>
      <c r="F140" s="144"/>
      <c r="G140" s="144"/>
      <c r="H140" s="144"/>
      <c r="I140" s="144"/>
      <c r="J140" s="144"/>
      <c r="K140" s="144"/>
      <c r="L140" s="144"/>
      <c r="M140" s="144"/>
      <c r="N140" s="144"/>
      <c r="O140" s="144"/>
      <c r="P140" s="144"/>
      <c r="Q140" s="144"/>
      <c r="R140" s="144"/>
      <c r="S140" s="144"/>
      <c r="T140" s="144"/>
      <c r="U140" s="144"/>
    </row>
    <row r="141" spans="1:21" ht="11.25">
      <c r="A141" s="144"/>
      <c r="B141" s="144"/>
      <c r="C141" s="144"/>
      <c r="D141" s="144"/>
      <c r="E141" s="144"/>
      <c r="F141" s="144"/>
      <c r="G141" s="144"/>
      <c r="H141" s="144"/>
      <c r="I141" s="144"/>
      <c r="J141" s="144"/>
      <c r="K141" s="144"/>
      <c r="L141" s="144"/>
      <c r="M141" s="144"/>
      <c r="N141" s="144"/>
      <c r="O141" s="144"/>
      <c r="P141" s="144"/>
      <c r="Q141" s="144"/>
      <c r="R141" s="144"/>
      <c r="S141" s="144"/>
      <c r="T141" s="144"/>
      <c r="U141" s="144"/>
    </row>
    <row r="142" spans="1:21" ht="11.25">
      <c r="A142" s="144"/>
      <c r="B142" s="144"/>
      <c r="C142" s="144"/>
      <c r="D142" s="144"/>
      <c r="E142" s="144"/>
      <c r="F142" s="144"/>
      <c r="G142" s="144"/>
      <c r="H142" s="144"/>
      <c r="I142" s="144"/>
      <c r="J142" s="144"/>
      <c r="K142" s="144"/>
      <c r="L142" s="144"/>
      <c r="M142" s="144"/>
      <c r="N142" s="144"/>
      <c r="O142" s="144"/>
      <c r="P142" s="144"/>
      <c r="Q142" s="144"/>
      <c r="R142" s="144"/>
      <c r="S142" s="144"/>
      <c r="T142" s="144"/>
      <c r="U142" s="144"/>
    </row>
    <row r="143" spans="1:21" ht="11.25">
      <c r="A143" s="144"/>
      <c r="B143" s="144"/>
      <c r="C143" s="144"/>
      <c r="D143" s="144"/>
      <c r="E143" s="144"/>
      <c r="F143" s="144"/>
      <c r="G143" s="144"/>
      <c r="H143" s="144"/>
      <c r="I143" s="144"/>
      <c r="J143" s="144"/>
      <c r="K143" s="144"/>
      <c r="L143" s="144"/>
      <c r="M143" s="144"/>
      <c r="N143" s="144"/>
      <c r="O143" s="144"/>
      <c r="P143" s="144"/>
      <c r="Q143" s="144"/>
      <c r="R143" s="144"/>
      <c r="S143" s="144"/>
      <c r="T143" s="144"/>
      <c r="U143" s="144"/>
    </row>
  </sheetData>
  <sheetProtection/>
  <mergeCells count="2">
    <mergeCell ref="A2:Y2"/>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7" r:id="rId1"/>
  <headerFooter alignWithMargins="0">
    <oddFooter>&amp;R&amp;A</oddFooter>
  </headerFooter>
  <ignoredErrors>
    <ignoredError sqref="Y43" formula="1"/>
  </ignoredErrors>
</worksheet>
</file>

<file path=xl/worksheets/sheet18.xml><?xml version="1.0" encoding="utf-8"?>
<worksheet xmlns="http://schemas.openxmlformats.org/spreadsheetml/2006/main" xmlns:r="http://schemas.openxmlformats.org/officeDocument/2006/relationships">
  <sheetPr>
    <pageSetUpPr fitToPage="1"/>
  </sheetPr>
  <dimension ref="A1:Z67"/>
  <sheetViews>
    <sheetView zoomScalePageLayoutView="0" workbookViewId="0" topLeftCell="A1">
      <selection activeCell="R60" sqref="R60"/>
    </sheetView>
  </sheetViews>
  <sheetFormatPr defaultColWidth="9.33203125" defaultRowHeight="11.25"/>
  <cols>
    <col min="1" max="1" width="3.16015625" style="38" customWidth="1"/>
    <col min="2" max="2" width="63.83203125" style="38" customWidth="1"/>
    <col min="3" max="4" width="6" style="38" customWidth="1"/>
    <col min="5" max="6" width="7.33203125" style="38" bestFit="1" customWidth="1"/>
    <col min="7" max="9" width="6" style="38" customWidth="1"/>
    <col min="10" max="10" width="7.5" style="38" bestFit="1" customWidth="1"/>
    <col min="11" max="13" width="6" style="38" customWidth="1"/>
    <col min="14" max="14" width="7.5" style="38" bestFit="1" customWidth="1"/>
    <col min="15" max="22" width="6" style="38" customWidth="1"/>
    <col min="23" max="25" width="7.5" style="38" bestFit="1" customWidth="1"/>
    <col min="26" max="16384" width="9.33203125" style="38" customWidth="1"/>
  </cols>
  <sheetData>
    <row r="1" spans="1:25" ht="11.25">
      <c r="A1" s="100" t="s">
        <v>473</v>
      </c>
      <c r="B1" s="45"/>
      <c r="C1" s="35"/>
      <c r="D1" s="35"/>
      <c r="E1" s="35"/>
      <c r="F1" s="35"/>
      <c r="G1" s="35"/>
      <c r="H1" s="35"/>
      <c r="I1" s="35"/>
      <c r="J1" s="35"/>
      <c r="K1" s="35"/>
      <c r="L1" s="35"/>
      <c r="M1" s="35"/>
      <c r="N1" s="35"/>
      <c r="O1" s="35"/>
      <c r="P1" s="35"/>
      <c r="Q1" s="35"/>
      <c r="R1" s="35"/>
      <c r="S1" s="35"/>
      <c r="T1" s="35"/>
      <c r="U1" s="35"/>
      <c r="V1" s="144"/>
      <c r="W1" s="144"/>
      <c r="X1" s="144"/>
      <c r="Y1" s="144"/>
    </row>
    <row r="2" spans="1:25" ht="11.25">
      <c r="A2" s="145" t="s">
        <v>56</v>
      </c>
      <c r="B2" s="145"/>
      <c r="C2" s="146"/>
      <c r="D2" s="146"/>
      <c r="E2" s="146"/>
      <c r="F2" s="146"/>
      <c r="G2" s="146"/>
      <c r="H2" s="146"/>
      <c r="I2" s="146"/>
      <c r="J2" s="146"/>
      <c r="K2" s="146"/>
      <c r="L2" s="146"/>
      <c r="M2" s="146"/>
      <c r="N2" s="146"/>
      <c r="O2" s="146"/>
      <c r="P2" s="146"/>
      <c r="Q2" s="146"/>
      <c r="R2" s="146"/>
      <c r="S2" s="146"/>
      <c r="T2" s="146"/>
      <c r="U2" s="146"/>
      <c r="V2" s="147"/>
      <c r="W2" s="147"/>
      <c r="X2" s="147"/>
      <c r="Y2" s="147"/>
    </row>
    <row r="3" spans="1:25" ht="11.25">
      <c r="A3" s="51" t="s">
        <v>522</v>
      </c>
      <c r="B3" s="145"/>
      <c r="C3" s="145"/>
      <c r="D3" s="145"/>
      <c r="E3" s="145"/>
      <c r="F3" s="145"/>
      <c r="G3" s="145"/>
      <c r="H3" s="145"/>
      <c r="I3" s="145"/>
      <c r="J3" s="145"/>
      <c r="K3" s="145"/>
      <c r="L3" s="145"/>
      <c r="M3" s="145"/>
      <c r="N3" s="145"/>
      <c r="O3" s="145"/>
      <c r="P3" s="145"/>
      <c r="Q3" s="145"/>
      <c r="R3" s="145"/>
      <c r="S3" s="145"/>
      <c r="T3" s="145"/>
      <c r="U3" s="145"/>
      <c r="V3" s="148"/>
      <c r="W3" s="148"/>
      <c r="X3" s="148"/>
      <c r="Y3" s="148"/>
    </row>
    <row r="4" spans="1:25" ht="11.25">
      <c r="A4" s="145" t="s">
        <v>279</v>
      </c>
      <c r="B4" s="145"/>
      <c r="C4" s="146"/>
      <c r="D4" s="146"/>
      <c r="E4" s="146"/>
      <c r="F4" s="146"/>
      <c r="G4" s="146"/>
      <c r="H4" s="146"/>
      <c r="I4" s="146"/>
      <c r="J4" s="146"/>
      <c r="K4" s="146"/>
      <c r="L4" s="146"/>
      <c r="M4" s="146"/>
      <c r="N4" s="146"/>
      <c r="O4" s="146"/>
      <c r="P4" s="146"/>
      <c r="Q4" s="146"/>
      <c r="R4" s="146"/>
      <c r="S4" s="146"/>
      <c r="T4" s="146"/>
      <c r="U4" s="146"/>
      <c r="V4" s="147"/>
      <c r="W4" s="147"/>
      <c r="X4" s="147"/>
      <c r="Y4" s="147"/>
    </row>
    <row r="5" spans="1:25" ht="11.25">
      <c r="A5" s="145"/>
      <c r="B5" s="145"/>
      <c r="C5" s="146"/>
      <c r="D5" s="146"/>
      <c r="E5" s="146"/>
      <c r="F5" s="146"/>
      <c r="G5" s="146"/>
      <c r="H5" s="146"/>
      <c r="I5" s="146"/>
      <c r="J5" s="146"/>
      <c r="K5" s="146"/>
      <c r="L5" s="146"/>
      <c r="M5" s="146"/>
      <c r="N5" s="146"/>
      <c r="O5" s="146"/>
      <c r="P5" s="146"/>
      <c r="Q5" s="146"/>
      <c r="R5" s="146"/>
      <c r="S5" s="146"/>
      <c r="T5" s="146"/>
      <c r="U5" s="146"/>
      <c r="V5" s="147"/>
      <c r="W5" s="147"/>
      <c r="X5" s="147"/>
      <c r="Y5" s="147"/>
    </row>
    <row r="6" spans="1:25" ht="11.25">
      <c r="A6" s="145" t="s">
        <v>298</v>
      </c>
      <c r="B6" s="145"/>
      <c r="C6" s="146"/>
      <c r="D6" s="146"/>
      <c r="E6" s="146"/>
      <c r="F6" s="146"/>
      <c r="G6" s="146"/>
      <c r="H6" s="146"/>
      <c r="I6" s="146"/>
      <c r="J6" s="146"/>
      <c r="K6" s="146"/>
      <c r="L6" s="146"/>
      <c r="M6" s="146"/>
      <c r="N6" s="146"/>
      <c r="O6" s="146"/>
      <c r="P6" s="146"/>
      <c r="Q6" s="146"/>
      <c r="R6" s="146"/>
      <c r="S6" s="146"/>
      <c r="T6" s="146"/>
      <c r="U6" s="146"/>
      <c r="V6" s="147"/>
      <c r="W6" s="147"/>
      <c r="X6" s="147"/>
      <c r="Y6" s="147"/>
    </row>
    <row r="7" spans="1:25" ht="12" thickBot="1">
      <c r="A7" s="145"/>
      <c r="B7" s="145"/>
      <c r="C7" s="146"/>
      <c r="D7" s="146"/>
      <c r="E7" s="146"/>
      <c r="F7" s="146"/>
      <c r="G7" s="146"/>
      <c r="H7" s="146"/>
      <c r="I7" s="146"/>
      <c r="J7" s="146"/>
      <c r="K7" s="146"/>
      <c r="L7" s="146"/>
      <c r="M7" s="146"/>
      <c r="N7" s="146"/>
      <c r="O7" s="146"/>
      <c r="P7" s="146"/>
      <c r="Q7" s="146"/>
      <c r="R7" s="146"/>
      <c r="S7" s="146"/>
      <c r="T7" s="146"/>
      <c r="U7" s="146"/>
      <c r="V7" s="147"/>
      <c r="W7" s="147"/>
      <c r="X7" s="147"/>
      <c r="Y7" s="147"/>
    </row>
    <row r="8" spans="1:25" ht="11.25">
      <c r="A8" s="149"/>
      <c r="B8" s="149"/>
      <c r="C8" s="150" t="s">
        <v>281</v>
      </c>
      <c r="D8" s="151"/>
      <c r="E8" s="151"/>
      <c r="F8" s="151"/>
      <c r="G8" s="151"/>
      <c r="H8" s="151"/>
      <c r="I8" s="151"/>
      <c r="J8" s="151"/>
      <c r="K8" s="151"/>
      <c r="L8" s="151"/>
      <c r="M8" s="151"/>
      <c r="N8" s="151"/>
      <c r="O8" s="151"/>
      <c r="P8" s="151"/>
      <c r="Q8" s="151"/>
      <c r="R8" s="151"/>
      <c r="S8" s="151"/>
      <c r="T8" s="151"/>
      <c r="U8" s="151"/>
      <c r="V8" s="152"/>
      <c r="W8" s="152"/>
      <c r="X8" s="152"/>
      <c r="Y8" s="152"/>
    </row>
    <row r="9" spans="1:25" ht="11.25">
      <c r="A9" s="35"/>
      <c r="B9" s="35"/>
      <c r="C9" s="153">
        <f>'11dsec15'!C9</f>
        <v>1998</v>
      </c>
      <c r="D9" s="146"/>
      <c r="E9" s="153">
        <f>C9-1</f>
        <v>1997</v>
      </c>
      <c r="F9" s="146"/>
      <c r="G9" s="153">
        <f>E9-1</f>
        <v>1996</v>
      </c>
      <c r="H9" s="146"/>
      <c r="I9" s="153">
        <f>G9-1</f>
        <v>1995</v>
      </c>
      <c r="J9" s="146"/>
      <c r="K9" s="153">
        <f>I9-1</f>
        <v>1994</v>
      </c>
      <c r="L9" s="146"/>
      <c r="M9" s="153">
        <f>K9-1</f>
        <v>1993</v>
      </c>
      <c r="N9" s="146"/>
      <c r="O9" s="153">
        <f>M9-1</f>
        <v>1992</v>
      </c>
      <c r="P9" s="146"/>
      <c r="Q9" s="153">
        <f>O9-1</f>
        <v>1991</v>
      </c>
      <c r="R9" s="146"/>
      <c r="S9" s="153">
        <f>Q9-1</f>
        <v>1990</v>
      </c>
      <c r="T9" s="146"/>
      <c r="U9" s="153" t="str">
        <f>S9-1&amp;" + vóór"</f>
        <v>1989 + vóór</v>
      </c>
      <c r="V9" s="147"/>
      <c r="W9" s="153" t="s">
        <v>29</v>
      </c>
      <c r="X9" s="147"/>
      <c r="Y9" s="154"/>
    </row>
    <row r="10" spans="1:25" ht="11.25">
      <c r="A10" s="155"/>
      <c r="B10" s="155"/>
      <c r="C10" s="156" t="s">
        <v>282</v>
      </c>
      <c r="D10" s="157" t="s">
        <v>28</v>
      </c>
      <c r="E10" s="156" t="s">
        <v>282</v>
      </c>
      <c r="F10" s="157" t="s">
        <v>28</v>
      </c>
      <c r="G10" s="156" t="s">
        <v>282</v>
      </c>
      <c r="H10" s="157" t="s">
        <v>28</v>
      </c>
      <c r="I10" s="156" t="s">
        <v>282</v>
      </c>
      <c r="J10" s="157" t="s">
        <v>28</v>
      </c>
      <c r="K10" s="156" t="s">
        <v>282</v>
      </c>
      <c r="L10" s="157" t="s">
        <v>28</v>
      </c>
      <c r="M10" s="156" t="s">
        <v>282</v>
      </c>
      <c r="N10" s="157" t="s">
        <v>28</v>
      </c>
      <c r="O10" s="156" t="s">
        <v>282</v>
      </c>
      <c r="P10" s="157" t="s">
        <v>28</v>
      </c>
      <c r="Q10" s="156" t="s">
        <v>282</v>
      </c>
      <c r="R10" s="157" t="s">
        <v>28</v>
      </c>
      <c r="S10" s="156" t="s">
        <v>282</v>
      </c>
      <c r="T10" s="157" t="s">
        <v>28</v>
      </c>
      <c r="U10" s="156" t="s">
        <v>282</v>
      </c>
      <c r="V10" s="157" t="s">
        <v>28</v>
      </c>
      <c r="W10" s="156" t="s">
        <v>282</v>
      </c>
      <c r="X10" s="157" t="s">
        <v>28</v>
      </c>
      <c r="Y10" s="157" t="s">
        <v>30</v>
      </c>
    </row>
    <row r="11" spans="1:25" ht="11.25">
      <c r="A11" s="158"/>
      <c r="B11" s="158"/>
      <c r="C11" s="159"/>
      <c r="D11" s="160"/>
      <c r="E11" s="159"/>
      <c r="F11" s="160"/>
      <c r="G11" s="159"/>
      <c r="H11" s="160"/>
      <c r="I11" s="159"/>
      <c r="J11" s="160"/>
      <c r="K11" s="159"/>
      <c r="L11" s="160"/>
      <c r="M11" s="159"/>
      <c r="N11" s="160"/>
      <c r="O11" s="159"/>
      <c r="P11" s="160"/>
      <c r="Q11" s="159"/>
      <c r="R11" s="160"/>
      <c r="S11" s="159"/>
      <c r="T11" s="160"/>
      <c r="U11" s="159"/>
      <c r="V11" s="160"/>
      <c r="W11" s="159"/>
      <c r="X11" s="160"/>
      <c r="Y11" s="160"/>
    </row>
    <row r="12" spans="1:25" ht="12">
      <c r="A12" s="32" t="s">
        <v>283</v>
      </c>
      <c r="B12" s="161"/>
      <c r="C12" s="162"/>
      <c r="D12" s="34"/>
      <c r="E12" s="162"/>
      <c r="F12" s="34"/>
      <c r="G12" s="162"/>
      <c r="H12" s="34"/>
      <c r="I12" s="162"/>
      <c r="J12" s="34"/>
      <c r="K12" s="162"/>
      <c r="L12" s="34"/>
      <c r="M12" s="162"/>
      <c r="N12" s="34"/>
      <c r="O12" s="162"/>
      <c r="P12" s="34"/>
      <c r="Q12" s="162"/>
      <c r="R12" s="34"/>
      <c r="S12" s="162"/>
      <c r="T12" s="34"/>
      <c r="U12" s="162"/>
      <c r="V12" s="158"/>
      <c r="W12" s="162"/>
      <c r="X12" s="158"/>
      <c r="Y12" s="158"/>
    </row>
    <row r="13" spans="1:25" ht="12.75">
      <c r="A13" s="163"/>
      <c r="B13" s="161" t="s">
        <v>57</v>
      </c>
      <c r="C13" s="162"/>
      <c r="D13" s="34"/>
      <c r="E13" s="162"/>
      <c r="F13" s="34"/>
      <c r="G13" s="162"/>
      <c r="H13" s="34"/>
      <c r="I13" s="162"/>
      <c r="J13" s="34"/>
      <c r="K13" s="162"/>
      <c r="L13" s="34"/>
      <c r="M13" s="162"/>
      <c r="N13" s="34"/>
      <c r="O13" s="162"/>
      <c r="P13" s="34"/>
      <c r="Q13" s="162"/>
      <c r="R13" s="34"/>
      <c r="S13" s="162"/>
      <c r="T13" s="34"/>
      <c r="U13" s="162"/>
      <c r="V13" s="158"/>
      <c r="W13" s="162"/>
      <c r="X13" s="158"/>
      <c r="Y13" s="158"/>
    </row>
    <row r="14" spans="1:25" ht="11.25">
      <c r="A14" s="35"/>
      <c r="B14" s="35" t="s">
        <v>58</v>
      </c>
      <c r="C14" s="164">
        <v>334</v>
      </c>
      <c r="D14" s="165">
        <v>281</v>
      </c>
      <c r="E14" s="164">
        <v>18204</v>
      </c>
      <c r="F14" s="165">
        <v>19766</v>
      </c>
      <c r="G14" s="164">
        <v>2740</v>
      </c>
      <c r="H14" s="165">
        <v>2551</v>
      </c>
      <c r="I14" s="164">
        <v>322</v>
      </c>
      <c r="J14" s="165">
        <v>294</v>
      </c>
      <c r="K14" s="164">
        <v>19</v>
      </c>
      <c r="L14" s="165">
        <v>26</v>
      </c>
      <c r="M14" s="164">
        <v>1</v>
      </c>
      <c r="N14" s="165">
        <v>5</v>
      </c>
      <c r="O14" s="164">
        <v>0</v>
      </c>
      <c r="P14" s="165">
        <v>0</v>
      </c>
      <c r="Q14" s="164">
        <v>0</v>
      </c>
      <c r="R14" s="165">
        <v>0</v>
      </c>
      <c r="S14" s="164">
        <v>0</v>
      </c>
      <c r="T14" s="165">
        <v>0</v>
      </c>
      <c r="U14" s="164">
        <v>0</v>
      </c>
      <c r="V14" s="165">
        <v>0</v>
      </c>
      <c r="W14" s="164">
        <f>C14+E14+G14+I14+K14+M14+O14+Q14+S14+U14</f>
        <v>21620</v>
      </c>
      <c r="X14" s="165">
        <f>D14+F14+H14+J14+L14+N14+P14+R14+T14+V14</f>
        <v>22923</v>
      </c>
      <c r="Y14" s="167">
        <f>SUM(W14:X14)</f>
        <v>44543</v>
      </c>
    </row>
    <row r="15" spans="1:25" ht="11.25">
      <c r="A15" s="35"/>
      <c r="B15" s="35" t="s">
        <v>363</v>
      </c>
      <c r="C15" s="164">
        <v>1</v>
      </c>
      <c r="D15" s="165">
        <v>0</v>
      </c>
      <c r="E15" s="164">
        <v>1733</v>
      </c>
      <c r="F15" s="165">
        <v>1706</v>
      </c>
      <c r="G15" s="164">
        <v>1738</v>
      </c>
      <c r="H15" s="165">
        <v>1481</v>
      </c>
      <c r="I15" s="164">
        <v>154</v>
      </c>
      <c r="J15" s="165">
        <v>121</v>
      </c>
      <c r="K15" s="164">
        <v>6</v>
      </c>
      <c r="L15" s="165">
        <v>9</v>
      </c>
      <c r="M15" s="164">
        <v>0</v>
      </c>
      <c r="N15" s="165">
        <v>0</v>
      </c>
      <c r="O15" s="164">
        <v>0</v>
      </c>
      <c r="P15" s="165">
        <v>0</v>
      </c>
      <c r="Q15" s="164">
        <v>0</v>
      </c>
      <c r="R15" s="165">
        <v>0</v>
      </c>
      <c r="S15" s="164">
        <v>0</v>
      </c>
      <c r="T15" s="165">
        <v>0</v>
      </c>
      <c r="U15" s="164">
        <v>0</v>
      </c>
      <c r="V15" s="165">
        <v>0</v>
      </c>
      <c r="W15" s="164">
        <f>C15+E15+G15+I15+K15+M15+O15+Q15+S15+U15</f>
        <v>3632</v>
      </c>
      <c r="X15" s="165">
        <f>D15+F15+H15+J15+L15+N15+P15+R15+T15+V15</f>
        <v>3317</v>
      </c>
      <c r="Y15" s="167">
        <f>SUM(W15:X15)</f>
        <v>6949</v>
      </c>
    </row>
    <row r="16" spans="1:25" ht="11.25">
      <c r="A16" s="35"/>
      <c r="B16" s="35"/>
      <c r="C16" s="164"/>
      <c r="D16" s="165"/>
      <c r="E16" s="164"/>
      <c r="F16" s="165"/>
      <c r="G16" s="164"/>
      <c r="H16" s="165"/>
      <c r="I16" s="164"/>
      <c r="J16" s="165"/>
      <c r="K16" s="164"/>
      <c r="L16" s="165"/>
      <c r="M16" s="164"/>
      <c r="N16" s="165"/>
      <c r="O16" s="164"/>
      <c r="P16" s="165"/>
      <c r="Q16" s="164"/>
      <c r="R16" s="165"/>
      <c r="S16" s="164"/>
      <c r="T16" s="165"/>
      <c r="U16" s="164"/>
      <c r="V16" s="165"/>
      <c r="W16" s="164"/>
      <c r="X16" s="165"/>
      <c r="Y16" s="167"/>
    </row>
    <row r="17" spans="1:25" ht="12">
      <c r="A17" s="32" t="s">
        <v>284</v>
      </c>
      <c r="B17" s="34"/>
      <c r="C17" s="164"/>
      <c r="D17" s="167"/>
      <c r="E17" s="164"/>
      <c r="F17" s="167"/>
      <c r="G17" s="164"/>
      <c r="H17" s="167"/>
      <c r="I17" s="164"/>
      <c r="J17" s="167"/>
      <c r="K17" s="164"/>
      <c r="L17" s="167"/>
      <c r="M17" s="164"/>
      <c r="N17" s="167"/>
      <c r="O17" s="164"/>
      <c r="P17" s="167"/>
      <c r="Q17" s="164"/>
      <c r="R17" s="167"/>
      <c r="S17" s="164"/>
      <c r="T17" s="167"/>
      <c r="U17" s="164"/>
      <c r="V17" s="167"/>
      <c r="W17" s="164"/>
      <c r="X17" s="167"/>
      <c r="Y17" s="167"/>
    </row>
    <row r="18" spans="1:25" ht="12.75">
      <c r="A18" s="163"/>
      <c r="B18" s="161" t="s">
        <v>110</v>
      </c>
      <c r="C18" s="164"/>
      <c r="D18" s="167"/>
      <c r="E18" s="164"/>
      <c r="F18" s="167"/>
      <c r="G18" s="164"/>
      <c r="H18" s="167"/>
      <c r="I18" s="164"/>
      <c r="J18" s="167"/>
      <c r="K18" s="164"/>
      <c r="L18" s="167"/>
      <c r="M18" s="164"/>
      <c r="N18" s="167"/>
      <c r="O18" s="164"/>
      <c r="P18" s="167"/>
      <c r="Q18" s="164"/>
      <c r="R18" s="167"/>
      <c r="S18" s="164"/>
      <c r="T18" s="167"/>
      <c r="U18" s="164"/>
      <c r="V18" s="167"/>
      <c r="W18" s="164"/>
      <c r="X18" s="167"/>
      <c r="Y18" s="167"/>
    </row>
    <row r="19" spans="1:25" ht="11.25">
      <c r="A19" s="35"/>
      <c r="B19" s="35" t="s">
        <v>285</v>
      </c>
      <c r="C19" s="164">
        <v>0</v>
      </c>
      <c r="D19" s="165">
        <v>0</v>
      </c>
      <c r="E19" s="164">
        <v>7</v>
      </c>
      <c r="F19" s="165">
        <v>6</v>
      </c>
      <c r="G19" s="164">
        <v>279</v>
      </c>
      <c r="H19" s="165">
        <v>244</v>
      </c>
      <c r="I19" s="164">
        <v>9116</v>
      </c>
      <c r="J19" s="165">
        <v>11868</v>
      </c>
      <c r="K19" s="164">
        <v>982</v>
      </c>
      <c r="L19" s="165">
        <v>876</v>
      </c>
      <c r="M19" s="164">
        <v>100</v>
      </c>
      <c r="N19" s="165">
        <v>97</v>
      </c>
      <c r="O19" s="164">
        <v>11</v>
      </c>
      <c r="P19" s="165">
        <v>13</v>
      </c>
      <c r="Q19" s="164">
        <v>1</v>
      </c>
      <c r="R19" s="165">
        <v>2</v>
      </c>
      <c r="S19" s="164">
        <v>0</v>
      </c>
      <c r="T19" s="165">
        <v>0</v>
      </c>
      <c r="U19" s="164">
        <v>0</v>
      </c>
      <c r="V19" s="165">
        <v>0</v>
      </c>
      <c r="W19" s="164">
        <f aca="true" t="shared" si="0" ref="W19:X22">C19+E19+G19+I19+K19+M19+O19+Q19+S19+U19</f>
        <v>10496</v>
      </c>
      <c r="X19" s="165">
        <f t="shared" si="0"/>
        <v>13106</v>
      </c>
      <c r="Y19" s="167">
        <f>SUM(W19:X19)</f>
        <v>23602</v>
      </c>
    </row>
    <row r="20" spans="1:25" ht="11.25">
      <c r="A20" s="35"/>
      <c r="B20" s="35" t="s">
        <v>286</v>
      </c>
      <c r="C20" s="164">
        <v>0</v>
      </c>
      <c r="D20" s="165">
        <v>0</v>
      </c>
      <c r="E20" s="164">
        <v>0</v>
      </c>
      <c r="F20" s="165">
        <v>0</v>
      </c>
      <c r="G20" s="164">
        <v>2</v>
      </c>
      <c r="H20" s="165">
        <v>2</v>
      </c>
      <c r="I20" s="164">
        <v>127</v>
      </c>
      <c r="J20" s="165">
        <v>313</v>
      </c>
      <c r="K20" s="164">
        <v>69</v>
      </c>
      <c r="L20" s="165">
        <v>153</v>
      </c>
      <c r="M20" s="164">
        <v>28</v>
      </c>
      <c r="N20" s="165">
        <v>26</v>
      </c>
      <c r="O20" s="164">
        <v>3</v>
      </c>
      <c r="P20" s="165">
        <v>6</v>
      </c>
      <c r="Q20" s="164">
        <v>1</v>
      </c>
      <c r="R20" s="165">
        <v>1</v>
      </c>
      <c r="S20" s="164">
        <v>0</v>
      </c>
      <c r="T20" s="165">
        <v>0</v>
      </c>
      <c r="U20" s="164">
        <v>0</v>
      </c>
      <c r="V20" s="165">
        <v>0</v>
      </c>
      <c r="W20" s="164">
        <f t="shared" si="0"/>
        <v>230</v>
      </c>
      <c r="X20" s="165">
        <f t="shared" si="0"/>
        <v>501</v>
      </c>
      <c r="Y20" s="167">
        <f>SUM(W20:X20)</f>
        <v>731</v>
      </c>
    </row>
    <row r="21" spans="1:25" ht="11.25">
      <c r="A21" s="35"/>
      <c r="B21" s="35" t="s">
        <v>287</v>
      </c>
      <c r="C21" s="164">
        <v>0</v>
      </c>
      <c r="D21" s="165">
        <v>0</v>
      </c>
      <c r="E21" s="164">
        <v>0</v>
      </c>
      <c r="F21" s="165">
        <v>0</v>
      </c>
      <c r="G21" s="164">
        <v>19</v>
      </c>
      <c r="H21" s="165">
        <v>14</v>
      </c>
      <c r="I21" s="164">
        <v>5834</v>
      </c>
      <c r="J21" s="165">
        <v>5222</v>
      </c>
      <c r="K21" s="164">
        <v>2396</v>
      </c>
      <c r="L21" s="165">
        <v>1691</v>
      </c>
      <c r="M21" s="164">
        <v>485</v>
      </c>
      <c r="N21" s="165">
        <v>306</v>
      </c>
      <c r="O21" s="164">
        <v>57</v>
      </c>
      <c r="P21" s="165">
        <v>42</v>
      </c>
      <c r="Q21" s="164">
        <v>4</v>
      </c>
      <c r="R21" s="165">
        <v>5</v>
      </c>
      <c r="S21" s="164">
        <v>0</v>
      </c>
      <c r="T21" s="165">
        <v>1</v>
      </c>
      <c r="U21" s="164">
        <v>0</v>
      </c>
      <c r="V21" s="165">
        <v>0</v>
      </c>
      <c r="W21" s="164">
        <f t="shared" si="0"/>
        <v>8795</v>
      </c>
      <c r="X21" s="165">
        <f t="shared" si="0"/>
        <v>7281</v>
      </c>
      <c r="Y21" s="167">
        <f>SUM(W21:X21)</f>
        <v>16076</v>
      </c>
    </row>
    <row r="22" spans="1:25" ht="11.25">
      <c r="A22" s="35"/>
      <c r="B22" s="35" t="s">
        <v>288</v>
      </c>
      <c r="C22" s="164">
        <v>0</v>
      </c>
      <c r="D22" s="165">
        <v>0</v>
      </c>
      <c r="E22" s="164">
        <v>0</v>
      </c>
      <c r="F22" s="165">
        <v>0</v>
      </c>
      <c r="G22" s="164">
        <v>1</v>
      </c>
      <c r="H22" s="165">
        <v>2</v>
      </c>
      <c r="I22" s="164">
        <v>1992</v>
      </c>
      <c r="J22" s="165">
        <v>1998</v>
      </c>
      <c r="K22" s="164">
        <v>1961</v>
      </c>
      <c r="L22" s="165">
        <v>1706</v>
      </c>
      <c r="M22" s="164">
        <v>527</v>
      </c>
      <c r="N22" s="165">
        <v>388</v>
      </c>
      <c r="O22" s="164">
        <v>76</v>
      </c>
      <c r="P22" s="165">
        <v>56</v>
      </c>
      <c r="Q22" s="164">
        <v>12</v>
      </c>
      <c r="R22" s="165">
        <v>10</v>
      </c>
      <c r="S22" s="164">
        <v>1</v>
      </c>
      <c r="T22" s="165">
        <v>0</v>
      </c>
      <c r="U22" s="164">
        <v>0</v>
      </c>
      <c r="V22" s="165">
        <v>2</v>
      </c>
      <c r="W22" s="164">
        <f t="shared" si="0"/>
        <v>4570</v>
      </c>
      <c r="X22" s="165">
        <f t="shared" si="0"/>
        <v>4162</v>
      </c>
      <c r="Y22" s="167">
        <f>SUM(W22:X22)</f>
        <v>8732</v>
      </c>
    </row>
    <row r="23" spans="1:25" ht="11.25">
      <c r="A23" s="45"/>
      <c r="B23" s="35"/>
      <c r="C23" s="164"/>
      <c r="D23" s="165"/>
      <c r="E23" s="164"/>
      <c r="F23" s="165"/>
      <c r="G23" s="164"/>
      <c r="H23" s="165"/>
      <c r="I23" s="164"/>
      <c r="J23" s="165"/>
      <c r="K23" s="164"/>
      <c r="L23" s="165"/>
      <c r="M23" s="164"/>
      <c r="N23" s="165"/>
      <c r="O23" s="164"/>
      <c r="P23" s="165"/>
      <c r="Q23" s="164"/>
      <c r="R23" s="165"/>
      <c r="S23" s="164"/>
      <c r="T23" s="165"/>
      <c r="U23" s="164"/>
      <c r="V23" s="165"/>
      <c r="W23" s="164"/>
      <c r="X23" s="165"/>
      <c r="Y23" s="167"/>
    </row>
    <row r="24" spans="1:25" ht="12">
      <c r="A24" s="32" t="s">
        <v>289</v>
      </c>
      <c r="B24" s="34"/>
      <c r="C24" s="164"/>
      <c r="D24" s="167"/>
      <c r="E24" s="164"/>
      <c r="F24" s="167"/>
      <c r="G24" s="164"/>
      <c r="H24" s="167"/>
      <c r="I24" s="164"/>
      <c r="J24" s="167"/>
      <c r="K24" s="164"/>
      <c r="L24" s="167"/>
      <c r="M24" s="164"/>
      <c r="N24" s="167"/>
      <c r="O24" s="164"/>
      <c r="P24" s="167"/>
      <c r="Q24" s="164"/>
      <c r="R24" s="167"/>
      <c r="S24" s="164"/>
      <c r="T24" s="167"/>
      <c r="U24" s="164"/>
      <c r="V24" s="167"/>
      <c r="W24" s="164"/>
      <c r="X24" s="167"/>
      <c r="Y24" s="167"/>
    </row>
    <row r="25" spans="1:25" ht="12.75">
      <c r="A25" s="163"/>
      <c r="B25" s="161" t="s">
        <v>163</v>
      </c>
      <c r="C25" s="164"/>
      <c r="D25" s="167"/>
      <c r="E25" s="164"/>
      <c r="F25" s="167"/>
      <c r="G25" s="164"/>
      <c r="H25" s="167"/>
      <c r="I25" s="164"/>
      <c r="J25" s="167"/>
      <c r="K25" s="164"/>
      <c r="L25" s="167"/>
      <c r="M25" s="164"/>
      <c r="N25" s="167"/>
      <c r="O25" s="164"/>
      <c r="P25" s="167"/>
      <c r="Q25" s="164"/>
      <c r="R25" s="167"/>
      <c r="S25" s="164"/>
      <c r="T25" s="167"/>
      <c r="U25" s="164"/>
      <c r="V25" s="167"/>
      <c r="W25" s="164"/>
      <c r="X25" s="167"/>
      <c r="Y25" s="167"/>
    </row>
    <row r="26" spans="1:25" ht="11.25">
      <c r="A26" s="34"/>
      <c r="B26" s="35" t="s">
        <v>290</v>
      </c>
      <c r="C26" s="164">
        <v>0</v>
      </c>
      <c r="D26" s="165">
        <v>0</v>
      </c>
      <c r="E26" s="164">
        <v>0</v>
      </c>
      <c r="F26" s="165">
        <v>0</v>
      </c>
      <c r="G26" s="164">
        <v>0</v>
      </c>
      <c r="H26" s="165">
        <v>0</v>
      </c>
      <c r="I26" s="164">
        <v>2</v>
      </c>
      <c r="J26" s="165">
        <v>1</v>
      </c>
      <c r="K26" s="164">
        <v>177</v>
      </c>
      <c r="L26" s="165">
        <v>214</v>
      </c>
      <c r="M26" s="164">
        <v>7403</v>
      </c>
      <c r="N26" s="165">
        <v>10568</v>
      </c>
      <c r="O26" s="164">
        <v>1159</v>
      </c>
      <c r="P26" s="165">
        <v>870</v>
      </c>
      <c r="Q26" s="164">
        <v>127</v>
      </c>
      <c r="R26" s="165">
        <v>100</v>
      </c>
      <c r="S26" s="164">
        <v>11</v>
      </c>
      <c r="T26" s="165">
        <v>17</v>
      </c>
      <c r="U26" s="164">
        <v>3</v>
      </c>
      <c r="V26" s="165">
        <v>5</v>
      </c>
      <c r="W26" s="164">
        <f aca="true" t="shared" si="1" ref="W26:X29">C26+E26+G26+I26+K26+M26+O26+Q26+S26+U26</f>
        <v>8882</v>
      </c>
      <c r="X26" s="165">
        <f t="shared" si="1"/>
        <v>11775</v>
      </c>
      <c r="Y26" s="167">
        <f>SUM(W26:X26)</f>
        <v>20657</v>
      </c>
    </row>
    <row r="27" spans="1:25" ht="11.25">
      <c r="A27" s="34"/>
      <c r="B27" s="35" t="s">
        <v>291</v>
      </c>
      <c r="C27" s="164">
        <v>0</v>
      </c>
      <c r="D27" s="165">
        <v>0</v>
      </c>
      <c r="E27" s="164">
        <v>0</v>
      </c>
      <c r="F27" s="165">
        <v>0</v>
      </c>
      <c r="G27" s="164">
        <v>0</v>
      </c>
      <c r="H27" s="165">
        <v>0</v>
      </c>
      <c r="I27" s="164">
        <v>0</v>
      </c>
      <c r="J27" s="165">
        <v>0</v>
      </c>
      <c r="K27" s="164">
        <v>1</v>
      </c>
      <c r="L27" s="165">
        <v>3</v>
      </c>
      <c r="M27" s="164">
        <v>100</v>
      </c>
      <c r="N27" s="165">
        <v>331</v>
      </c>
      <c r="O27" s="164">
        <v>68</v>
      </c>
      <c r="P27" s="165">
        <v>128</v>
      </c>
      <c r="Q27" s="164">
        <v>32</v>
      </c>
      <c r="R27" s="165">
        <v>28</v>
      </c>
      <c r="S27" s="164">
        <v>3</v>
      </c>
      <c r="T27" s="165">
        <v>7</v>
      </c>
      <c r="U27" s="164">
        <v>1</v>
      </c>
      <c r="V27" s="165">
        <v>0</v>
      </c>
      <c r="W27" s="164">
        <f t="shared" si="1"/>
        <v>205</v>
      </c>
      <c r="X27" s="165">
        <f t="shared" si="1"/>
        <v>497</v>
      </c>
      <c r="Y27" s="167">
        <f>SUM(W27:X27)</f>
        <v>702</v>
      </c>
    </row>
    <row r="28" spans="1:25" ht="11.25">
      <c r="A28" s="34"/>
      <c r="B28" s="35" t="s">
        <v>292</v>
      </c>
      <c r="C28" s="164">
        <v>0</v>
      </c>
      <c r="D28" s="165">
        <v>0</v>
      </c>
      <c r="E28" s="164">
        <v>0</v>
      </c>
      <c r="F28" s="165">
        <v>0</v>
      </c>
      <c r="G28" s="164">
        <v>0</v>
      </c>
      <c r="H28" s="165">
        <v>0</v>
      </c>
      <c r="I28" s="164">
        <v>0</v>
      </c>
      <c r="J28" s="165">
        <v>0</v>
      </c>
      <c r="K28" s="164">
        <v>18</v>
      </c>
      <c r="L28" s="165">
        <v>14</v>
      </c>
      <c r="M28" s="164">
        <v>4915</v>
      </c>
      <c r="N28" s="165">
        <v>5172</v>
      </c>
      <c r="O28" s="164">
        <v>2613</v>
      </c>
      <c r="P28" s="165">
        <v>1935</v>
      </c>
      <c r="Q28" s="164">
        <v>709</v>
      </c>
      <c r="R28" s="165">
        <v>378</v>
      </c>
      <c r="S28" s="164">
        <v>130</v>
      </c>
      <c r="T28" s="165">
        <v>80</v>
      </c>
      <c r="U28" s="164">
        <v>24</v>
      </c>
      <c r="V28" s="165">
        <v>18</v>
      </c>
      <c r="W28" s="164">
        <f t="shared" si="1"/>
        <v>8409</v>
      </c>
      <c r="X28" s="165">
        <f t="shared" si="1"/>
        <v>7597</v>
      </c>
      <c r="Y28" s="167">
        <f>SUM(W28:X28)</f>
        <v>16006</v>
      </c>
    </row>
    <row r="29" spans="1:25" ht="11.25">
      <c r="A29" s="35"/>
      <c r="B29" s="35" t="s">
        <v>293</v>
      </c>
      <c r="C29" s="164">
        <v>0</v>
      </c>
      <c r="D29" s="165">
        <v>0</v>
      </c>
      <c r="E29" s="164">
        <v>0</v>
      </c>
      <c r="F29" s="165">
        <v>0</v>
      </c>
      <c r="G29" s="164">
        <v>0</v>
      </c>
      <c r="H29" s="165">
        <v>0</v>
      </c>
      <c r="I29" s="164">
        <v>0</v>
      </c>
      <c r="J29" s="165">
        <v>0</v>
      </c>
      <c r="K29" s="164">
        <v>2</v>
      </c>
      <c r="L29" s="165">
        <v>2</v>
      </c>
      <c r="M29" s="164">
        <v>1857</v>
      </c>
      <c r="N29" s="165">
        <v>2082</v>
      </c>
      <c r="O29" s="164">
        <v>1924</v>
      </c>
      <c r="P29" s="165">
        <v>1620</v>
      </c>
      <c r="Q29" s="164">
        <v>531</v>
      </c>
      <c r="R29" s="165">
        <v>382</v>
      </c>
      <c r="S29" s="164">
        <v>100</v>
      </c>
      <c r="T29" s="165">
        <v>67</v>
      </c>
      <c r="U29" s="164">
        <v>20</v>
      </c>
      <c r="V29" s="165">
        <v>28</v>
      </c>
      <c r="W29" s="164">
        <f t="shared" si="1"/>
        <v>4434</v>
      </c>
      <c r="X29" s="165">
        <f t="shared" si="1"/>
        <v>4181</v>
      </c>
      <c r="Y29" s="167">
        <f>SUM(W29:X29)</f>
        <v>8615</v>
      </c>
    </row>
    <row r="30" spans="1:25" ht="11.25">
      <c r="A30" s="35"/>
      <c r="B30" s="35"/>
      <c r="C30" s="164"/>
      <c r="D30" s="165"/>
      <c r="E30" s="164"/>
      <c r="F30" s="165"/>
      <c r="G30" s="164"/>
      <c r="H30" s="165"/>
      <c r="I30" s="164"/>
      <c r="J30" s="165"/>
      <c r="K30" s="164"/>
      <c r="L30" s="165"/>
      <c r="M30" s="164"/>
      <c r="N30" s="165"/>
      <c r="O30" s="164"/>
      <c r="P30" s="165"/>
      <c r="Q30" s="164"/>
      <c r="R30" s="165"/>
      <c r="S30" s="164"/>
      <c r="T30" s="165"/>
      <c r="U30" s="164"/>
      <c r="V30" s="165"/>
      <c r="W30" s="164"/>
      <c r="X30" s="165"/>
      <c r="Y30" s="167"/>
    </row>
    <row r="31" spans="1:25" ht="12.75">
      <c r="A31" s="163"/>
      <c r="B31" s="161" t="s">
        <v>254</v>
      </c>
      <c r="C31" s="164"/>
      <c r="D31" s="167"/>
      <c r="E31" s="164"/>
      <c r="F31" s="167"/>
      <c r="G31" s="164"/>
      <c r="H31" s="167"/>
      <c r="I31" s="164"/>
      <c r="J31" s="167"/>
      <c r="K31" s="164"/>
      <c r="L31" s="167"/>
      <c r="M31" s="164"/>
      <c r="N31" s="167"/>
      <c r="O31" s="164"/>
      <c r="P31" s="167"/>
      <c r="Q31" s="164"/>
      <c r="R31" s="167"/>
      <c r="S31" s="164"/>
      <c r="T31" s="167"/>
      <c r="U31" s="164"/>
      <c r="V31" s="167"/>
      <c r="W31" s="164"/>
      <c r="X31" s="167"/>
      <c r="Y31" s="167"/>
    </row>
    <row r="32" spans="1:25" ht="11.25">
      <c r="A32" s="34"/>
      <c r="B32" s="35" t="s">
        <v>294</v>
      </c>
      <c r="C32" s="164">
        <v>0</v>
      </c>
      <c r="D32" s="165">
        <v>0</v>
      </c>
      <c r="E32" s="164">
        <v>0</v>
      </c>
      <c r="F32" s="165">
        <v>0</v>
      </c>
      <c r="G32" s="164">
        <v>0</v>
      </c>
      <c r="H32" s="165">
        <v>0</v>
      </c>
      <c r="I32" s="164">
        <v>0</v>
      </c>
      <c r="J32" s="165">
        <v>0</v>
      </c>
      <c r="K32" s="164">
        <v>0</v>
      </c>
      <c r="L32" s="165">
        <v>0</v>
      </c>
      <c r="M32" s="164">
        <v>0</v>
      </c>
      <c r="N32" s="165">
        <v>0</v>
      </c>
      <c r="O32" s="164">
        <v>45</v>
      </c>
      <c r="P32" s="165">
        <v>30</v>
      </c>
      <c r="Q32" s="164">
        <v>44</v>
      </c>
      <c r="R32" s="165">
        <v>37</v>
      </c>
      <c r="S32" s="164">
        <v>12</v>
      </c>
      <c r="T32" s="165">
        <v>37</v>
      </c>
      <c r="U32" s="164">
        <v>7</v>
      </c>
      <c r="V32" s="165">
        <v>20</v>
      </c>
      <c r="W32" s="164">
        <f aca="true" t="shared" si="2" ref="W32:X34">C32+E32+G32+I32+K32+M32+O32+Q32+S32+U32</f>
        <v>108</v>
      </c>
      <c r="X32" s="165">
        <f t="shared" si="2"/>
        <v>124</v>
      </c>
      <c r="Y32" s="167">
        <f>SUM(W32:X32)</f>
        <v>232</v>
      </c>
    </row>
    <row r="33" spans="1:25" ht="11.25">
      <c r="A33" s="34"/>
      <c r="B33" s="35" t="s">
        <v>295</v>
      </c>
      <c r="C33" s="164">
        <v>0</v>
      </c>
      <c r="D33" s="165">
        <v>0</v>
      </c>
      <c r="E33" s="164">
        <v>0</v>
      </c>
      <c r="F33" s="165">
        <v>0</v>
      </c>
      <c r="G33" s="164">
        <v>0</v>
      </c>
      <c r="H33" s="165">
        <v>0</v>
      </c>
      <c r="I33" s="164">
        <v>0</v>
      </c>
      <c r="J33" s="165">
        <v>0</v>
      </c>
      <c r="K33" s="164">
        <v>0</v>
      </c>
      <c r="L33" s="165">
        <v>0</v>
      </c>
      <c r="M33" s="164">
        <v>0</v>
      </c>
      <c r="N33" s="165">
        <v>0</v>
      </c>
      <c r="O33" s="164">
        <v>1441</v>
      </c>
      <c r="P33" s="165">
        <v>1660</v>
      </c>
      <c r="Q33" s="164">
        <v>1413</v>
      </c>
      <c r="R33" s="165">
        <v>1303</v>
      </c>
      <c r="S33" s="164">
        <v>385</v>
      </c>
      <c r="T33" s="165">
        <v>298</v>
      </c>
      <c r="U33" s="164">
        <v>100</v>
      </c>
      <c r="V33" s="165">
        <v>70</v>
      </c>
      <c r="W33" s="164">
        <f t="shared" si="2"/>
        <v>3339</v>
      </c>
      <c r="X33" s="165">
        <f t="shared" si="2"/>
        <v>3331</v>
      </c>
      <c r="Y33" s="167">
        <f>SUM(W33:X33)</f>
        <v>6670</v>
      </c>
    </row>
    <row r="34" spans="1:25" ht="11.25">
      <c r="A34" s="34"/>
      <c r="B34" s="35" t="s">
        <v>296</v>
      </c>
      <c r="C34" s="164">
        <v>0</v>
      </c>
      <c r="D34" s="165">
        <v>0</v>
      </c>
      <c r="E34" s="164">
        <v>0</v>
      </c>
      <c r="F34" s="165">
        <v>0</v>
      </c>
      <c r="G34" s="164">
        <v>0</v>
      </c>
      <c r="H34" s="165">
        <v>0</v>
      </c>
      <c r="I34" s="164">
        <v>0</v>
      </c>
      <c r="J34" s="165">
        <v>0</v>
      </c>
      <c r="K34" s="164">
        <v>0</v>
      </c>
      <c r="L34" s="165">
        <v>0</v>
      </c>
      <c r="M34" s="164">
        <v>0</v>
      </c>
      <c r="N34" s="165">
        <v>0</v>
      </c>
      <c r="O34" s="164">
        <v>6</v>
      </c>
      <c r="P34" s="165">
        <v>11</v>
      </c>
      <c r="Q34" s="164">
        <v>8</v>
      </c>
      <c r="R34" s="165">
        <v>7</v>
      </c>
      <c r="S34" s="164">
        <v>2</v>
      </c>
      <c r="T34" s="165">
        <v>2</v>
      </c>
      <c r="U34" s="164">
        <v>1</v>
      </c>
      <c r="V34" s="165">
        <v>1</v>
      </c>
      <c r="W34" s="164">
        <f t="shared" si="2"/>
        <v>17</v>
      </c>
      <c r="X34" s="165">
        <f t="shared" si="2"/>
        <v>21</v>
      </c>
      <c r="Y34" s="167">
        <f>SUM(W34:X34)</f>
        <v>38</v>
      </c>
    </row>
    <row r="35" spans="1:25" ht="11.25">
      <c r="A35" s="35"/>
      <c r="B35" s="35"/>
      <c r="C35" s="162"/>
      <c r="D35" s="35"/>
      <c r="E35" s="162"/>
      <c r="F35" s="35"/>
      <c r="G35" s="162"/>
      <c r="H35" s="35"/>
      <c r="I35" s="162"/>
      <c r="J35" s="35"/>
      <c r="K35" s="162"/>
      <c r="L35" s="35"/>
      <c r="M35" s="162"/>
      <c r="N35" s="35"/>
      <c r="O35" s="162"/>
      <c r="P35" s="35"/>
      <c r="Q35" s="162"/>
      <c r="R35" s="35"/>
      <c r="S35" s="162"/>
      <c r="T35" s="35"/>
      <c r="U35" s="162"/>
      <c r="V35" s="144"/>
      <c r="W35" s="162"/>
      <c r="X35" s="35"/>
      <c r="Y35" s="35"/>
    </row>
    <row r="36" spans="1:25" ht="11.25">
      <c r="A36" s="35"/>
      <c r="B36" s="45" t="s">
        <v>6</v>
      </c>
      <c r="C36" s="162"/>
      <c r="D36" s="35"/>
      <c r="E36" s="162"/>
      <c r="F36" s="35"/>
      <c r="G36" s="162"/>
      <c r="H36" s="35"/>
      <c r="I36" s="162"/>
      <c r="J36" s="35"/>
      <c r="K36" s="162"/>
      <c r="L36" s="35"/>
      <c r="M36" s="162"/>
      <c r="N36" s="35"/>
      <c r="O36" s="162"/>
      <c r="P36" s="35"/>
      <c r="Q36" s="162"/>
      <c r="R36" s="35"/>
      <c r="S36" s="162"/>
      <c r="T36" s="35"/>
      <c r="U36" s="162"/>
      <c r="V36" s="144"/>
      <c r="W36" s="162"/>
      <c r="X36" s="35"/>
      <c r="Y36" s="35"/>
    </row>
    <row r="37" spans="1:25" ht="11.25">
      <c r="A37" s="34"/>
      <c r="B37" s="35" t="s">
        <v>4</v>
      </c>
      <c r="C37" s="164">
        <v>0</v>
      </c>
      <c r="D37" s="165">
        <v>0</v>
      </c>
      <c r="E37" s="164">
        <v>0</v>
      </c>
      <c r="F37" s="165">
        <v>0</v>
      </c>
      <c r="G37" s="164">
        <v>0</v>
      </c>
      <c r="H37" s="165">
        <v>0</v>
      </c>
      <c r="I37" s="164">
        <v>0</v>
      </c>
      <c r="J37" s="165">
        <v>0</v>
      </c>
      <c r="K37" s="164">
        <v>0</v>
      </c>
      <c r="L37" s="165">
        <v>0</v>
      </c>
      <c r="M37" s="164">
        <v>0</v>
      </c>
      <c r="N37" s="165">
        <v>0</v>
      </c>
      <c r="O37" s="164">
        <v>1</v>
      </c>
      <c r="P37" s="165">
        <v>3</v>
      </c>
      <c r="Q37" s="164">
        <v>2</v>
      </c>
      <c r="R37" s="165">
        <v>0</v>
      </c>
      <c r="S37" s="164">
        <v>2</v>
      </c>
      <c r="T37" s="165">
        <v>2</v>
      </c>
      <c r="U37" s="164">
        <v>0</v>
      </c>
      <c r="V37" s="166">
        <v>1</v>
      </c>
      <c r="W37" s="164">
        <f>C37+E37+G37+I37+K37+M37+O37+Q37+S37+U37</f>
        <v>5</v>
      </c>
      <c r="X37" s="165">
        <f>D37+F37+H37+J37+L37+N37+P37+R37+T37+V37</f>
        <v>6</v>
      </c>
      <c r="Y37" s="167">
        <f>SUM(W37:X37)</f>
        <v>11</v>
      </c>
    </row>
    <row r="38" spans="1:25" ht="11.25">
      <c r="A38" s="34"/>
      <c r="B38" s="35" t="s">
        <v>5</v>
      </c>
      <c r="C38" s="164">
        <v>0</v>
      </c>
      <c r="D38" s="165">
        <v>0</v>
      </c>
      <c r="E38" s="164">
        <v>0</v>
      </c>
      <c r="F38" s="165">
        <v>0</v>
      </c>
      <c r="G38" s="164">
        <v>0</v>
      </c>
      <c r="H38" s="165">
        <v>0</v>
      </c>
      <c r="I38" s="164">
        <v>0</v>
      </c>
      <c r="J38" s="165">
        <v>0</v>
      </c>
      <c r="K38" s="164">
        <v>0</v>
      </c>
      <c r="L38" s="165">
        <v>0</v>
      </c>
      <c r="M38" s="164">
        <v>0</v>
      </c>
      <c r="N38" s="165">
        <v>1</v>
      </c>
      <c r="O38" s="164">
        <v>345</v>
      </c>
      <c r="P38" s="165">
        <v>164</v>
      </c>
      <c r="Q38" s="164">
        <v>283</v>
      </c>
      <c r="R38" s="165">
        <v>205</v>
      </c>
      <c r="S38" s="164">
        <v>146</v>
      </c>
      <c r="T38" s="165">
        <v>92</v>
      </c>
      <c r="U38" s="164">
        <v>71</v>
      </c>
      <c r="V38" s="166">
        <v>71</v>
      </c>
      <c r="W38" s="164">
        <f>C38+E38+G38+I38+K38+M38+O38+Q38+S38+U38</f>
        <v>845</v>
      </c>
      <c r="X38" s="165">
        <f>D38+F38+H38+J38+L38+N38+P38+R38+T38+V38</f>
        <v>533</v>
      </c>
      <c r="Y38" s="167">
        <f>SUM(W38:X38)</f>
        <v>1378</v>
      </c>
    </row>
    <row r="39" spans="1:25" ht="11.25">
      <c r="A39" s="35"/>
      <c r="B39" s="35"/>
      <c r="C39" s="162"/>
      <c r="D39" s="35"/>
      <c r="E39" s="162"/>
      <c r="F39" s="35"/>
      <c r="G39" s="162"/>
      <c r="H39" s="35"/>
      <c r="I39" s="162"/>
      <c r="J39" s="35"/>
      <c r="K39" s="162"/>
      <c r="L39" s="35"/>
      <c r="M39" s="162"/>
      <c r="N39" s="35"/>
      <c r="O39" s="162"/>
      <c r="P39" s="35"/>
      <c r="Q39" s="162"/>
      <c r="R39" s="35"/>
      <c r="S39" s="162"/>
      <c r="T39" s="35"/>
      <c r="U39" s="162"/>
      <c r="V39" s="144"/>
      <c r="W39" s="162"/>
      <c r="X39" s="35"/>
      <c r="Y39" s="35"/>
    </row>
    <row r="40" spans="1:25" ht="12">
      <c r="A40" s="32" t="s">
        <v>339</v>
      </c>
      <c r="B40" s="34"/>
      <c r="C40" s="164"/>
      <c r="D40" s="167"/>
      <c r="E40" s="164"/>
      <c r="F40" s="167"/>
      <c r="G40" s="164"/>
      <c r="H40" s="167"/>
      <c r="I40" s="164"/>
      <c r="J40" s="167"/>
      <c r="K40" s="164"/>
      <c r="L40" s="167"/>
      <c r="M40" s="164"/>
      <c r="N40" s="167"/>
      <c r="O40" s="164"/>
      <c r="P40" s="167"/>
      <c r="Q40" s="164"/>
      <c r="R40" s="167"/>
      <c r="S40" s="164"/>
      <c r="T40" s="167"/>
      <c r="U40" s="164"/>
      <c r="V40" s="167"/>
      <c r="W40" s="164"/>
      <c r="X40" s="167"/>
      <c r="Y40" s="167"/>
    </row>
    <row r="41" spans="1:25" ht="12">
      <c r="A41" s="32"/>
      <c r="B41" s="34" t="s">
        <v>400</v>
      </c>
      <c r="C41" s="164">
        <v>0</v>
      </c>
      <c r="D41" s="165">
        <v>0</v>
      </c>
      <c r="E41" s="164">
        <v>0</v>
      </c>
      <c r="F41" s="165">
        <v>0</v>
      </c>
      <c r="G41" s="164">
        <v>0</v>
      </c>
      <c r="H41" s="165">
        <v>0</v>
      </c>
      <c r="I41" s="164">
        <v>42</v>
      </c>
      <c r="J41" s="165">
        <v>43</v>
      </c>
      <c r="K41" s="164">
        <v>27</v>
      </c>
      <c r="L41" s="165">
        <v>37</v>
      </c>
      <c r="M41" s="164">
        <v>7</v>
      </c>
      <c r="N41" s="165">
        <v>14</v>
      </c>
      <c r="O41" s="164">
        <v>1</v>
      </c>
      <c r="P41" s="165">
        <v>4</v>
      </c>
      <c r="Q41" s="164">
        <v>0</v>
      </c>
      <c r="R41" s="165">
        <v>1</v>
      </c>
      <c r="S41" s="164">
        <v>0</v>
      </c>
      <c r="T41" s="165">
        <v>0</v>
      </c>
      <c r="U41" s="164">
        <v>0</v>
      </c>
      <c r="V41" s="166">
        <v>0</v>
      </c>
      <c r="W41" s="164">
        <f aca="true" t="shared" si="3" ref="W41:X44">C41+E41+G41+I41+K41+M41+O41+Q41+S41+U41</f>
        <v>77</v>
      </c>
      <c r="X41" s="165">
        <f t="shared" si="3"/>
        <v>99</v>
      </c>
      <c r="Y41" s="167">
        <f>W41+X41</f>
        <v>176</v>
      </c>
    </row>
    <row r="42" spans="1:25" ht="11.25">
      <c r="A42" s="34"/>
      <c r="B42" s="35" t="s">
        <v>293</v>
      </c>
      <c r="C42" s="164">
        <v>0</v>
      </c>
      <c r="D42" s="165">
        <v>0</v>
      </c>
      <c r="E42" s="164">
        <v>0</v>
      </c>
      <c r="F42" s="165">
        <v>0</v>
      </c>
      <c r="G42" s="164">
        <v>0</v>
      </c>
      <c r="H42" s="165">
        <v>0</v>
      </c>
      <c r="I42" s="164">
        <v>0</v>
      </c>
      <c r="J42" s="165">
        <v>0</v>
      </c>
      <c r="K42" s="164">
        <v>0</v>
      </c>
      <c r="L42" s="165">
        <v>0</v>
      </c>
      <c r="M42" s="164">
        <v>41</v>
      </c>
      <c r="N42" s="165">
        <v>58</v>
      </c>
      <c r="O42" s="164">
        <v>39</v>
      </c>
      <c r="P42" s="165">
        <v>55</v>
      </c>
      <c r="Q42" s="164">
        <v>12</v>
      </c>
      <c r="R42" s="165">
        <v>22</v>
      </c>
      <c r="S42" s="164">
        <v>0</v>
      </c>
      <c r="T42" s="165">
        <v>10</v>
      </c>
      <c r="U42" s="164">
        <v>0</v>
      </c>
      <c r="V42" s="166">
        <v>2</v>
      </c>
      <c r="W42" s="164">
        <f t="shared" si="3"/>
        <v>92</v>
      </c>
      <c r="X42" s="165">
        <f t="shared" si="3"/>
        <v>147</v>
      </c>
      <c r="Y42" s="167">
        <f>W42+X42</f>
        <v>239</v>
      </c>
    </row>
    <row r="43" spans="1:25" ht="11.25">
      <c r="A43" s="34"/>
      <c r="B43" s="34" t="s">
        <v>351</v>
      </c>
      <c r="C43" s="164">
        <v>0</v>
      </c>
      <c r="D43" s="165">
        <v>0</v>
      </c>
      <c r="E43" s="164">
        <v>0</v>
      </c>
      <c r="F43" s="165">
        <v>0</v>
      </c>
      <c r="G43" s="164">
        <v>0</v>
      </c>
      <c r="H43" s="165">
        <v>0</v>
      </c>
      <c r="I43" s="164">
        <v>0</v>
      </c>
      <c r="J43" s="165">
        <v>0</v>
      </c>
      <c r="K43" s="164">
        <v>0</v>
      </c>
      <c r="L43" s="165">
        <v>0</v>
      </c>
      <c r="M43" s="164">
        <v>0</v>
      </c>
      <c r="N43" s="165">
        <v>0</v>
      </c>
      <c r="O43" s="164">
        <v>0</v>
      </c>
      <c r="P43" s="165">
        <v>2</v>
      </c>
      <c r="Q43" s="164">
        <v>2</v>
      </c>
      <c r="R43" s="165">
        <v>9</v>
      </c>
      <c r="S43" s="164">
        <v>0</v>
      </c>
      <c r="T43" s="165">
        <v>8</v>
      </c>
      <c r="U43" s="164">
        <v>0</v>
      </c>
      <c r="V43" s="166">
        <v>10</v>
      </c>
      <c r="W43" s="164">
        <f t="shared" si="3"/>
        <v>2</v>
      </c>
      <c r="X43" s="165">
        <f t="shared" si="3"/>
        <v>29</v>
      </c>
      <c r="Y43" s="167">
        <f>W43+X43</f>
        <v>31</v>
      </c>
    </row>
    <row r="44" spans="1:25" ht="11.25">
      <c r="A44" s="34"/>
      <c r="B44" s="34" t="s">
        <v>401</v>
      </c>
      <c r="C44" s="164">
        <v>0</v>
      </c>
      <c r="D44" s="165">
        <v>0</v>
      </c>
      <c r="E44" s="164">
        <v>0</v>
      </c>
      <c r="F44" s="165">
        <v>0</v>
      </c>
      <c r="G44" s="164">
        <v>0</v>
      </c>
      <c r="H44" s="165">
        <v>0</v>
      </c>
      <c r="I44" s="164">
        <v>0</v>
      </c>
      <c r="J44" s="165">
        <v>0</v>
      </c>
      <c r="K44" s="164">
        <v>0</v>
      </c>
      <c r="L44" s="165">
        <v>0</v>
      </c>
      <c r="M44" s="164">
        <v>0</v>
      </c>
      <c r="N44" s="165">
        <v>1</v>
      </c>
      <c r="O44" s="164">
        <v>31</v>
      </c>
      <c r="P44" s="165">
        <v>58</v>
      </c>
      <c r="Q44" s="164">
        <v>30</v>
      </c>
      <c r="R44" s="165">
        <v>56</v>
      </c>
      <c r="S44" s="164">
        <v>11</v>
      </c>
      <c r="T44" s="165">
        <v>20</v>
      </c>
      <c r="U44" s="164">
        <v>4</v>
      </c>
      <c r="V44" s="166">
        <v>7</v>
      </c>
      <c r="W44" s="164">
        <f t="shared" si="3"/>
        <v>76</v>
      </c>
      <c r="X44" s="165">
        <f t="shared" si="3"/>
        <v>142</v>
      </c>
      <c r="Y44" s="167">
        <f>W44+X44</f>
        <v>218</v>
      </c>
    </row>
    <row r="45" spans="1:26" ht="11.25">
      <c r="A45" s="35"/>
      <c r="B45" s="35"/>
      <c r="C45" s="164"/>
      <c r="D45" s="165"/>
      <c r="E45" s="164"/>
      <c r="F45" s="165"/>
      <c r="G45" s="164"/>
      <c r="H45" s="165"/>
      <c r="I45" s="164"/>
      <c r="J45" s="165"/>
      <c r="K45" s="164"/>
      <c r="L45" s="165"/>
      <c r="M45" s="164"/>
      <c r="N45" s="165"/>
      <c r="O45" s="164"/>
      <c r="P45" s="165"/>
      <c r="Q45" s="164"/>
      <c r="R45" s="165"/>
      <c r="S45" s="164"/>
      <c r="T45" s="165"/>
      <c r="U45" s="164"/>
      <c r="V45" s="166"/>
      <c r="W45" s="35"/>
      <c r="X45" s="34"/>
      <c r="Y45" s="35"/>
      <c r="Z45" s="144"/>
    </row>
    <row r="46" spans="1:26" ht="12">
      <c r="A46" s="32" t="s">
        <v>7</v>
      </c>
      <c r="B46" s="34"/>
      <c r="C46" s="164"/>
      <c r="D46" s="165"/>
      <c r="E46" s="164"/>
      <c r="F46" s="165"/>
      <c r="G46" s="164"/>
      <c r="H46" s="165"/>
      <c r="I46" s="164"/>
      <c r="J46" s="165"/>
      <c r="K46" s="164"/>
      <c r="L46" s="165"/>
      <c r="M46" s="164"/>
      <c r="N46" s="165"/>
      <c r="O46" s="164"/>
      <c r="P46" s="165"/>
      <c r="Q46" s="164"/>
      <c r="R46" s="165"/>
      <c r="S46" s="164"/>
      <c r="T46" s="165"/>
      <c r="U46" s="164"/>
      <c r="V46" s="166"/>
      <c r="W46" s="167"/>
      <c r="X46" s="167"/>
      <c r="Y46" s="167"/>
      <c r="Z46" s="144"/>
    </row>
    <row r="47" spans="1:26" ht="11.25">
      <c r="A47" s="34"/>
      <c r="B47" s="35" t="s">
        <v>8</v>
      </c>
      <c r="C47" s="164">
        <v>0</v>
      </c>
      <c r="D47" s="165">
        <v>0</v>
      </c>
      <c r="E47" s="164">
        <v>0</v>
      </c>
      <c r="F47" s="165">
        <v>0</v>
      </c>
      <c r="G47" s="164">
        <v>0</v>
      </c>
      <c r="H47" s="165">
        <v>0</v>
      </c>
      <c r="I47" s="164">
        <v>0</v>
      </c>
      <c r="J47" s="165">
        <v>0</v>
      </c>
      <c r="K47" s="164">
        <v>0</v>
      </c>
      <c r="L47" s="165">
        <v>0</v>
      </c>
      <c r="M47" s="164">
        <v>0</v>
      </c>
      <c r="N47" s="165">
        <v>0</v>
      </c>
      <c r="O47" s="164">
        <v>0</v>
      </c>
      <c r="P47" s="165">
        <v>0</v>
      </c>
      <c r="Q47" s="164">
        <v>0</v>
      </c>
      <c r="R47" s="165">
        <v>4</v>
      </c>
      <c r="S47" s="164">
        <v>1</v>
      </c>
      <c r="T47" s="165">
        <v>8</v>
      </c>
      <c r="U47" s="164">
        <v>2</v>
      </c>
      <c r="V47" s="166">
        <v>6</v>
      </c>
      <c r="W47" s="164">
        <f>C47+E47+G47+I47+K47+M47+O47+Q47+S47+U47</f>
        <v>3</v>
      </c>
      <c r="X47" s="165">
        <f>D47+F47+H47+J47+L47+N47+P47+R47+T47+V47</f>
        <v>18</v>
      </c>
      <c r="Y47" s="167">
        <f>W47+X47</f>
        <v>21</v>
      </c>
      <c r="Z47" s="144"/>
    </row>
    <row r="48" spans="1:26" ht="11.25">
      <c r="A48" s="34"/>
      <c r="B48" s="35" t="s">
        <v>9</v>
      </c>
      <c r="C48" s="164">
        <v>0</v>
      </c>
      <c r="D48" s="165">
        <v>0</v>
      </c>
      <c r="E48" s="164">
        <v>0</v>
      </c>
      <c r="F48" s="165">
        <v>0</v>
      </c>
      <c r="G48" s="164">
        <v>0</v>
      </c>
      <c r="H48" s="165">
        <v>0</v>
      </c>
      <c r="I48" s="164">
        <v>0</v>
      </c>
      <c r="J48" s="165">
        <v>0</v>
      </c>
      <c r="K48" s="164">
        <v>0</v>
      </c>
      <c r="L48" s="165">
        <v>0</v>
      </c>
      <c r="M48" s="164">
        <v>0</v>
      </c>
      <c r="N48" s="165">
        <v>0</v>
      </c>
      <c r="O48" s="164">
        <v>0</v>
      </c>
      <c r="P48" s="165">
        <v>13</v>
      </c>
      <c r="Q48" s="164">
        <v>6</v>
      </c>
      <c r="R48" s="165">
        <v>22</v>
      </c>
      <c r="S48" s="164">
        <v>4</v>
      </c>
      <c r="T48" s="165">
        <v>13</v>
      </c>
      <c r="U48" s="164">
        <v>7</v>
      </c>
      <c r="V48" s="166">
        <v>18</v>
      </c>
      <c r="W48" s="164">
        <f>C48+E48+G48+I48+K48+M48+O48+Q48+S48+U48</f>
        <v>17</v>
      </c>
      <c r="X48" s="165">
        <f>D48+F48+H48+J48+L48+N48+P48+R48+T48+V48</f>
        <v>66</v>
      </c>
      <c r="Y48" s="167">
        <f>W48+X48</f>
        <v>83</v>
      </c>
      <c r="Z48" s="144"/>
    </row>
    <row r="49" spans="1:26" ht="11.2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65"/>
    </row>
    <row r="50" spans="1:26" ht="21.75" customHeight="1">
      <c r="A50" s="285" t="s">
        <v>541</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144"/>
    </row>
    <row r="51" spans="1:26" ht="11.25">
      <c r="A51" s="46" t="s">
        <v>13</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1.25">
      <c r="A52" s="49" t="s">
        <v>10</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ht="11.25">
      <c r="A53" s="49" t="s">
        <v>25</v>
      </c>
    </row>
    <row r="54" spans="1:2" ht="11.25">
      <c r="A54" s="49" t="s">
        <v>11</v>
      </c>
      <c r="B54" s="49"/>
    </row>
    <row r="55" ht="11.25">
      <c r="A55" s="49" t="s">
        <v>12</v>
      </c>
    </row>
    <row r="58" spans="2:13" ht="11.25">
      <c r="B58" s="46"/>
      <c r="C58" s="46"/>
      <c r="D58" s="46"/>
      <c r="E58" s="46"/>
      <c r="F58" s="46"/>
      <c r="G58" s="46"/>
      <c r="H58" s="46"/>
      <c r="I58" s="46"/>
      <c r="J58" s="46"/>
      <c r="K58" s="46"/>
      <c r="L58" s="46"/>
      <c r="M58" s="46"/>
    </row>
    <row r="59" spans="2:13" ht="11.25">
      <c r="B59" s="46"/>
      <c r="C59" s="46"/>
      <c r="D59" s="46"/>
      <c r="E59" s="46"/>
      <c r="F59" s="46"/>
      <c r="G59" s="46"/>
      <c r="H59" s="46"/>
      <c r="I59" s="46"/>
      <c r="J59" s="46"/>
      <c r="K59" s="46"/>
      <c r="L59" s="46"/>
      <c r="M59" s="46"/>
    </row>
    <row r="60" spans="2:13" ht="11.25">
      <c r="B60" s="46"/>
      <c r="C60" s="46"/>
      <c r="D60" s="46"/>
      <c r="E60" s="46"/>
      <c r="F60" s="46"/>
      <c r="G60" s="46"/>
      <c r="H60" s="46"/>
      <c r="I60" s="46"/>
      <c r="J60" s="46"/>
      <c r="K60" s="46"/>
      <c r="L60" s="46"/>
      <c r="M60" s="46"/>
    </row>
    <row r="61" spans="2:13" ht="11.25">
      <c r="B61" s="46"/>
      <c r="C61" s="46"/>
      <c r="D61" s="46"/>
      <c r="E61" s="46"/>
      <c r="F61" s="46"/>
      <c r="G61" s="46"/>
      <c r="H61" s="46"/>
      <c r="I61" s="46"/>
      <c r="J61" s="46"/>
      <c r="K61" s="46"/>
      <c r="L61" s="46"/>
      <c r="M61" s="46"/>
    </row>
    <row r="62" spans="2:13" ht="11.25">
      <c r="B62" s="46"/>
      <c r="C62" s="46"/>
      <c r="D62" s="46"/>
      <c r="E62" s="46"/>
      <c r="F62" s="46"/>
      <c r="G62" s="46"/>
      <c r="H62" s="46"/>
      <c r="I62" s="46"/>
      <c r="J62" s="46"/>
      <c r="K62" s="46"/>
      <c r="L62" s="46"/>
      <c r="M62" s="46"/>
    </row>
    <row r="63" spans="2:13" ht="11.25">
      <c r="B63" s="46"/>
      <c r="C63" s="46"/>
      <c r="D63" s="46"/>
      <c r="E63" s="46"/>
      <c r="F63" s="46"/>
      <c r="G63" s="46"/>
      <c r="H63" s="46"/>
      <c r="I63" s="46"/>
      <c r="J63" s="46"/>
      <c r="K63" s="46"/>
      <c r="L63" s="46"/>
      <c r="M63" s="46"/>
    </row>
    <row r="64" spans="2:13" ht="11.25">
      <c r="B64" s="46"/>
      <c r="C64" s="46"/>
      <c r="D64" s="46"/>
      <c r="E64" s="46"/>
      <c r="F64" s="46"/>
      <c r="G64" s="46"/>
      <c r="H64" s="46"/>
      <c r="I64" s="46"/>
      <c r="J64" s="46"/>
      <c r="K64" s="46"/>
      <c r="L64" s="46"/>
      <c r="M64" s="46"/>
    </row>
    <row r="65" spans="2:25" ht="11.25">
      <c r="B65" s="46"/>
      <c r="C65" s="46"/>
      <c r="D65" s="46"/>
      <c r="E65" s="46"/>
      <c r="F65" s="46"/>
      <c r="G65" s="46"/>
      <c r="H65" s="46"/>
      <c r="I65" s="46"/>
      <c r="J65" s="46"/>
      <c r="K65" s="46"/>
      <c r="L65" s="46"/>
      <c r="M65" s="46"/>
      <c r="N65" s="46"/>
      <c r="O65" s="46"/>
      <c r="P65" s="46"/>
      <c r="Q65" s="46"/>
      <c r="W65" s="46"/>
      <c r="X65" s="46"/>
      <c r="Y65" s="46"/>
    </row>
    <row r="66" spans="2:25" ht="11.25">
      <c r="B66" s="46"/>
      <c r="C66" s="46"/>
      <c r="D66" s="46"/>
      <c r="E66" s="46"/>
      <c r="F66" s="46"/>
      <c r="G66" s="46"/>
      <c r="H66" s="46"/>
      <c r="I66" s="46"/>
      <c r="J66" s="46"/>
      <c r="K66" s="46"/>
      <c r="L66" s="46"/>
      <c r="M66" s="46"/>
      <c r="N66" s="46"/>
      <c r="O66" s="46"/>
      <c r="P66" s="46"/>
      <c r="Q66" s="46"/>
      <c r="W66" s="46"/>
      <c r="X66" s="46"/>
      <c r="Y66" s="46"/>
    </row>
    <row r="67" spans="2:20" ht="11.25">
      <c r="B67" s="46"/>
      <c r="C67" s="46"/>
      <c r="D67" s="46"/>
      <c r="E67" s="46"/>
      <c r="F67" s="46"/>
      <c r="G67" s="46"/>
      <c r="H67" s="46"/>
      <c r="I67" s="46"/>
      <c r="J67" s="46"/>
      <c r="K67" s="46"/>
      <c r="L67" s="46"/>
      <c r="M67" s="46"/>
      <c r="N67" s="46"/>
      <c r="O67" s="46"/>
      <c r="P67" s="46"/>
      <c r="Q67" s="46"/>
      <c r="R67" s="46"/>
      <c r="S67" s="46"/>
      <c r="T67" s="46"/>
    </row>
  </sheetData>
  <sheetProtection/>
  <mergeCells count="1">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7"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Z148"/>
  <sheetViews>
    <sheetView zoomScalePageLayoutView="0" workbookViewId="0" topLeftCell="A1">
      <selection activeCell="Q59" sqref="Q59"/>
    </sheetView>
  </sheetViews>
  <sheetFormatPr defaultColWidth="9.33203125" defaultRowHeight="11.25"/>
  <cols>
    <col min="1" max="1" width="3.16015625" style="38" customWidth="1"/>
    <col min="2" max="2" width="65.66015625" style="38" customWidth="1"/>
    <col min="3" max="25" width="6.33203125" style="38" customWidth="1"/>
    <col min="26" max="16384" width="9.33203125" style="38" customWidth="1"/>
  </cols>
  <sheetData>
    <row r="1" spans="1:25" ht="11.25">
      <c r="A1" s="100" t="s">
        <v>473</v>
      </c>
      <c r="B1" s="45"/>
      <c r="C1" s="35"/>
      <c r="D1" s="35"/>
      <c r="E1" s="35"/>
      <c r="F1" s="35"/>
      <c r="G1" s="35"/>
      <c r="H1" s="35"/>
      <c r="I1" s="35"/>
      <c r="J1" s="35"/>
      <c r="K1" s="35"/>
      <c r="L1" s="35"/>
      <c r="M1" s="35"/>
      <c r="N1" s="35"/>
      <c r="O1" s="35"/>
      <c r="P1" s="35"/>
      <c r="Q1" s="35"/>
      <c r="R1" s="35"/>
      <c r="S1" s="35"/>
      <c r="T1" s="35"/>
      <c r="U1" s="35"/>
      <c r="V1" s="144"/>
      <c r="W1" s="144"/>
      <c r="X1" s="144"/>
      <c r="Y1" s="144"/>
    </row>
    <row r="2" spans="1:25" ht="11.25">
      <c r="A2" s="145" t="s">
        <v>56</v>
      </c>
      <c r="B2" s="145"/>
      <c r="C2" s="146"/>
      <c r="D2" s="146"/>
      <c r="E2" s="146"/>
      <c r="F2" s="146"/>
      <c r="G2" s="146"/>
      <c r="H2" s="146"/>
      <c r="I2" s="146"/>
      <c r="J2" s="146"/>
      <c r="K2" s="146"/>
      <c r="L2" s="146"/>
      <c r="M2" s="146"/>
      <c r="N2" s="146"/>
      <c r="O2" s="146"/>
      <c r="P2" s="146"/>
      <c r="Q2" s="146"/>
      <c r="R2" s="146"/>
      <c r="S2" s="146"/>
      <c r="T2" s="146"/>
      <c r="U2" s="146"/>
      <c r="V2" s="147"/>
      <c r="W2" s="147"/>
      <c r="X2" s="147"/>
      <c r="Y2" s="147"/>
    </row>
    <row r="3" spans="1:25" ht="11.25">
      <c r="A3" s="51" t="s">
        <v>522</v>
      </c>
      <c r="B3" s="145"/>
      <c r="C3" s="145"/>
      <c r="D3" s="145"/>
      <c r="E3" s="145"/>
      <c r="F3" s="145"/>
      <c r="G3" s="145"/>
      <c r="H3" s="145"/>
      <c r="I3" s="145"/>
      <c r="J3" s="145"/>
      <c r="K3" s="145"/>
      <c r="L3" s="145"/>
      <c r="M3" s="145"/>
      <c r="N3" s="145"/>
      <c r="O3" s="145"/>
      <c r="P3" s="145"/>
      <c r="Q3" s="145"/>
      <c r="R3" s="145"/>
      <c r="S3" s="145"/>
      <c r="T3" s="145"/>
      <c r="U3" s="145"/>
      <c r="V3" s="148"/>
      <c r="W3" s="148"/>
      <c r="X3" s="148"/>
      <c r="Y3" s="148"/>
    </row>
    <row r="4" spans="1:25" ht="11.25">
      <c r="A4" s="145" t="s">
        <v>279</v>
      </c>
      <c r="B4" s="145"/>
      <c r="C4" s="146"/>
      <c r="D4" s="146"/>
      <c r="E4" s="146"/>
      <c r="F4" s="146"/>
      <c r="G4" s="146"/>
      <c r="H4" s="146"/>
      <c r="I4" s="146"/>
      <c r="J4" s="146"/>
      <c r="K4" s="146"/>
      <c r="L4" s="146"/>
      <c r="M4" s="146"/>
      <c r="N4" s="146"/>
      <c r="O4" s="146"/>
      <c r="P4" s="146"/>
      <c r="Q4" s="146"/>
      <c r="R4" s="146"/>
      <c r="S4" s="146"/>
      <c r="T4" s="146"/>
      <c r="U4" s="146"/>
      <c r="V4" s="147"/>
      <c r="W4" s="147"/>
      <c r="X4" s="147"/>
      <c r="Y4" s="147"/>
    </row>
    <row r="5" spans="1:25" ht="11.25">
      <c r="A5" s="145"/>
      <c r="B5" s="145"/>
      <c r="C5" s="146"/>
      <c r="D5" s="146"/>
      <c r="E5" s="146"/>
      <c r="F5" s="146"/>
      <c r="G5" s="146"/>
      <c r="H5" s="146"/>
      <c r="I5" s="146"/>
      <c r="J5" s="146"/>
      <c r="K5" s="146"/>
      <c r="L5" s="146"/>
      <c r="M5" s="146"/>
      <c r="N5" s="146"/>
      <c r="O5" s="146"/>
      <c r="P5" s="146"/>
      <c r="Q5" s="146"/>
      <c r="R5" s="146"/>
      <c r="S5" s="146"/>
      <c r="T5" s="146"/>
      <c r="U5" s="146"/>
      <c r="V5" s="147"/>
      <c r="W5" s="147"/>
      <c r="X5" s="147"/>
      <c r="Y5" s="147"/>
    </row>
    <row r="6" spans="1:25" ht="11.25">
      <c r="A6" s="145" t="s">
        <v>299</v>
      </c>
      <c r="B6" s="145"/>
      <c r="C6" s="146"/>
      <c r="D6" s="146"/>
      <c r="E6" s="146"/>
      <c r="F6" s="146"/>
      <c r="G6" s="146"/>
      <c r="H6" s="146"/>
      <c r="I6" s="146"/>
      <c r="J6" s="146"/>
      <c r="K6" s="146"/>
      <c r="L6" s="146"/>
      <c r="M6" s="146"/>
      <c r="N6" s="146"/>
      <c r="O6" s="146"/>
      <c r="P6" s="146"/>
      <c r="Q6" s="146"/>
      <c r="R6" s="146"/>
      <c r="S6" s="146"/>
      <c r="T6" s="146"/>
      <c r="U6" s="146"/>
      <c r="V6" s="147"/>
      <c r="W6" s="147"/>
      <c r="X6" s="147"/>
      <c r="Y6" s="147"/>
    </row>
    <row r="7" spans="1:25" ht="12" thickBot="1">
      <c r="A7" s="145"/>
      <c r="B7" s="145"/>
      <c r="C7" s="146"/>
      <c r="D7" s="146"/>
      <c r="E7" s="146"/>
      <c r="F7" s="146"/>
      <c r="G7" s="146"/>
      <c r="H7" s="146"/>
      <c r="I7" s="146"/>
      <c r="J7" s="146"/>
      <c r="K7" s="146"/>
      <c r="L7" s="146"/>
      <c r="M7" s="146"/>
      <c r="N7" s="146"/>
      <c r="O7" s="146"/>
      <c r="P7" s="146"/>
      <c r="Q7" s="146"/>
      <c r="R7" s="146"/>
      <c r="S7" s="146"/>
      <c r="T7" s="146"/>
      <c r="U7" s="146"/>
      <c r="V7" s="147"/>
      <c r="W7" s="147"/>
      <c r="X7" s="147"/>
      <c r="Y7" s="147"/>
    </row>
    <row r="8" spans="1:25" ht="11.25">
      <c r="A8" s="149"/>
      <c r="B8" s="149"/>
      <c r="C8" s="150" t="s">
        <v>281</v>
      </c>
      <c r="D8" s="151"/>
      <c r="E8" s="151"/>
      <c r="F8" s="151"/>
      <c r="G8" s="151"/>
      <c r="H8" s="151"/>
      <c r="I8" s="151"/>
      <c r="J8" s="151"/>
      <c r="K8" s="151"/>
      <c r="L8" s="151"/>
      <c r="M8" s="151"/>
      <c r="N8" s="151"/>
      <c r="O8" s="151"/>
      <c r="P8" s="151"/>
      <c r="Q8" s="151"/>
      <c r="R8" s="151"/>
      <c r="S8" s="151"/>
      <c r="T8" s="151"/>
      <c r="U8" s="151"/>
      <c r="V8" s="152"/>
      <c r="W8" s="152"/>
      <c r="X8" s="152"/>
      <c r="Y8" s="152"/>
    </row>
    <row r="9" spans="1:25" ht="11.25">
      <c r="A9" s="35"/>
      <c r="B9" s="35"/>
      <c r="C9" s="153">
        <f>'11dsec15'!C9</f>
        <v>1998</v>
      </c>
      <c r="D9" s="146"/>
      <c r="E9" s="153">
        <f>C9-1</f>
        <v>1997</v>
      </c>
      <c r="F9" s="146"/>
      <c r="G9" s="153">
        <f>E9-1</f>
        <v>1996</v>
      </c>
      <c r="H9" s="146"/>
      <c r="I9" s="153">
        <f>G9-1</f>
        <v>1995</v>
      </c>
      <c r="J9" s="146"/>
      <c r="K9" s="153">
        <f>I9-1</f>
        <v>1994</v>
      </c>
      <c r="L9" s="146"/>
      <c r="M9" s="153">
        <f>K9-1</f>
        <v>1993</v>
      </c>
      <c r="N9" s="146"/>
      <c r="O9" s="153">
        <f>M9-1</f>
        <v>1992</v>
      </c>
      <c r="P9" s="146"/>
      <c r="Q9" s="153">
        <f>O9-1</f>
        <v>1991</v>
      </c>
      <c r="R9" s="146"/>
      <c r="S9" s="153">
        <f>Q9-1</f>
        <v>1990</v>
      </c>
      <c r="T9" s="146"/>
      <c r="U9" s="153" t="str">
        <f>S9-1&amp;" + vóór"</f>
        <v>1989 + vóór</v>
      </c>
      <c r="V9" s="147"/>
      <c r="W9" s="153" t="s">
        <v>29</v>
      </c>
      <c r="X9" s="147"/>
      <c r="Y9" s="154"/>
    </row>
    <row r="10" spans="1:25" ht="11.25">
      <c r="A10" s="155"/>
      <c r="B10" s="155"/>
      <c r="C10" s="156" t="s">
        <v>282</v>
      </c>
      <c r="D10" s="157" t="s">
        <v>28</v>
      </c>
      <c r="E10" s="156" t="s">
        <v>282</v>
      </c>
      <c r="F10" s="157" t="s">
        <v>28</v>
      </c>
      <c r="G10" s="156" t="s">
        <v>282</v>
      </c>
      <c r="H10" s="157" t="s">
        <v>28</v>
      </c>
      <c r="I10" s="156" t="s">
        <v>282</v>
      </c>
      <c r="J10" s="157" t="s">
        <v>28</v>
      </c>
      <c r="K10" s="156" t="s">
        <v>282</v>
      </c>
      <c r="L10" s="157" t="s">
        <v>28</v>
      </c>
      <c r="M10" s="156" t="s">
        <v>282</v>
      </c>
      <c r="N10" s="157" t="s">
        <v>28</v>
      </c>
      <c r="O10" s="156" t="s">
        <v>282</v>
      </c>
      <c r="P10" s="157" t="s">
        <v>28</v>
      </c>
      <c r="Q10" s="156" t="s">
        <v>282</v>
      </c>
      <c r="R10" s="157" t="s">
        <v>28</v>
      </c>
      <c r="S10" s="156" t="s">
        <v>282</v>
      </c>
      <c r="T10" s="157" t="s">
        <v>28</v>
      </c>
      <c r="U10" s="156" t="s">
        <v>282</v>
      </c>
      <c r="V10" s="157" t="s">
        <v>28</v>
      </c>
      <c r="W10" s="156" t="s">
        <v>282</v>
      </c>
      <c r="X10" s="157" t="s">
        <v>28</v>
      </c>
      <c r="Y10" s="157" t="s">
        <v>30</v>
      </c>
    </row>
    <row r="11" spans="1:25" ht="11.25">
      <c r="A11" s="158"/>
      <c r="B11" s="158"/>
      <c r="C11" s="159"/>
      <c r="D11" s="160"/>
      <c r="E11" s="159"/>
      <c r="F11" s="160"/>
      <c r="G11" s="159"/>
      <c r="H11" s="160"/>
      <c r="I11" s="159"/>
      <c r="J11" s="160"/>
      <c r="K11" s="159"/>
      <c r="L11" s="160"/>
      <c r="M11" s="159"/>
      <c r="N11" s="160"/>
      <c r="O11" s="159"/>
      <c r="P11" s="160"/>
      <c r="Q11" s="159"/>
      <c r="R11" s="160"/>
      <c r="S11" s="159"/>
      <c r="T11" s="160"/>
      <c r="U11" s="159"/>
      <c r="V11" s="160"/>
      <c r="W11" s="159"/>
      <c r="X11" s="160"/>
      <c r="Y11" s="160"/>
    </row>
    <row r="12" spans="1:25" ht="12">
      <c r="A12" s="32" t="s">
        <v>283</v>
      </c>
      <c r="B12" s="161"/>
      <c r="C12" s="162"/>
      <c r="D12" s="34"/>
      <c r="E12" s="162"/>
      <c r="F12" s="34"/>
      <c r="G12" s="162"/>
      <c r="H12" s="34"/>
      <c r="I12" s="162"/>
      <c r="J12" s="34"/>
      <c r="K12" s="162"/>
      <c r="L12" s="34"/>
      <c r="M12" s="162"/>
      <c r="N12" s="34"/>
      <c r="O12" s="162"/>
      <c r="P12" s="34"/>
      <c r="Q12" s="162"/>
      <c r="R12" s="34"/>
      <c r="S12" s="162"/>
      <c r="T12" s="34"/>
      <c r="U12" s="162"/>
      <c r="V12" s="158"/>
      <c r="W12" s="162"/>
      <c r="X12" s="158"/>
      <c r="Y12" s="158"/>
    </row>
    <row r="13" spans="1:25" ht="12.75">
      <c r="A13" s="163"/>
      <c r="B13" s="161" t="s">
        <v>57</v>
      </c>
      <c r="C13" s="162"/>
      <c r="D13" s="34"/>
      <c r="E13" s="162"/>
      <c r="F13" s="34"/>
      <c r="G13" s="162"/>
      <c r="H13" s="34"/>
      <c r="I13" s="162"/>
      <c r="J13" s="34"/>
      <c r="K13" s="162"/>
      <c r="L13" s="34"/>
      <c r="M13" s="162"/>
      <c r="N13" s="34"/>
      <c r="O13" s="162"/>
      <c r="P13" s="34"/>
      <c r="Q13" s="162"/>
      <c r="R13" s="34"/>
      <c r="S13" s="162"/>
      <c r="T13" s="34"/>
      <c r="U13" s="162"/>
      <c r="V13" s="158"/>
      <c r="W13" s="162"/>
      <c r="X13" s="158"/>
      <c r="Y13" s="158"/>
    </row>
    <row r="14" spans="1:25" ht="11.25">
      <c r="A14" s="35"/>
      <c r="B14" s="35" t="s">
        <v>58</v>
      </c>
      <c r="C14" s="164">
        <v>3</v>
      </c>
      <c r="D14" s="165">
        <v>1</v>
      </c>
      <c r="E14" s="164">
        <v>440</v>
      </c>
      <c r="F14" s="165">
        <v>192</v>
      </c>
      <c r="G14" s="164">
        <v>149</v>
      </c>
      <c r="H14" s="165">
        <v>75</v>
      </c>
      <c r="I14" s="164">
        <v>19</v>
      </c>
      <c r="J14" s="165">
        <v>24</v>
      </c>
      <c r="K14" s="164">
        <v>2</v>
      </c>
      <c r="L14" s="165">
        <v>0</v>
      </c>
      <c r="M14" s="164">
        <v>0</v>
      </c>
      <c r="N14" s="165">
        <v>1</v>
      </c>
      <c r="O14" s="164">
        <v>0</v>
      </c>
      <c r="P14" s="165">
        <v>0</v>
      </c>
      <c r="Q14" s="164">
        <v>0</v>
      </c>
      <c r="R14" s="165">
        <v>0</v>
      </c>
      <c r="S14" s="164">
        <v>0</v>
      </c>
      <c r="T14" s="165">
        <v>0</v>
      </c>
      <c r="U14" s="164">
        <v>0</v>
      </c>
      <c r="V14" s="165">
        <v>0</v>
      </c>
      <c r="W14" s="164">
        <f>C14+E14+G14+I14+K14+M14+O14+Q14+S14+U14</f>
        <v>613</v>
      </c>
      <c r="X14" s="165">
        <f>D14+F14+H14+J14+L14+N14+P14+R14+T14+V14</f>
        <v>293</v>
      </c>
      <c r="Y14" s="167">
        <f>SUM(W14:X14)</f>
        <v>906</v>
      </c>
    </row>
    <row r="15" spans="1:25" ht="11.25">
      <c r="A15" s="35"/>
      <c r="B15" s="35" t="s">
        <v>363</v>
      </c>
      <c r="C15" s="164">
        <v>0</v>
      </c>
      <c r="D15" s="165">
        <v>0</v>
      </c>
      <c r="E15" s="164">
        <v>203</v>
      </c>
      <c r="F15" s="165">
        <v>80</v>
      </c>
      <c r="G15" s="164">
        <v>208</v>
      </c>
      <c r="H15" s="165">
        <v>91</v>
      </c>
      <c r="I15" s="164">
        <v>21</v>
      </c>
      <c r="J15" s="165">
        <v>9</v>
      </c>
      <c r="K15" s="164">
        <v>2</v>
      </c>
      <c r="L15" s="165">
        <v>0</v>
      </c>
      <c r="M15" s="164">
        <v>0</v>
      </c>
      <c r="N15" s="165">
        <v>1</v>
      </c>
      <c r="O15" s="164">
        <v>0</v>
      </c>
      <c r="P15" s="165">
        <v>0</v>
      </c>
      <c r="Q15" s="164">
        <v>0</v>
      </c>
      <c r="R15" s="165">
        <v>0</v>
      </c>
      <c r="S15" s="164">
        <v>0</v>
      </c>
      <c r="T15" s="165">
        <v>0</v>
      </c>
      <c r="U15" s="164">
        <v>0</v>
      </c>
      <c r="V15" s="165">
        <v>0</v>
      </c>
      <c r="W15" s="164">
        <f>C15+E15+G15+I15+K15+M15+O15+Q15+S15+U15</f>
        <v>434</v>
      </c>
      <c r="X15" s="165">
        <f>D15+F15+H15+J15+L15+N15+P15+R15+T15+V15</f>
        <v>181</v>
      </c>
      <c r="Y15" s="167">
        <f>SUM(W15:X15)</f>
        <v>615</v>
      </c>
    </row>
    <row r="16" spans="1:25" ht="11.25">
      <c r="A16" s="35"/>
      <c r="B16" s="35"/>
      <c r="C16" s="164"/>
      <c r="D16" s="165"/>
      <c r="E16" s="164"/>
      <c r="F16" s="165"/>
      <c r="G16" s="164"/>
      <c r="H16" s="165"/>
      <c r="I16" s="164"/>
      <c r="J16" s="165"/>
      <c r="K16" s="164"/>
      <c r="L16" s="165"/>
      <c r="M16" s="164"/>
      <c r="N16" s="165"/>
      <c r="O16" s="164"/>
      <c r="P16" s="165"/>
      <c r="Q16" s="164"/>
      <c r="R16" s="165"/>
      <c r="S16" s="164"/>
      <c r="T16" s="165"/>
      <c r="U16" s="164"/>
      <c r="V16" s="165"/>
      <c r="W16" s="164"/>
      <c r="X16" s="165"/>
      <c r="Y16" s="167"/>
    </row>
    <row r="17" spans="1:25" ht="12">
      <c r="A17" s="32" t="s">
        <v>284</v>
      </c>
      <c r="B17" s="34"/>
      <c r="C17" s="164"/>
      <c r="D17" s="167"/>
      <c r="E17" s="164"/>
      <c r="F17" s="167"/>
      <c r="G17" s="164"/>
      <c r="H17" s="167"/>
      <c r="I17" s="164"/>
      <c r="J17" s="167"/>
      <c r="K17" s="164"/>
      <c r="L17" s="167"/>
      <c r="M17" s="164"/>
      <c r="N17" s="167"/>
      <c r="O17" s="164"/>
      <c r="P17" s="167"/>
      <c r="Q17" s="164"/>
      <c r="R17" s="167"/>
      <c r="S17" s="164"/>
      <c r="T17" s="167"/>
      <c r="U17" s="164"/>
      <c r="V17" s="167"/>
      <c r="W17" s="164"/>
      <c r="X17" s="167"/>
      <c r="Y17" s="167"/>
    </row>
    <row r="18" spans="1:25" ht="12.75">
      <c r="A18" s="163"/>
      <c r="B18" s="161" t="s">
        <v>110</v>
      </c>
      <c r="C18" s="164"/>
      <c r="D18" s="167"/>
      <c r="E18" s="164"/>
      <c r="F18" s="167"/>
      <c r="G18" s="164"/>
      <c r="H18" s="167"/>
      <c r="I18" s="164"/>
      <c r="J18" s="167"/>
      <c r="K18" s="164"/>
      <c r="L18" s="167"/>
      <c r="M18" s="164"/>
      <c r="N18" s="167"/>
      <c r="O18" s="164"/>
      <c r="P18" s="167"/>
      <c r="Q18" s="164"/>
      <c r="R18" s="167"/>
      <c r="S18" s="164"/>
      <c r="T18" s="167"/>
      <c r="U18" s="164"/>
      <c r="V18" s="167"/>
      <c r="W18" s="164"/>
      <c r="X18" s="167"/>
      <c r="Y18" s="167"/>
    </row>
    <row r="19" spans="1:25" ht="11.25">
      <c r="A19" s="35"/>
      <c r="B19" s="35" t="s">
        <v>285</v>
      </c>
      <c r="C19" s="164">
        <v>0</v>
      </c>
      <c r="D19" s="165">
        <v>0</v>
      </c>
      <c r="E19" s="164">
        <v>0</v>
      </c>
      <c r="F19" s="165">
        <v>0</v>
      </c>
      <c r="G19" s="164">
        <v>2</v>
      </c>
      <c r="H19" s="165">
        <v>1</v>
      </c>
      <c r="I19" s="164">
        <v>37</v>
      </c>
      <c r="J19" s="165">
        <v>77</v>
      </c>
      <c r="K19" s="164">
        <v>9</v>
      </c>
      <c r="L19" s="165">
        <v>17</v>
      </c>
      <c r="M19" s="164">
        <v>1</v>
      </c>
      <c r="N19" s="165">
        <v>2</v>
      </c>
      <c r="O19" s="164">
        <v>0</v>
      </c>
      <c r="P19" s="165">
        <v>1</v>
      </c>
      <c r="Q19" s="164">
        <v>0</v>
      </c>
      <c r="R19" s="165">
        <v>0</v>
      </c>
      <c r="S19" s="164">
        <v>0</v>
      </c>
      <c r="T19" s="165">
        <v>0</v>
      </c>
      <c r="U19" s="164">
        <v>0</v>
      </c>
      <c r="V19" s="165">
        <v>0</v>
      </c>
      <c r="W19" s="164">
        <f aca="true" t="shared" si="0" ref="W19:X22">C19+E19+G19+I19+K19+M19+O19+Q19+S19+U19</f>
        <v>49</v>
      </c>
      <c r="X19" s="165">
        <f t="shared" si="0"/>
        <v>98</v>
      </c>
      <c r="Y19" s="167">
        <f>SUM(W19:X19)</f>
        <v>147</v>
      </c>
    </row>
    <row r="20" spans="1:25" ht="11.25">
      <c r="A20" s="35"/>
      <c r="B20" s="35" t="s">
        <v>286</v>
      </c>
      <c r="C20" s="164">
        <v>0</v>
      </c>
      <c r="D20" s="165">
        <v>0</v>
      </c>
      <c r="E20" s="164">
        <v>0</v>
      </c>
      <c r="F20" s="165">
        <v>0</v>
      </c>
      <c r="G20" s="164">
        <v>0</v>
      </c>
      <c r="H20" s="165">
        <v>4</v>
      </c>
      <c r="I20" s="164">
        <v>36</v>
      </c>
      <c r="J20" s="165">
        <v>80</v>
      </c>
      <c r="K20" s="164">
        <v>18</v>
      </c>
      <c r="L20" s="165">
        <v>41</v>
      </c>
      <c r="M20" s="164">
        <v>7</v>
      </c>
      <c r="N20" s="165">
        <v>7</v>
      </c>
      <c r="O20" s="164">
        <v>3</v>
      </c>
      <c r="P20" s="165">
        <v>1</v>
      </c>
      <c r="Q20" s="164">
        <v>0</v>
      </c>
      <c r="R20" s="165">
        <v>0</v>
      </c>
      <c r="S20" s="164">
        <v>0</v>
      </c>
      <c r="T20" s="165">
        <v>0</v>
      </c>
      <c r="U20" s="164">
        <v>0</v>
      </c>
      <c r="V20" s="165">
        <v>0</v>
      </c>
      <c r="W20" s="164">
        <f t="shared" si="0"/>
        <v>64</v>
      </c>
      <c r="X20" s="165">
        <f t="shared" si="0"/>
        <v>133</v>
      </c>
      <c r="Y20" s="167">
        <f>SUM(W20:X20)</f>
        <v>197</v>
      </c>
    </row>
    <row r="21" spans="1:25" ht="11.25">
      <c r="A21" s="35"/>
      <c r="B21" s="35" t="s">
        <v>287</v>
      </c>
      <c r="C21" s="164">
        <v>0</v>
      </c>
      <c r="D21" s="165">
        <v>0</v>
      </c>
      <c r="E21" s="164">
        <v>0</v>
      </c>
      <c r="F21" s="165">
        <v>0</v>
      </c>
      <c r="G21" s="164">
        <v>0</v>
      </c>
      <c r="H21" s="165">
        <v>1</v>
      </c>
      <c r="I21" s="164">
        <v>383</v>
      </c>
      <c r="J21" s="165">
        <v>117</v>
      </c>
      <c r="K21" s="164">
        <v>204</v>
      </c>
      <c r="L21" s="165">
        <v>74</v>
      </c>
      <c r="M21" s="164">
        <v>49</v>
      </c>
      <c r="N21" s="165">
        <v>27</v>
      </c>
      <c r="O21" s="164">
        <v>2</v>
      </c>
      <c r="P21" s="165">
        <v>4</v>
      </c>
      <c r="Q21" s="164">
        <v>2</v>
      </c>
      <c r="R21" s="165">
        <v>2</v>
      </c>
      <c r="S21" s="164">
        <v>0</v>
      </c>
      <c r="T21" s="165">
        <v>0</v>
      </c>
      <c r="U21" s="164">
        <v>0</v>
      </c>
      <c r="V21" s="165">
        <v>0</v>
      </c>
      <c r="W21" s="164">
        <f t="shared" si="0"/>
        <v>640</v>
      </c>
      <c r="X21" s="165">
        <f t="shared" si="0"/>
        <v>225</v>
      </c>
      <c r="Y21" s="167">
        <f>SUM(W21:X21)</f>
        <v>865</v>
      </c>
    </row>
    <row r="22" spans="1:25" ht="11.25">
      <c r="A22" s="35"/>
      <c r="B22" s="35" t="s">
        <v>288</v>
      </c>
      <c r="C22" s="164">
        <v>0</v>
      </c>
      <c r="D22" s="165">
        <v>0</v>
      </c>
      <c r="E22" s="164">
        <v>0</v>
      </c>
      <c r="F22" s="165">
        <v>0</v>
      </c>
      <c r="G22" s="164">
        <v>1</v>
      </c>
      <c r="H22" s="165">
        <v>0</v>
      </c>
      <c r="I22" s="164">
        <v>250</v>
      </c>
      <c r="J22" s="165">
        <v>87</v>
      </c>
      <c r="K22" s="164">
        <v>234</v>
      </c>
      <c r="L22" s="165">
        <v>109</v>
      </c>
      <c r="M22" s="164">
        <v>70</v>
      </c>
      <c r="N22" s="165">
        <v>35</v>
      </c>
      <c r="O22" s="164">
        <v>10</v>
      </c>
      <c r="P22" s="165">
        <v>5</v>
      </c>
      <c r="Q22" s="164">
        <v>1</v>
      </c>
      <c r="R22" s="165">
        <v>0</v>
      </c>
      <c r="S22" s="164">
        <v>1</v>
      </c>
      <c r="T22" s="165">
        <v>0</v>
      </c>
      <c r="U22" s="164">
        <v>0</v>
      </c>
      <c r="V22" s="165">
        <v>0</v>
      </c>
      <c r="W22" s="164">
        <f t="shared" si="0"/>
        <v>567</v>
      </c>
      <c r="X22" s="165">
        <f t="shared" si="0"/>
        <v>236</v>
      </c>
      <c r="Y22" s="167">
        <f>SUM(W22:X22)</f>
        <v>803</v>
      </c>
    </row>
    <row r="23" spans="1:25" ht="11.25">
      <c r="A23" s="45"/>
      <c r="B23" s="35"/>
      <c r="C23" s="164"/>
      <c r="D23" s="165"/>
      <c r="E23" s="164"/>
      <c r="F23" s="165"/>
      <c r="G23" s="164"/>
      <c r="H23" s="165"/>
      <c r="I23" s="164"/>
      <c r="J23" s="165"/>
      <c r="K23" s="164"/>
      <c r="L23" s="165"/>
      <c r="M23" s="164"/>
      <c r="N23" s="165"/>
      <c r="O23" s="164"/>
      <c r="P23" s="165"/>
      <c r="Q23" s="164"/>
      <c r="R23" s="165"/>
      <c r="S23" s="164"/>
      <c r="T23" s="165"/>
      <c r="U23" s="164"/>
      <c r="V23" s="165"/>
      <c r="W23" s="164"/>
      <c r="X23" s="165"/>
      <c r="Y23" s="167"/>
    </row>
    <row r="24" spans="1:25" ht="12">
      <c r="A24" s="32" t="s">
        <v>289</v>
      </c>
      <c r="B24" s="34"/>
      <c r="C24" s="164"/>
      <c r="D24" s="167"/>
      <c r="E24" s="164"/>
      <c r="F24" s="167"/>
      <c r="G24" s="164"/>
      <c r="H24" s="167"/>
      <c r="I24" s="164"/>
      <c r="J24" s="167"/>
      <c r="K24" s="164"/>
      <c r="L24" s="167"/>
      <c r="M24" s="164"/>
      <c r="N24" s="167"/>
      <c r="O24" s="164"/>
      <c r="P24" s="167"/>
      <c r="Q24" s="164"/>
      <c r="R24" s="167"/>
      <c r="S24" s="164"/>
      <c r="T24" s="167"/>
      <c r="U24" s="164"/>
      <c r="V24" s="167"/>
      <c r="W24" s="164"/>
      <c r="X24" s="167"/>
      <c r="Y24" s="167"/>
    </row>
    <row r="25" spans="1:25" ht="12.75">
      <c r="A25" s="163"/>
      <c r="B25" s="161" t="s">
        <v>163</v>
      </c>
      <c r="C25" s="164"/>
      <c r="D25" s="167"/>
      <c r="E25" s="164"/>
      <c r="F25" s="167"/>
      <c r="G25" s="164"/>
      <c r="H25" s="167"/>
      <c r="I25" s="164"/>
      <c r="J25" s="167"/>
      <c r="K25" s="164"/>
      <c r="L25" s="167"/>
      <c r="M25" s="164"/>
      <c r="N25" s="167"/>
      <c r="O25" s="164"/>
      <c r="P25" s="167"/>
      <c r="Q25" s="164"/>
      <c r="R25" s="167"/>
      <c r="S25" s="164"/>
      <c r="T25" s="167"/>
      <c r="U25" s="164"/>
      <c r="V25" s="167"/>
      <c r="W25" s="164"/>
      <c r="X25" s="167"/>
      <c r="Y25" s="167"/>
    </row>
    <row r="26" spans="1:25" ht="11.25">
      <c r="A26" s="34"/>
      <c r="B26" s="35" t="s">
        <v>290</v>
      </c>
      <c r="C26" s="164">
        <v>0</v>
      </c>
      <c r="D26" s="165">
        <v>0</v>
      </c>
      <c r="E26" s="164">
        <v>0</v>
      </c>
      <c r="F26" s="165">
        <v>0</v>
      </c>
      <c r="G26" s="164">
        <v>0</v>
      </c>
      <c r="H26" s="165">
        <v>0</v>
      </c>
      <c r="I26" s="164">
        <v>0</v>
      </c>
      <c r="J26" s="165">
        <v>0</v>
      </c>
      <c r="K26" s="164">
        <v>1</v>
      </c>
      <c r="L26" s="165">
        <v>2</v>
      </c>
      <c r="M26" s="164">
        <v>33</v>
      </c>
      <c r="N26" s="165">
        <v>71</v>
      </c>
      <c r="O26" s="164">
        <v>8</v>
      </c>
      <c r="P26" s="165">
        <v>13</v>
      </c>
      <c r="Q26" s="164">
        <v>5</v>
      </c>
      <c r="R26" s="165">
        <v>6</v>
      </c>
      <c r="S26" s="164">
        <v>1</v>
      </c>
      <c r="T26" s="165">
        <v>0</v>
      </c>
      <c r="U26" s="164">
        <v>0</v>
      </c>
      <c r="V26" s="165">
        <v>0</v>
      </c>
      <c r="W26" s="164">
        <f aca="true" t="shared" si="1" ref="W26:X29">C26+E26+G26+I26+K26+M26+O26+Q26+S26+U26</f>
        <v>48</v>
      </c>
      <c r="X26" s="165">
        <f t="shared" si="1"/>
        <v>92</v>
      </c>
      <c r="Y26" s="167">
        <f>SUM(W26:X26)</f>
        <v>140</v>
      </c>
    </row>
    <row r="27" spans="1:25" ht="11.25">
      <c r="A27" s="34"/>
      <c r="B27" s="35" t="s">
        <v>291</v>
      </c>
      <c r="C27" s="164">
        <v>0</v>
      </c>
      <c r="D27" s="165">
        <v>0</v>
      </c>
      <c r="E27" s="164">
        <v>0</v>
      </c>
      <c r="F27" s="165">
        <v>0</v>
      </c>
      <c r="G27" s="164">
        <v>0</v>
      </c>
      <c r="H27" s="165">
        <v>0</v>
      </c>
      <c r="I27" s="164">
        <v>0</v>
      </c>
      <c r="J27" s="165">
        <v>0</v>
      </c>
      <c r="K27" s="164">
        <v>0</v>
      </c>
      <c r="L27" s="165">
        <v>1</v>
      </c>
      <c r="M27" s="164">
        <v>22</v>
      </c>
      <c r="N27" s="165">
        <v>89</v>
      </c>
      <c r="O27" s="164">
        <v>14</v>
      </c>
      <c r="P27" s="165">
        <v>30</v>
      </c>
      <c r="Q27" s="164">
        <v>11</v>
      </c>
      <c r="R27" s="165">
        <v>8</v>
      </c>
      <c r="S27" s="164">
        <v>3</v>
      </c>
      <c r="T27" s="165">
        <v>1</v>
      </c>
      <c r="U27" s="164">
        <v>0</v>
      </c>
      <c r="V27" s="165">
        <v>1</v>
      </c>
      <c r="W27" s="164">
        <f t="shared" si="1"/>
        <v>50</v>
      </c>
      <c r="X27" s="165">
        <f t="shared" si="1"/>
        <v>130</v>
      </c>
      <c r="Y27" s="167">
        <f>SUM(W27:X27)</f>
        <v>180</v>
      </c>
    </row>
    <row r="28" spans="1:25" ht="11.25">
      <c r="A28" s="34"/>
      <c r="B28" s="35" t="s">
        <v>292</v>
      </c>
      <c r="C28" s="164">
        <v>0</v>
      </c>
      <c r="D28" s="165">
        <v>0</v>
      </c>
      <c r="E28" s="164">
        <v>0</v>
      </c>
      <c r="F28" s="165">
        <v>0</v>
      </c>
      <c r="G28" s="164">
        <v>0</v>
      </c>
      <c r="H28" s="165">
        <v>0</v>
      </c>
      <c r="I28" s="164">
        <v>0</v>
      </c>
      <c r="J28" s="165">
        <v>0</v>
      </c>
      <c r="K28" s="164">
        <v>1</v>
      </c>
      <c r="L28" s="165">
        <v>0</v>
      </c>
      <c r="M28" s="164">
        <v>305</v>
      </c>
      <c r="N28" s="165">
        <v>122</v>
      </c>
      <c r="O28" s="164">
        <v>220</v>
      </c>
      <c r="P28" s="165">
        <v>74</v>
      </c>
      <c r="Q28" s="164">
        <v>62</v>
      </c>
      <c r="R28" s="165">
        <v>34</v>
      </c>
      <c r="S28" s="164">
        <v>12</v>
      </c>
      <c r="T28" s="165">
        <v>6</v>
      </c>
      <c r="U28" s="164">
        <v>8</v>
      </c>
      <c r="V28" s="165">
        <v>2</v>
      </c>
      <c r="W28" s="164">
        <f t="shared" si="1"/>
        <v>608</v>
      </c>
      <c r="X28" s="165">
        <f t="shared" si="1"/>
        <v>238</v>
      </c>
      <c r="Y28" s="167">
        <f>SUM(W28:X28)</f>
        <v>846</v>
      </c>
    </row>
    <row r="29" spans="1:25" ht="11.25">
      <c r="A29" s="35"/>
      <c r="B29" s="35" t="s">
        <v>293</v>
      </c>
      <c r="C29" s="164">
        <v>0</v>
      </c>
      <c r="D29" s="165">
        <v>0</v>
      </c>
      <c r="E29" s="164">
        <v>0</v>
      </c>
      <c r="F29" s="165">
        <v>0</v>
      </c>
      <c r="G29" s="164">
        <v>0</v>
      </c>
      <c r="H29" s="165">
        <v>0</v>
      </c>
      <c r="I29" s="164">
        <v>0</v>
      </c>
      <c r="J29" s="165">
        <v>0</v>
      </c>
      <c r="K29" s="164">
        <v>0</v>
      </c>
      <c r="L29" s="165">
        <v>0</v>
      </c>
      <c r="M29" s="164">
        <v>182</v>
      </c>
      <c r="N29" s="165">
        <v>94</v>
      </c>
      <c r="O29" s="164">
        <v>222</v>
      </c>
      <c r="P29" s="165">
        <v>94</v>
      </c>
      <c r="Q29" s="164">
        <v>51</v>
      </c>
      <c r="R29" s="165">
        <v>29</v>
      </c>
      <c r="S29" s="164">
        <v>19</v>
      </c>
      <c r="T29" s="165">
        <v>9</v>
      </c>
      <c r="U29" s="164">
        <v>10</v>
      </c>
      <c r="V29" s="165">
        <v>5</v>
      </c>
      <c r="W29" s="164">
        <f t="shared" si="1"/>
        <v>484</v>
      </c>
      <c r="X29" s="165">
        <f t="shared" si="1"/>
        <v>231</v>
      </c>
      <c r="Y29" s="167">
        <f>SUM(W29:X29)</f>
        <v>715</v>
      </c>
    </row>
    <row r="30" spans="1:25" ht="11.25">
      <c r="A30" s="35"/>
      <c r="B30" s="35"/>
      <c r="C30" s="164"/>
      <c r="D30" s="165"/>
      <c r="E30" s="164"/>
      <c r="F30" s="165"/>
      <c r="G30" s="164"/>
      <c r="H30" s="165"/>
      <c r="I30" s="164"/>
      <c r="J30" s="165"/>
      <c r="K30" s="164"/>
      <c r="L30" s="165"/>
      <c r="M30" s="164"/>
      <c r="N30" s="165"/>
      <c r="O30" s="164"/>
      <c r="P30" s="165"/>
      <c r="Q30" s="164"/>
      <c r="R30" s="165"/>
      <c r="S30" s="164"/>
      <c r="T30" s="165"/>
      <c r="U30" s="164"/>
      <c r="V30" s="165"/>
      <c r="W30" s="164"/>
      <c r="X30" s="165"/>
      <c r="Y30" s="167"/>
    </row>
    <row r="31" spans="1:25" ht="12.75">
      <c r="A31" s="163"/>
      <c r="B31" s="161" t="s">
        <v>254</v>
      </c>
      <c r="C31" s="164"/>
      <c r="D31" s="167"/>
      <c r="E31" s="164"/>
      <c r="F31" s="167"/>
      <c r="G31" s="164"/>
      <c r="H31" s="167"/>
      <c r="I31" s="164"/>
      <c r="J31" s="167"/>
      <c r="K31" s="164"/>
      <c r="L31" s="167"/>
      <c r="M31" s="164"/>
      <c r="N31" s="167"/>
      <c r="O31" s="164"/>
      <c r="P31" s="167"/>
      <c r="Q31" s="164"/>
      <c r="R31" s="167"/>
      <c r="S31" s="164"/>
      <c r="T31" s="167"/>
      <c r="U31" s="164"/>
      <c r="V31" s="167"/>
      <c r="W31" s="164"/>
      <c r="X31" s="167"/>
      <c r="Y31" s="167"/>
    </row>
    <row r="32" spans="1:25" ht="11.25">
      <c r="A32" s="34"/>
      <c r="B32" s="35" t="s">
        <v>294</v>
      </c>
      <c r="C32" s="164">
        <v>0</v>
      </c>
      <c r="D32" s="165">
        <v>0</v>
      </c>
      <c r="E32" s="164">
        <v>0</v>
      </c>
      <c r="F32" s="165">
        <v>0</v>
      </c>
      <c r="G32" s="164">
        <v>0</v>
      </c>
      <c r="H32" s="165">
        <v>0</v>
      </c>
      <c r="I32" s="164">
        <v>0</v>
      </c>
      <c r="J32" s="165">
        <v>0</v>
      </c>
      <c r="K32" s="164">
        <v>0</v>
      </c>
      <c r="L32" s="165">
        <v>0</v>
      </c>
      <c r="M32" s="164">
        <v>0</v>
      </c>
      <c r="N32" s="165">
        <v>0</v>
      </c>
      <c r="O32" s="164">
        <v>11</v>
      </c>
      <c r="P32" s="165">
        <v>2</v>
      </c>
      <c r="Q32" s="164">
        <v>9</v>
      </c>
      <c r="R32" s="165">
        <v>1</v>
      </c>
      <c r="S32" s="164">
        <v>5</v>
      </c>
      <c r="T32" s="165">
        <v>2</v>
      </c>
      <c r="U32" s="164">
        <v>0</v>
      </c>
      <c r="V32" s="165">
        <v>0</v>
      </c>
      <c r="W32" s="164">
        <f aca="true" t="shared" si="2" ref="W32:X34">C32+E32+G32+I32+K32+M32+O32+Q32+S32+U32</f>
        <v>25</v>
      </c>
      <c r="X32" s="165">
        <f t="shared" si="2"/>
        <v>5</v>
      </c>
      <c r="Y32" s="167">
        <f>SUM(W32:X32)</f>
        <v>30</v>
      </c>
    </row>
    <row r="33" spans="1:25" ht="11.25">
      <c r="A33" s="161"/>
      <c r="B33" s="35" t="s">
        <v>295</v>
      </c>
      <c r="C33" s="164">
        <v>0</v>
      </c>
      <c r="D33" s="165">
        <v>0</v>
      </c>
      <c r="E33" s="164">
        <v>0</v>
      </c>
      <c r="F33" s="165">
        <v>0</v>
      </c>
      <c r="G33" s="164">
        <v>0</v>
      </c>
      <c r="H33" s="165">
        <v>0</v>
      </c>
      <c r="I33" s="164">
        <v>0</v>
      </c>
      <c r="J33" s="165">
        <v>0</v>
      </c>
      <c r="K33" s="164">
        <v>0</v>
      </c>
      <c r="L33" s="165">
        <v>0</v>
      </c>
      <c r="M33" s="164">
        <v>0</v>
      </c>
      <c r="N33" s="165">
        <v>0</v>
      </c>
      <c r="O33" s="164">
        <v>145</v>
      </c>
      <c r="P33" s="165">
        <v>83</v>
      </c>
      <c r="Q33" s="164">
        <v>155</v>
      </c>
      <c r="R33" s="165">
        <v>69</v>
      </c>
      <c r="S33" s="164">
        <v>53</v>
      </c>
      <c r="T33" s="165">
        <v>39</v>
      </c>
      <c r="U33" s="164">
        <v>16</v>
      </c>
      <c r="V33" s="165">
        <v>16</v>
      </c>
      <c r="W33" s="164">
        <f t="shared" si="2"/>
        <v>369</v>
      </c>
      <c r="X33" s="165">
        <f t="shared" si="2"/>
        <v>207</v>
      </c>
      <c r="Y33" s="167">
        <f>SUM(W33:X33)</f>
        <v>576</v>
      </c>
    </row>
    <row r="34" spans="1:25" ht="11.25">
      <c r="A34" s="34"/>
      <c r="B34" s="35" t="s">
        <v>296</v>
      </c>
      <c r="C34" s="164">
        <v>0</v>
      </c>
      <c r="D34" s="165">
        <v>0</v>
      </c>
      <c r="E34" s="164">
        <v>0</v>
      </c>
      <c r="F34" s="165">
        <v>0</v>
      </c>
      <c r="G34" s="164">
        <v>0</v>
      </c>
      <c r="H34" s="165">
        <v>0</v>
      </c>
      <c r="I34" s="164">
        <v>0</v>
      </c>
      <c r="J34" s="165">
        <v>0</v>
      </c>
      <c r="K34" s="164">
        <v>0</v>
      </c>
      <c r="L34" s="165">
        <v>0</v>
      </c>
      <c r="M34" s="164">
        <v>0</v>
      </c>
      <c r="N34" s="165">
        <v>0</v>
      </c>
      <c r="O34" s="164">
        <v>21</v>
      </c>
      <c r="P34" s="165">
        <v>3</v>
      </c>
      <c r="Q34" s="164">
        <v>15</v>
      </c>
      <c r="R34" s="165">
        <v>6</v>
      </c>
      <c r="S34" s="164">
        <v>2</v>
      </c>
      <c r="T34" s="165">
        <v>3</v>
      </c>
      <c r="U34" s="164">
        <v>0</v>
      </c>
      <c r="V34" s="165">
        <v>0</v>
      </c>
      <c r="W34" s="164">
        <f t="shared" si="2"/>
        <v>38</v>
      </c>
      <c r="X34" s="165">
        <f t="shared" si="2"/>
        <v>12</v>
      </c>
      <c r="Y34" s="167">
        <f>SUM(W34:X34)</f>
        <v>50</v>
      </c>
    </row>
    <row r="35" spans="1:25" ht="11.25">
      <c r="A35" s="35"/>
      <c r="B35" s="35"/>
      <c r="C35" s="162"/>
      <c r="D35" s="35"/>
      <c r="E35" s="162"/>
      <c r="F35" s="35"/>
      <c r="G35" s="162"/>
      <c r="H35" s="35"/>
      <c r="I35" s="162"/>
      <c r="J35" s="35"/>
      <c r="K35" s="162"/>
      <c r="L35" s="35"/>
      <c r="M35" s="162"/>
      <c r="N35" s="35"/>
      <c r="O35" s="162"/>
      <c r="P35" s="35"/>
      <c r="Q35" s="162"/>
      <c r="R35" s="35"/>
      <c r="S35" s="162"/>
      <c r="T35" s="35"/>
      <c r="U35" s="162"/>
      <c r="V35" s="144"/>
      <c r="W35" s="162"/>
      <c r="X35" s="35"/>
      <c r="Y35" s="35"/>
    </row>
    <row r="36" spans="1:25" ht="11.25">
      <c r="A36" s="35"/>
      <c r="B36" s="45" t="s">
        <v>6</v>
      </c>
      <c r="C36" s="162"/>
      <c r="D36" s="35"/>
      <c r="E36" s="162"/>
      <c r="F36" s="35"/>
      <c r="G36" s="162"/>
      <c r="H36" s="35"/>
      <c r="I36" s="162"/>
      <c r="J36" s="35"/>
      <c r="K36" s="162"/>
      <c r="L36" s="35"/>
      <c r="M36" s="162"/>
      <c r="N36" s="35"/>
      <c r="O36" s="162"/>
      <c r="P36" s="35"/>
      <c r="Q36" s="162"/>
      <c r="R36" s="35"/>
      <c r="S36" s="162"/>
      <c r="T36" s="35"/>
      <c r="U36" s="162"/>
      <c r="V36" s="144"/>
      <c r="W36" s="162"/>
      <c r="X36" s="35"/>
      <c r="Y36" s="35"/>
    </row>
    <row r="37" spans="1:25" ht="11.25">
      <c r="A37" s="34"/>
      <c r="B37" s="35" t="s">
        <v>4</v>
      </c>
      <c r="C37" s="164">
        <v>0</v>
      </c>
      <c r="D37" s="165">
        <v>0</v>
      </c>
      <c r="E37" s="164">
        <v>0</v>
      </c>
      <c r="F37" s="165">
        <v>0</v>
      </c>
      <c r="G37" s="164">
        <v>0</v>
      </c>
      <c r="H37" s="165">
        <v>0</v>
      </c>
      <c r="I37" s="164">
        <v>0</v>
      </c>
      <c r="J37" s="165">
        <v>0</v>
      </c>
      <c r="K37" s="164">
        <v>0</v>
      </c>
      <c r="L37" s="165">
        <v>0</v>
      </c>
      <c r="M37" s="164">
        <v>0</v>
      </c>
      <c r="N37" s="165">
        <v>0</v>
      </c>
      <c r="O37" s="164">
        <v>0</v>
      </c>
      <c r="P37" s="165">
        <v>0</v>
      </c>
      <c r="Q37" s="164">
        <v>0</v>
      </c>
      <c r="R37" s="165">
        <v>0</v>
      </c>
      <c r="S37" s="164">
        <v>0</v>
      </c>
      <c r="T37" s="165">
        <v>0</v>
      </c>
      <c r="U37" s="164">
        <v>0</v>
      </c>
      <c r="V37" s="165">
        <v>0</v>
      </c>
      <c r="W37" s="164">
        <f>C37+E37+G37+I37+K37+M37+O37+Q37+S37+U37</f>
        <v>0</v>
      </c>
      <c r="X37" s="165">
        <f>D37+F37+H37+J37+L37+N37+P37+R37+T37+V37</f>
        <v>0</v>
      </c>
      <c r="Y37" s="167">
        <f>SUM(W37:X37)</f>
        <v>0</v>
      </c>
    </row>
    <row r="38" spans="1:25" ht="11.25">
      <c r="A38" s="34"/>
      <c r="B38" s="35" t="s">
        <v>5</v>
      </c>
      <c r="C38" s="164">
        <v>0</v>
      </c>
      <c r="D38" s="165">
        <v>0</v>
      </c>
      <c r="E38" s="164">
        <v>0</v>
      </c>
      <c r="F38" s="165">
        <v>0</v>
      </c>
      <c r="G38" s="164">
        <v>0</v>
      </c>
      <c r="H38" s="165">
        <v>0</v>
      </c>
      <c r="I38" s="164">
        <v>0</v>
      </c>
      <c r="J38" s="165">
        <v>0</v>
      </c>
      <c r="K38" s="164">
        <v>0</v>
      </c>
      <c r="L38" s="165">
        <v>0</v>
      </c>
      <c r="M38" s="164">
        <v>0</v>
      </c>
      <c r="N38" s="165">
        <v>0</v>
      </c>
      <c r="O38" s="164">
        <v>39</v>
      </c>
      <c r="P38" s="165">
        <v>19</v>
      </c>
      <c r="Q38" s="164">
        <v>33</v>
      </c>
      <c r="R38" s="165">
        <v>21</v>
      </c>
      <c r="S38" s="164">
        <v>16</v>
      </c>
      <c r="T38" s="165">
        <v>14</v>
      </c>
      <c r="U38" s="164">
        <v>6</v>
      </c>
      <c r="V38" s="165">
        <v>13</v>
      </c>
      <c r="W38" s="164">
        <f>C38+E38+G38+I38+K38+M38+O38+Q38+S38+U38</f>
        <v>94</v>
      </c>
      <c r="X38" s="165">
        <f>D38+F38+H38+J38+L38+N38+P38+R38+T38+V38</f>
        <v>67</v>
      </c>
      <c r="Y38" s="167">
        <f>SUM(W38:X38)</f>
        <v>161</v>
      </c>
    </row>
    <row r="39" spans="1:25" ht="11.25">
      <c r="A39" s="35"/>
      <c r="B39" s="35"/>
      <c r="C39" s="162"/>
      <c r="D39" s="35"/>
      <c r="E39" s="162"/>
      <c r="F39" s="35"/>
      <c r="G39" s="162"/>
      <c r="H39" s="35"/>
      <c r="I39" s="162"/>
      <c r="J39" s="35"/>
      <c r="K39" s="162"/>
      <c r="L39" s="35"/>
      <c r="M39" s="162"/>
      <c r="N39" s="35"/>
      <c r="O39" s="162"/>
      <c r="P39" s="35"/>
      <c r="Q39" s="162"/>
      <c r="R39" s="35"/>
      <c r="S39" s="162"/>
      <c r="T39" s="35"/>
      <c r="U39" s="162"/>
      <c r="V39" s="144"/>
      <c r="W39" s="162"/>
      <c r="X39" s="35"/>
      <c r="Y39" s="35"/>
    </row>
    <row r="40" spans="1:25" ht="12">
      <c r="A40" s="32" t="s">
        <v>339</v>
      </c>
      <c r="B40" s="34"/>
      <c r="C40" s="164"/>
      <c r="D40" s="167"/>
      <c r="E40" s="164"/>
      <c r="F40" s="167"/>
      <c r="G40" s="164"/>
      <c r="H40" s="167"/>
      <c r="I40" s="164"/>
      <c r="J40" s="167"/>
      <c r="K40" s="164"/>
      <c r="L40" s="167"/>
      <c r="M40" s="164"/>
      <c r="N40" s="167"/>
      <c r="O40" s="164"/>
      <c r="P40" s="167"/>
      <c r="Q40" s="164"/>
      <c r="R40" s="167"/>
      <c r="S40" s="164"/>
      <c r="T40" s="167"/>
      <c r="U40" s="164"/>
      <c r="V40" s="167"/>
      <c r="W40" s="164"/>
      <c r="X40" s="167"/>
      <c r="Y40" s="167"/>
    </row>
    <row r="41" spans="1:25" ht="12">
      <c r="A41" s="32"/>
      <c r="B41" s="34" t="s">
        <v>400</v>
      </c>
      <c r="C41" s="164">
        <v>0</v>
      </c>
      <c r="D41" s="165">
        <v>0</v>
      </c>
      <c r="E41" s="164">
        <v>0</v>
      </c>
      <c r="F41" s="165">
        <v>0</v>
      </c>
      <c r="G41" s="164">
        <v>0</v>
      </c>
      <c r="H41" s="165">
        <v>0</v>
      </c>
      <c r="I41" s="164">
        <v>10</v>
      </c>
      <c r="J41" s="165">
        <v>1</v>
      </c>
      <c r="K41" s="164">
        <v>12</v>
      </c>
      <c r="L41" s="165">
        <v>0</v>
      </c>
      <c r="M41" s="164">
        <v>1</v>
      </c>
      <c r="N41" s="165">
        <v>0</v>
      </c>
      <c r="O41" s="164">
        <v>1</v>
      </c>
      <c r="P41" s="165">
        <v>0</v>
      </c>
      <c r="Q41" s="164">
        <v>0</v>
      </c>
      <c r="R41" s="165">
        <v>0</v>
      </c>
      <c r="S41" s="164">
        <v>0</v>
      </c>
      <c r="T41" s="165">
        <v>0</v>
      </c>
      <c r="U41" s="164">
        <v>0</v>
      </c>
      <c r="V41" s="165">
        <v>0</v>
      </c>
      <c r="W41" s="164">
        <f aca="true" t="shared" si="3" ref="W41:X44">C41+E41+G41+I41+K41+M41+O41+Q41+S41+U41</f>
        <v>24</v>
      </c>
      <c r="X41" s="165">
        <f t="shared" si="3"/>
        <v>1</v>
      </c>
      <c r="Y41" s="167">
        <f>W41+X41</f>
        <v>25</v>
      </c>
    </row>
    <row r="42" spans="1:25" ht="11.25">
      <c r="A42" s="34"/>
      <c r="B42" s="35" t="s">
        <v>293</v>
      </c>
      <c r="C42" s="164">
        <v>0</v>
      </c>
      <c r="D42" s="165">
        <v>0</v>
      </c>
      <c r="E42" s="164">
        <v>0</v>
      </c>
      <c r="F42" s="165">
        <v>0</v>
      </c>
      <c r="G42" s="164">
        <v>0</v>
      </c>
      <c r="H42" s="165">
        <v>0</v>
      </c>
      <c r="I42" s="164">
        <v>0</v>
      </c>
      <c r="J42" s="165">
        <v>0</v>
      </c>
      <c r="K42" s="164">
        <v>0</v>
      </c>
      <c r="L42" s="165">
        <v>0</v>
      </c>
      <c r="M42" s="164">
        <v>12</v>
      </c>
      <c r="N42" s="165">
        <v>0</v>
      </c>
      <c r="O42" s="164">
        <v>10</v>
      </c>
      <c r="P42" s="165">
        <v>0</v>
      </c>
      <c r="Q42" s="164">
        <v>5</v>
      </c>
      <c r="R42" s="165">
        <v>0</v>
      </c>
      <c r="S42" s="164">
        <v>0</v>
      </c>
      <c r="T42" s="165">
        <v>0</v>
      </c>
      <c r="U42" s="164">
        <v>0</v>
      </c>
      <c r="V42" s="165">
        <v>0</v>
      </c>
      <c r="W42" s="164">
        <f t="shared" si="3"/>
        <v>27</v>
      </c>
      <c r="X42" s="165">
        <f t="shared" si="3"/>
        <v>0</v>
      </c>
      <c r="Y42" s="167">
        <f>W42+X42</f>
        <v>27</v>
      </c>
    </row>
    <row r="43" spans="1:25" ht="11.25">
      <c r="A43" s="34"/>
      <c r="B43" s="34" t="s">
        <v>351</v>
      </c>
      <c r="C43" s="164">
        <v>0</v>
      </c>
      <c r="D43" s="165">
        <v>0</v>
      </c>
      <c r="E43" s="164">
        <v>0</v>
      </c>
      <c r="F43" s="165">
        <v>0</v>
      </c>
      <c r="G43" s="164">
        <v>0</v>
      </c>
      <c r="H43" s="165">
        <v>0</v>
      </c>
      <c r="I43" s="164">
        <v>0</v>
      </c>
      <c r="J43" s="165">
        <v>0</v>
      </c>
      <c r="K43" s="164">
        <v>0</v>
      </c>
      <c r="L43" s="165">
        <v>0</v>
      </c>
      <c r="M43" s="164">
        <v>0</v>
      </c>
      <c r="N43" s="165">
        <v>0</v>
      </c>
      <c r="O43" s="164">
        <v>0</v>
      </c>
      <c r="P43" s="165">
        <v>0</v>
      </c>
      <c r="Q43" s="164">
        <v>0</v>
      </c>
      <c r="R43" s="165">
        <v>0</v>
      </c>
      <c r="S43" s="164">
        <v>0</v>
      </c>
      <c r="T43" s="165">
        <v>0</v>
      </c>
      <c r="U43" s="164">
        <v>0</v>
      </c>
      <c r="V43" s="165">
        <v>0</v>
      </c>
      <c r="W43" s="164">
        <f t="shared" si="3"/>
        <v>0</v>
      </c>
      <c r="X43" s="165">
        <f t="shared" si="3"/>
        <v>0</v>
      </c>
      <c r="Y43" s="167">
        <f>W43+X43</f>
        <v>0</v>
      </c>
    </row>
    <row r="44" spans="1:25" ht="11.25">
      <c r="A44" s="34"/>
      <c r="B44" s="34" t="s">
        <v>401</v>
      </c>
      <c r="C44" s="164">
        <v>0</v>
      </c>
      <c r="D44" s="165">
        <v>0</v>
      </c>
      <c r="E44" s="164">
        <v>0</v>
      </c>
      <c r="F44" s="165">
        <v>0</v>
      </c>
      <c r="G44" s="164">
        <v>0</v>
      </c>
      <c r="H44" s="165">
        <v>0</v>
      </c>
      <c r="I44" s="164">
        <v>0</v>
      </c>
      <c r="J44" s="165">
        <v>0</v>
      </c>
      <c r="K44" s="164">
        <v>0</v>
      </c>
      <c r="L44" s="165">
        <v>0</v>
      </c>
      <c r="M44" s="164">
        <v>0</v>
      </c>
      <c r="N44" s="165">
        <v>0</v>
      </c>
      <c r="O44" s="164">
        <v>6</v>
      </c>
      <c r="P44" s="165">
        <v>0</v>
      </c>
      <c r="Q44" s="164">
        <v>11</v>
      </c>
      <c r="R44" s="165">
        <v>0</v>
      </c>
      <c r="S44" s="164">
        <v>0</v>
      </c>
      <c r="T44" s="165">
        <v>1</v>
      </c>
      <c r="U44" s="164">
        <v>0</v>
      </c>
      <c r="V44" s="165">
        <v>0</v>
      </c>
      <c r="W44" s="164">
        <f t="shared" si="3"/>
        <v>17</v>
      </c>
      <c r="X44" s="165">
        <f t="shared" si="3"/>
        <v>1</v>
      </c>
      <c r="Y44" s="167">
        <f>W44+X44</f>
        <v>18</v>
      </c>
    </row>
    <row r="45" spans="1:26" ht="11.25">
      <c r="A45" s="35"/>
      <c r="B45" s="35"/>
      <c r="C45" s="164"/>
      <c r="D45" s="165"/>
      <c r="E45" s="164"/>
      <c r="F45" s="165"/>
      <c r="G45" s="164"/>
      <c r="H45" s="165"/>
      <c r="I45" s="164"/>
      <c r="J45" s="165"/>
      <c r="K45" s="164"/>
      <c r="L45" s="165"/>
      <c r="M45" s="164"/>
      <c r="N45" s="165"/>
      <c r="O45" s="164"/>
      <c r="P45" s="165"/>
      <c r="Q45" s="164"/>
      <c r="R45" s="165"/>
      <c r="S45" s="164"/>
      <c r="T45" s="165"/>
      <c r="U45" s="164"/>
      <c r="V45" s="166"/>
      <c r="W45" s="35"/>
      <c r="X45" s="34"/>
      <c r="Y45" s="35"/>
      <c r="Z45" s="144"/>
    </row>
    <row r="46" spans="1:26" ht="12">
      <c r="A46" s="32" t="s">
        <v>7</v>
      </c>
      <c r="B46" s="34"/>
      <c r="C46" s="164"/>
      <c r="D46" s="165"/>
      <c r="E46" s="164"/>
      <c r="F46" s="165"/>
      <c r="G46" s="164"/>
      <c r="H46" s="165"/>
      <c r="I46" s="164"/>
      <c r="J46" s="165"/>
      <c r="K46" s="164"/>
      <c r="L46" s="165"/>
      <c r="M46" s="164"/>
      <c r="N46" s="165"/>
      <c r="O46" s="164"/>
      <c r="P46" s="165"/>
      <c r="Q46" s="164"/>
      <c r="R46" s="165"/>
      <c r="S46" s="164"/>
      <c r="T46" s="165"/>
      <c r="U46" s="164"/>
      <c r="V46" s="166"/>
      <c r="W46" s="167"/>
      <c r="X46" s="167"/>
      <c r="Y46" s="167"/>
      <c r="Z46" s="144"/>
    </row>
    <row r="47" spans="1:26" ht="11.25">
      <c r="A47" s="34"/>
      <c r="B47" s="35" t="s">
        <v>8</v>
      </c>
      <c r="C47" s="164">
        <v>0</v>
      </c>
      <c r="D47" s="165">
        <v>0</v>
      </c>
      <c r="E47" s="164">
        <v>0</v>
      </c>
      <c r="F47" s="165">
        <v>0</v>
      </c>
      <c r="G47" s="164">
        <v>0</v>
      </c>
      <c r="H47" s="165">
        <v>0</v>
      </c>
      <c r="I47" s="164">
        <v>0</v>
      </c>
      <c r="J47" s="165">
        <v>0</v>
      </c>
      <c r="K47" s="164">
        <v>0</v>
      </c>
      <c r="L47" s="165">
        <v>0</v>
      </c>
      <c r="M47" s="164">
        <v>0</v>
      </c>
      <c r="N47" s="165">
        <v>0</v>
      </c>
      <c r="O47" s="164">
        <v>0</v>
      </c>
      <c r="P47" s="165">
        <v>0</v>
      </c>
      <c r="Q47" s="164">
        <v>0</v>
      </c>
      <c r="R47" s="165">
        <v>0</v>
      </c>
      <c r="S47" s="164">
        <v>0</v>
      </c>
      <c r="T47" s="165">
        <v>0</v>
      </c>
      <c r="U47" s="164">
        <v>0</v>
      </c>
      <c r="V47" s="166">
        <v>0</v>
      </c>
      <c r="W47" s="165">
        <f>C47+E47+G47+I47+K47+M47+O47+Q47+S47+U47</f>
        <v>0</v>
      </c>
      <c r="X47" s="165">
        <f>D47+F47+H47+J47+L47+N47+P47+R47+T47+V47</f>
        <v>0</v>
      </c>
      <c r="Y47" s="167">
        <f>W47+X47</f>
        <v>0</v>
      </c>
      <c r="Z47" s="144"/>
    </row>
    <row r="48" spans="1:26" ht="11.25">
      <c r="A48" s="34"/>
      <c r="B48" s="35" t="s">
        <v>9</v>
      </c>
      <c r="C48" s="164">
        <v>0</v>
      </c>
      <c r="D48" s="165">
        <v>0</v>
      </c>
      <c r="E48" s="164">
        <v>0</v>
      </c>
      <c r="F48" s="165">
        <v>0</v>
      </c>
      <c r="G48" s="164">
        <v>0</v>
      </c>
      <c r="H48" s="165">
        <v>0</v>
      </c>
      <c r="I48" s="164">
        <v>0</v>
      </c>
      <c r="J48" s="165">
        <v>0</v>
      </c>
      <c r="K48" s="164">
        <v>0</v>
      </c>
      <c r="L48" s="165">
        <v>0</v>
      </c>
      <c r="M48" s="164">
        <v>0</v>
      </c>
      <c r="N48" s="165">
        <v>0</v>
      </c>
      <c r="O48" s="164">
        <v>0</v>
      </c>
      <c r="P48" s="165">
        <v>0</v>
      </c>
      <c r="Q48" s="164">
        <v>0</v>
      </c>
      <c r="R48" s="165">
        <v>0</v>
      </c>
      <c r="S48" s="164">
        <v>0</v>
      </c>
      <c r="T48" s="165">
        <v>0</v>
      </c>
      <c r="U48" s="164">
        <v>0</v>
      </c>
      <c r="V48" s="166">
        <v>0</v>
      </c>
      <c r="W48" s="165">
        <f>C48+E48+G48+I48+K48+M48+O48+Q48+S48+U48</f>
        <v>0</v>
      </c>
      <c r="X48" s="165">
        <f>D48+F48+H48+J48+L48+N48+P48+R48+T48+V48</f>
        <v>0</v>
      </c>
      <c r="Y48" s="167">
        <f>W48+X48</f>
        <v>0</v>
      </c>
      <c r="Z48" s="144"/>
    </row>
    <row r="49" spans="1:26" ht="11.2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65"/>
    </row>
    <row r="50" spans="1:26" ht="22.5" customHeight="1">
      <c r="A50" s="285" t="s">
        <v>541</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144"/>
    </row>
    <row r="51" spans="1:26" ht="11.25">
      <c r="A51" s="46" t="s">
        <v>13</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1.25">
      <c r="A52" s="49" t="s">
        <v>10</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spans="1:26" ht="11.25">
      <c r="A53" s="49" t="s">
        <v>25</v>
      </c>
      <c r="C53" s="144"/>
      <c r="D53" s="144"/>
      <c r="E53" s="144"/>
      <c r="F53" s="144"/>
      <c r="G53" s="144"/>
      <c r="H53" s="144"/>
      <c r="I53" s="144"/>
      <c r="J53" s="144"/>
      <c r="K53" s="144"/>
      <c r="L53" s="144"/>
      <c r="M53" s="144"/>
      <c r="N53" s="144"/>
      <c r="O53" s="144"/>
      <c r="P53" s="144"/>
      <c r="Q53" s="144"/>
      <c r="R53" s="144"/>
      <c r="S53" s="144"/>
      <c r="T53" s="144"/>
      <c r="U53" s="144"/>
      <c r="V53" s="144"/>
      <c r="Z53" s="144"/>
    </row>
    <row r="54" spans="1:21" ht="11.25">
      <c r="A54" s="49" t="s">
        <v>11</v>
      </c>
      <c r="B54" s="49"/>
      <c r="C54" s="144"/>
      <c r="D54" s="144"/>
      <c r="E54" s="144"/>
      <c r="F54" s="144"/>
      <c r="G54" s="144"/>
      <c r="H54" s="144"/>
      <c r="I54" s="144"/>
      <c r="J54" s="144"/>
      <c r="K54" s="144"/>
      <c r="L54" s="144"/>
      <c r="M54" s="144"/>
      <c r="N54" s="144"/>
      <c r="O54" s="144"/>
      <c r="P54" s="144"/>
      <c r="Q54" s="144"/>
      <c r="R54" s="144"/>
      <c r="S54" s="144"/>
      <c r="T54" s="144"/>
      <c r="U54" s="144"/>
    </row>
    <row r="55" spans="1:21" ht="11.25">
      <c r="A55" s="49" t="s">
        <v>12</v>
      </c>
      <c r="B55" s="144"/>
      <c r="C55" s="144"/>
      <c r="D55" s="144"/>
      <c r="E55" s="144"/>
      <c r="F55" s="144"/>
      <c r="G55" s="144"/>
      <c r="H55" s="144"/>
      <c r="I55" s="144"/>
      <c r="J55" s="144"/>
      <c r="K55" s="144"/>
      <c r="L55" s="144"/>
      <c r="M55" s="144"/>
      <c r="N55" s="144"/>
      <c r="O55" s="144"/>
      <c r="P55" s="144"/>
      <c r="Q55" s="144"/>
      <c r="R55" s="144"/>
      <c r="S55" s="144"/>
      <c r="T55" s="144"/>
      <c r="U55" s="144"/>
    </row>
    <row r="56" spans="1:21" ht="11.25">
      <c r="A56" s="144"/>
      <c r="B56" s="144"/>
      <c r="C56" s="144"/>
      <c r="D56" s="144"/>
      <c r="E56" s="144"/>
      <c r="F56" s="144"/>
      <c r="G56" s="144"/>
      <c r="H56" s="144"/>
      <c r="I56" s="144"/>
      <c r="J56" s="144"/>
      <c r="K56" s="144"/>
      <c r="L56" s="144"/>
      <c r="M56" s="144"/>
      <c r="N56" s="144"/>
      <c r="O56" s="144"/>
      <c r="P56" s="144"/>
      <c r="Q56" s="144"/>
      <c r="R56" s="144"/>
      <c r="S56" s="144"/>
      <c r="T56" s="144"/>
      <c r="U56" s="144"/>
    </row>
    <row r="57" spans="1:21" ht="11.25">
      <c r="A57" s="144"/>
      <c r="B57" s="144"/>
      <c r="C57" s="144"/>
      <c r="D57" s="144"/>
      <c r="E57" s="144"/>
      <c r="F57" s="144"/>
      <c r="G57" s="144"/>
      <c r="H57" s="144"/>
      <c r="I57" s="144"/>
      <c r="J57" s="144"/>
      <c r="K57" s="144"/>
      <c r="L57" s="144"/>
      <c r="M57" s="144"/>
      <c r="N57" s="144"/>
      <c r="O57" s="144"/>
      <c r="P57" s="144"/>
      <c r="Q57" s="144"/>
      <c r="R57" s="144"/>
      <c r="S57" s="144"/>
      <c r="T57" s="144"/>
      <c r="U57" s="144"/>
    </row>
    <row r="58" spans="1:21" ht="11.25">
      <c r="A58" s="144"/>
      <c r="B58" s="144"/>
      <c r="C58" s="144"/>
      <c r="D58" s="144"/>
      <c r="E58" s="144"/>
      <c r="F58" s="144"/>
      <c r="G58" s="144"/>
      <c r="H58" s="144"/>
      <c r="I58" s="144"/>
      <c r="J58" s="144"/>
      <c r="K58" s="144"/>
      <c r="L58" s="144"/>
      <c r="M58" s="144"/>
      <c r="N58" s="144"/>
      <c r="O58" s="144"/>
      <c r="P58" s="144"/>
      <c r="Q58" s="144"/>
      <c r="R58" s="144"/>
      <c r="S58" s="144"/>
      <c r="T58" s="144"/>
      <c r="U58" s="144"/>
    </row>
    <row r="59" spans="1:21" ht="11.25">
      <c r="A59" s="144"/>
      <c r="B59" s="144"/>
      <c r="C59" s="144"/>
      <c r="D59" s="144"/>
      <c r="E59" s="144"/>
      <c r="F59" s="144"/>
      <c r="G59" s="144"/>
      <c r="H59" s="144"/>
      <c r="I59" s="144"/>
      <c r="J59" s="144"/>
      <c r="K59" s="144"/>
      <c r="L59" s="144"/>
      <c r="M59" s="144"/>
      <c r="N59" s="144"/>
      <c r="O59" s="144"/>
      <c r="P59" s="144"/>
      <c r="Q59" s="144"/>
      <c r="R59" s="144"/>
      <c r="S59" s="144"/>
      <c r="T59" s="144"/>
      <c r="U59" s="144"/>
    </row>
    <row r="60" spans="1:21" ht="11.25">
      <c r="A60" s="144"/>
      <c r="B60" s="144"/>
      <c r="C60" s="144"/>
      <c r="D60" s="144"/>
      <c r="E60" s="144"/>
      <c r="F60" s="144"/>
      <c r="G60" s="144"/>
      <c r="H60" s="144"/>
      <c r="I60" s="144"/>
      <c r="J60" s="144"/>
      <c r="K60" s="144"/>
      <c r="L60" s="144"/>
      <c r="M60" s="144"/>
      <c r="N60" s="144"/>
      <c r="O60" s="144"/>
      <c r="P60" s="144"/>
      <c r="Q60" s="144"/>
      <c r="R60" s="144"/>
      <c r="S60" s="144"/>
      <c r="T60" s="144"/>
      <c r="U60" s="144"/>
    </row>
    <row r="61" spans="1:21" ht="11.25">
      <c r="A61" s="144"/>
      <c r="B61" s="144"/>
      <c r="C61" s="144"/>
      <c r="D61" s="144"/>
      <c r="E61" s="144"/>
      <c r="F61" s="144"/>
      <c r="G61" s="144"/>
      <c r="H61" s="144"/>
      <c r="I61" s="144"/>
      <c r="J61" s="144"/>
      <c r="K61" s="144"/>
      <c r="L61" s="144"/>
      <c r="M61" s="144"/>
      <c r="N61" s="144"/>
      <c r="O61" s="144"/>
      <c r="P61" s="144"/>
      <c r="Q61" s="144"/>
      <c r="R61" s="144"/>
      <c r="S61" s="144"/>
      <c r="T61" s="144"/>
      <c r="U61" s="144"/>
    </row>
    <row r="62" spans="1:21" ht="11.25">
      <c r="A62" s="144"/>
      <c r="B62" s="144"/>
      <c r="C62" s="144"/>
      <c r="D62" s="144"/>
      <c r="E62" s="144"/>
      <c r="F62" s="144"/>
      <c r="G62" s="144"/>
      <c r="H62" s="144"/>
      <c r="I62" s="144"/>
      <c r="J62" s="144"/>
      <c r="K62" s="144"/>
      <c r="L62" s="144"/>
      <c r="M62" s="144"/>
      <c r="N62" s="144"/>
      <c r="O62" s="144"/>
      <c r="P62" s="144"/>
      <c r="Q62" s="144"/>
      <c r="R62" s="144"/>
      <c r="S62" s="144"/>
      <c r="T62" s="144"/>
      <c r="U62" s="144"/>
    </row>
    <row r="63" spans="1:21" ht="11.25">
      <c r="A63" s="144"/>
      <c r="B63" s="144"/>
      <c r="C63" s="144"/>
      <c r="D63" s="144"/>
      <c r="E63" s="144"/>
      <c r="F63" s="144"/>
      <c r="G63" s="144"/>
      <c r="H63" s="144"/>
      <c r="I63" s="144"/>
      <c r="J63" s="144"/>
      <c r="K63" s="144"/>
      <c r="L63" s="144"/>
      <c r="M63" s="144"/>
      <c r="N63" s="144"/>
      <c r="O63" s="144"/>
      <c r="P63" s="144"/>
      <c r="Q63" s="144"/>
      <c r="R63" s="144"/>
      <c r="S63" s="144"/>
      <c r="T63" s="144"/>
      <c r="U63" s="144"/>
    </row>
    <row r="64" spans="1:21" ht="11.25">
      <c r="A64" s="144"/>
      <c r="B64" s="144"/>
      <c r="C64" s="144"/>
      <c r="D64" s="144"/>
      <c r="E64" s="144"/>
      <c r="F64" s="144"/>
      <c r="G64" s="144"/>
      <c r="H64" s="144"/>
      <c r="I64" s="144"/>
      <c r="J64" s="144"/>
      <c r="K64" s="144"/>
      <c r="L64" s="144"/>
      <c r="M64" s="144"/>
      <c r="N64" s="144"/>
      <c r="O64" s="144"/>
      <c r="P64" s="144"/>
      <c r="Q64" s="144"/>
      <c r="R64" s="144"/>
      <c r="S64" s="144"/>
      <c r="T64" s="144"/>
      <c r="U64" s="144"/>
    </row>
    <row r="65" spans="1:21" ht="11.25">
      <c r="A65" s="144"/>
      <c r="B65" s="144"/>
      <c r="C65" s="144"/>
      <c r="D65" s="144"/>
      <c r="E65" s="144"/>
      <c r="F65" s="144"/>
      <c r="G65" s="144"/>
      <c r="H65" s="144"/>
      <c r="I65" s="144"/>
      <c r="J65" s="144"/>
      <c r="K65" s="144"/>
      <c r="L65" s="144"/>
      <c r="M65" s="144"/>
      <c r="N65" s="144"/>
      <c r="O65" s="144"/>
      <c r="P65" s="144"/>
      <c r="Q65" s="144"/>
      <c r="R65" s="144"/>
      <c r="S65" s="144"/>
      <c r="T65" s="144"/>
      <c r="U65" s="144"/>
    </row>
    <row r="66" spans="1:21" ht="11.25">
      <c r="A66" s="144"/>
      <c r="B66" s="144"/>
      <c r="C66" s="144"/>
      <c r="D66" s="144"/>
      <c r="E66" s="144"/>
      <c r="F66" s="144"/>
      <c r="G66" s="144"/>
      <c r="H66" s="144"/>
      <c r="I66" s="144"/>
      <c r="J66" s="144"/>
      <c r="K66" s="144"/>
      <c r="L66" s="144"/>
      <c r="M66" s="144"/>
      <c r="N66" s="144"/>
      <c r="O66" s="144"/>
      <c r="P66" s="144"/>
      <c r="Q66" s="144"/>
      <c r="R66" s="144"/>
      <c r="S66" s="144"/>
      <c r="T66" s="144"/>
      <c r="U66" s="144"/>
    </row>
    <row r="67" spans="1:21" ht="11.25">
      <c r="A67" s="144"/>
      <c r="B67" s="144"/>
      <c r="C67" s="144"/>
      <c r="D67" s="144"/>
      <c r="E67" s="144"/>
      <c r="F67" s="144"/>
      <c r="G67" s="144"/>
      <c r="H67" s="144"/>
      <c r="I67" s="144"/>
      <c r="J67" s="144"/>
      <c r="K67" s="144"/>
      <c r="L67" s="144"/>
      <c r="M67" s="144"/>
      <c r="N67" s="144"/>
      <c r="O67" s="144"/>
      <c r="P67" s="144"/>
      <c r="Q67" s="144"/>
      <c r="R67" s="144"/>
      <c r="S67" s="144"/>
      <c r="T67" s="144"/>
      <c r="U67" s="144"/>
    </row>
    <row r="68" spans="1:21" ht="11.25">
      <c r="A68" s="144"/>
      <c r="B68" s="144"/>
      <c r="C68" s="144"/>
      <c r="D68" s="144"/>
      <c r="E68" s="144"/>
      <c r="F68" s="144"/>
      <c r="G68" s="144"/>
      <c r="H68" s="144"/>
      <c r="I68" s="144"/>
      <c r="J68" s="144"/>
      <c r="K68" s="144"/>
      <c r="L68" s="144"/>
      <c r="M68" s="144"/>
      <c r="N68" s="144"/>
      <c r="O68" s="144"/>
      <c r="P68" s="144"/>
      <c r="Q68" s="144"/>
      <c r="R68" s="144"/>
      <c r="S68" s="144"/>
      <c r="T68" s="144"/>
      <c r="U68" s="144"/>
    </row>
    <row r="69" spans="1:21" ht="11.25">
      <c r="A69" s="144"/>
      <c r="B69" s="144"/>
      <c r="C69" s="144"/>
      <c r="D69" s="144"/>
      <c r="E69" s="144"/>
      <c r="F69" s="144"/>
      <c r="G69" s="144"/>
      <c r="H69" s="144"/>
      <c r="I69" s="144"/>
      <c r="J69" s="144"/>
      <c r="K69" s="144"/>
      <c r="L69" s="144"/>
      <c r="M69" s="144"/>
      <c r="N69" s="144"/>
      <c r="O69" s="144"/>
      <c r="P69" s="144"/>
      <c r="Q69" s="144"/>
      <c r="R69" s="144"/>
      <c r="S69" s="144"/>
      <c r="T69" s="144"/>
      <c r="U69" s="144"/>
    </row>
    <row r="70" spans="1:21" ht="11.25">
      <c r="A70" s="144"/>
      <c r="B70" s="144"/>
      <c r="C70" s="144"/>
      <c r="D70" s="144"/>
      <c r="E70" s="144"/>
      <c r="F70" s="144"/>
      <c r="G70" s="144"/>
      <c r="H70" s="144"/>
      <c r="I70" s="144"/>
      <c r="J70" s="144"/>
      <c r="K70" s="144"/>
      <c r="L70" s="144"/>
      <c r="M70" s="144"/>
      <c r="N70" s="144"/>
      <c r="O70" s="144"/>
      <c r="P70" s="144"/>
      <c r="Q70" s="144"/>
      <c r="R70" s="144"/>
      <c r="S70" s="144"/>
      <c r="T70" s="144"/>
      <c r="U70" s="144"/>
    </row>
    <row r="71" spans="1:21" ht="11.25">
      <c r="A71" s="144"/>
      <c r="B71" s="144"/>
      <c r="C71" s="144"/>
      <c r="D71" s="144"/>
      <c r="E71" s="144"/>
      <c r="F71" s="144"/>
      <c r="G71" s="144"/>
      <c r="H71" s="144"/>
      <c r="I71" s="144"/>
      <c r="J71" s="144"/>
      <c r="K71" s="144"/>
      <c r="L71" s="144"/>
      <c r="M71" s="144"/>
      <c r="N71" s="144"/>
      <c r="O71" s="144"/>
      <c r="P71" s="144"/>
      <c r="Q71" s="144"/>
      <c r="R71" s="144"/>
      <c r="S71" s="144"/>
      <c r="T71" s="144"/>
      <c r="U71" s="144"/>
    </row>
    <row r="72" spans="1:21" ht="11.25">
      <c r="A72" s="144"/>
      <c r="B72" s="144"/>
      <c r="C72" s="144"/>
      <c r="D72" s="144"/>
      <c r="E72" s="144"/>
      <c r="F72" s="144"/>
      <c r="G72" s="144"/>
      <c r="H72" s="144"/>
      <c r="I72" s="144"/>
      <c r="J72" s="144"/>
      <c r="K72" s="144"/>
      <c r="L72" s="144"/>
      <c r="M72" s="144"/>
      <c r="N72" s="144"/>
      <c r="O72" s="144"/>
      <c r="P72" s="144"/>
      <c r="Q72" s="144"/>
      <c r="R72" s="144"/>
      <c r="S72" s="144"/>
      <c r="T72" s="144"/>
      <c r="U72" s="144"/>
    </row>
    <row r="73" spans="1:21" ht="11.25">
      <c r="A73" s="144"/>
      <c r="B73" s="144"/>
      <c r="C73" s="144"/>
      <c r="D73" s="144"/>
      <c r="E73" s="144"/>
      <c r="F73" s="144"/>
      <c r="G73" s="144"/>
      <c r="H73" s="144"/>
      <c r="I73" s="144"/>
      <c r="J73" s="144"/>
      <c r="K73" s="144"/>
      <c r="L73" s="144"/>
      <c r="M73" s="144"/>
      <c r="N73" s="144"/>
      <c r="O73" s="144"/>
      <c r="P73" s="144"/>
      <c r="Q73" s="144"/>
      <c r="R73" s="144"/>
      <c r="S73" s="144"/>
      <c r="T73" s="144"/>
      <c r="U73" s="144"/>
    </row>
    <row r="74" spans="1:21" ht="11.25">
      <c r="A74" s="144"/>
      <c r="B74" s="144"/>
      <c r="C74" s="144"/>
      <c r="D74" s="144"/>
      <c r="E74" s="144"/>
      <c r="F74" s="144"/>
      <c r="G74" s="144"/>
      <c r="H74" s="144"/>
      <c r="I74" s="144"/>
      <c r="J74" s="144"/>
      <c r="K74" s="144"/>
      <c r="L74" s="144"/>
      <c r="M74" s="144"/>
      <c r="N74" s="144"/>
      <c r="O74" s="144"/>
      <c r="P74" s="144"/>
      <c r="Q74" s="144"/>
      <c r="R74" s="144"/>
      <c r="S74" s="144"/>
      <c r="T74" s="144"/>
      <c r="U74" s="144"/>
    </row>
    <row r="75" spans="1:21" ht="11.25">
      <c r="A75" s="144"/>
      <c r="B75" s="144"/>
      <c r="C75" s="144"/>
      <c r="D75" s="144"/>
      <c r="E75" s="144"/>
      <c r="F75" s="144"/>
      <c r="G75" s="144"/>
      <c r="H75" s="144"/>
      <c r="I75" s="144"/>
      <c r="J75" s="144"/>
      <c r="K75" s="144"/>
      <c r="L75" s="144"/>
      <c r="M75" s="144"/>
      <c r="N75" s="144"/>
      <c r="O75" s="144"/>
      <c r="P75" s="144"/>
      <c r="Q75" s="144"/>
      <c r="R75" s="144"/>
      <c r="S75" s="144"/>
      <c r="T75" s="144"/>
      <c r="U75" s="144"/>
    </row>
    <row r="76" spans="1:21" ht="11.25">
      <c r="A76" s="144"/>
      <c r="B76" s="144"/>
      <c r="C76" s="144"/>
      <c r="D76" s="144"/>
      <c r="E76" s="144"/>
      <c r="F76" s="144"/>
      <c r="G76" s="144"/>
      <c r="H76" s="144"/>
      <c r="I76" s="144"/>
      <c r="J76" s="144"/>
      <c r="K76" s="144"/>
      <c r="L76" s="144"/>
      <c r="M76" s="144"/>
      <c r="N76" s="144"/>
      <c r="O76" s="144"/>
      <c r="P76" s="144"/>
      <c r="Q76" s="144"/>
      <c r="R76" s="144"/>
      <c r="S76" s="144"/>
      <c r="T76" s="144"/>
      <c r="U76" s="144"/>
    </row>
    <row r="77" spans="1:21" ht="11.25">
      <c r="A77" s="144"/>
      <c r="B77" s="144"/>
      <c r="C77" s="144"/>
      <c r="D77" s="144"/>
      <c r="E77" s="144"/>
      <c r="F77" s="144"/>
      <c r="G77" s="144"/>
      <c r="H77" s="144"/>
      <c r="I77" s="144"/>
      <c r="J77" s="144"/>
      <c r="K77" s="144"/>
      <c r="L77" s="144"/>
      <c r="M77" s="144"/>
      <c r="N77" s="144"/>
      <c r="O77" s="144"/>
      <c r="P77" s="144"/>
      <c r="Q77" s="144"/>
      <c r="R77" s="144"/>
      <c r="S77" s="144"/>
      <c r="T77" s="144"/>
      <c r="U77" s="144"/>
    </row>
    <row r="78" spans="1:21" ht="11.25">
      <c r="A78" s="144"/>
      <c r="B78" s="144"/>
      <c r="C78" s="144"/>
      <c r="D78" s="144"/>
      <c r="E78" s="144"/>
      <c r="F78" s="144"/>
      <c r="G78" s="144"/>
      <c r="H78" s="144"/>
      <c r="I78" s="144"/>
      <c r="J78" s="144"/>
      <c r="K78" s="144"/>
      <c r="L78" s="144"/>
      <c r="M78" s="144"/>
      <c r="N78" s="144"/>
      <c r="O78" s="144"/>
      <c r="P78" s="144"/>
      <c r="Q78" s="144"/>
      <c r="R78" s="144"/>
      <c r="S78" s="144"/>
      <c r="T78" s="144"/>
      <c r="U78" s="144"/>
    </row>
    <row r="79" spans="1:21" ht="11.25">
      <c r="A79" s="144"/>
      <c r="B79" s="144"/>
      <c r="C79" s="144"/>
      <c r="D79" s="144"/>
      <c r="E79" s="144"/>
      <c r="F79" s="144"/>
      <c r="G79" s="144"/>
      <c r="H79" s="144"/>
      <c r="I79" s="144"/>
      <c r="J79" s="144"/>
      <c r="K79" s="144"/>
      <c r="L79" s="144"/>
      <c r="M79" s="144"/>
      <c r="N79" s="144"/>
      <c r="O79" s="144"/>
      <c r="P79" s="144"/>
      <c r="Q79" s="144"/>
      <c r="R79" s="144"/>
      <c r="S79" s="144"/>
      <c r="T79" s="144"/>
      <c r="U79" s="144"/>
    </row>
    <row r="80" spans="1:21" ht="11.25">
      <c r="A80" s="144"/>
      <c r="B80" s="144"/>
      <c r="C80" s="144"/>
      <c r="D80" s="144"/>
      <c r="E80" s="144"/>
      <c r="F80" s="144"/>
      <c r="G80" s="144"/>
      <c r="H80" s="144"/>
      <c r="I80" s="144"/>
      <c r="J80" s="144"/>
      <c r="K80" s="144"/>
      <c r="L80" s="144"/>
      <c r="M80" s="144"/>
      <c r="N80" s="144"/>
      <c r="O80" s="144"/>
      <c r="P80" s="144"/>
      <c r="Q80" s="144"/>
      <c r="R80" s="144"/>
      <c r="S80" s="144"/>
      <c r="T80" s="144"/>
      <c r="U80" s="144"/>
    </row>
    <row r="81" spans="1:21" ht="11.25">
      <c r="A81" s="144"/>
      <c r="B81" s="144"/>
      <c r="C81" s="144"/>
      <c r="D81" s="144"/>
      <c r="E81" s="144"/>
      <c r="F81" s="144"/>
      <c r="G81" s="144"/>
      <c r="H81" s="144"/>
      <c r="I81" s="144"/>
      <c r="J81" s="144"/>
      <c r="K81" s="144"/>
      <c r="L81" s="144"/>
      <c r="M81" s="144"/>
      <c r="N81" s="144"/>
      <c r="O81" s="144"/>
      <c r="P81" s="144"/>
      <c r="Q81" s="144"/>
      <c r="R81" s="144"/>
      <c r="S81" s="144"/>
      <c r="T81" s="144"/>
      <c r="U81" s="144"/>
    </row>
    <row r="82" spans="1:21" ht="11.25">
      <c r="A82" s="144"/>
      <c r="B82" s="144"/>
      <c r="C82" s="144"/>
      <c r="D82" s="144"/>
      <c r="E82" s="144"/>
      <c r="F82" s="144"/>
      <c r="G82" s="144"/>
      <c r="H82" s="144"/>
      <c r="I82" s="144"/>
      <c r="J82" s="144"/>
      <c r="K82" s="144"/>
      <c r="L82" s="144"/>
      <c r="M82" s="144"/>
      <c r="N82" s="144"/>
      <c r="O82" s="144"/>
      <c r="P82" s="144"/>
      <c r="Q82" s="144"/>
      <c r="R82" s="144"/>
      <c r="S82" s="144"/>
      <c r="T82" s="144"/>
      <c r="U82" s="144"/>
    </row>
    <row r="83" spans="1:21" ht="11.25">
      <c r="A83" s="144"/>
      <c r="B83" s="144"/>
      <c r="C83" s="144"/>
      <c r="D83" s="144"/>
      <c r="E83" s="144"/>
      <c r="F83" s="144"/>
      <c r="G83" s="144"/>
      <c r="H83" s="144"/>
      <c r="I83" s="144"/>
      <c r="J83" s="144"/>
      <c r="K83" s="144"/>
      <c r="L83" s="144"/>
      <c r="M83" s="144"/>
      <c r="N83" s="144"/>
      <c r="O83" s="144"/>
      <c r="P83" s="144"/>
      <c r="Q83" s="144"/>
      <c r="R83" s="144"/>
      <c r="S83" s="144"/>
      <c r="T83" s="144"/>
      <c r="U83" s="144"/>
    </row>
    <row r="84" spans="1:21" ht="11.25">
      <c r="A84" s="144"/>
      <c r="B84" s="144"/>
      <c r="C84" s="144"/>
      <c r="D84" s="144"/>
      <c r="E84" s="144"/>
      <c r="F84" s="144"/>
      <c r="G84" s="144"/>
      <c r="H84" s="144"/>
      <c r="I84" s="144"/>
      <c r="J84" s="144"/>
      <c r="K84" s="144"/>
      <c r="L84" s="144"/>
      <c r="M84" s="144"/>
      <c r="N84" s="144"/>
      <c r="O84" s="144"/>
      <c r="P84" s="144"/>
      <c r="Q84" s="144"/>
      <c r="R84" s="144"/>
      <c r="S84" s="144"/>
      <c r="T84" s="144"/>
      <c r="U84" s="144"/>
    </row>
    <row r="85" spans="1:21" ht="11.25">
      <c r="A85" s="144"/>
      <c r="B85" s="144"/>
      <c r="C85" s="144"/>
      <c r="D85" s="144"/>
      <c r="E85" s="144"/>
      <c r="F85" s="144"/>
      <c r="G85" s="144"/>
      <c r="H85" s="144"/>
      <c r="I85" s="144"/>
      <c r="J85" s="144"/>
      <c r="K85" s="144"/>
      <c r="L85" s="144"/>
      <c r="M85" s="144"/>
      <c r="N85" s="144"/>
      <c r="O85" s="144"/>
      <c r="P85" s="144"/>
      <c r="Q85" s="144"/>
      <c r="R85" s="144"/>
      <c r="S85" s="144"/>
      <c r="T85" s="144"/>
      <c r="U85" s="144"/>
    </row>
    <row r="86" spans="1:21" ht="11.25">
      <c r="A86" s="144"/>
      <c r="B86" s="144"/>
      <c r="C86" s="144"/>
      <c r="D86" s="144"/>
      <c r="E86" s="144"/>
      <c r="F86" s="144"/>
      <c r="G86" s="144"/>
      <c r="H86" s="144"/>
      <c r="I86" s="144"/>
      <c r="J86" s="144"/>
      <c r="K86" s="144"/>
      <c r="L86" s="144"/>
      <c r="M86" s="144"/>
      <c r="N86" s="144"/>
      <c r="O86" s="144"/>
      <c r="P86" s="144"/>
      <c r="Q86" s="144"/>
      <c r="R86" s="144"/>
      <c r="S86" s="144"/>
      <c r="T86" s="144"/>
      <c r="U86" s="144"/>
    </row>
    <row r="87" spans="1:21" ht="11.25">
      <c r="A87" s="144"/>
      <c r="B87" s="144"/>
      <c r="C87" s="144"/>
      <c r="D87" s="144"/>
      <c r="E87" s="144"/>
      <c r="F87" s="144"/>
      <c r="G87" s="144"/>
      <c r="H87" s="144"/>
      <c r="I87" s="144"/>
      <c r="J87" s="144"/>
      <c r="K87" s="144"/>
      <c r="L87" s="144"/>
      <c r="M87" s="144"/>
      <c r="N87" s="144"/>
      <c r="O87" s="144"/>
      <c r="P87" s="144"/>
      <c r="Q87" s="144"/>
      <c r="R87" s="144"/>
      <c r="S87" s="144"/>
      <c r="T87" s="144"/>
      <c r="U87" s="144"/>
    </row>
    <row r="88" spans="1:21" ht="11.25">
      <c r="A88" s="144"/>
      <c r="B88" s="144"/>
      <c r="C88" s="144"/>
      <c r="D88" s="144"/>
      <c r="E88" s="144"/>
      <c r="F88" s="144"/>
      <c r="G88" s="144"/>
      <c r="H88" s="144"/>
      <c r="I88" s="144"/>
      <c r="J88" s="144"/>
      <c r="K88" s="144"/>
      <c r="L88" s="144"/>
      <c r="M88" s="144"/>
      <c r="N88" s="144"/>
      <c r="O88" s="144"/>
      <c r="P88" s="144"/>
      <c r="Q88" s="144"/>
      <c r="R88" s="144"/>
      <c r="S88" s="144"/>
      <c r="T88" s="144"/>
      <c r="U88" s="144"/>
    </row>
    <row r="89" spans="1:21" ht="11.25">
      <c r="A89" s="144"/>
      <c r="B89" s="144"/>
      <c r="C89" s="144"/>
      <c r="D89" s="144"/>
      <c r="E89" s="144"/>
      <c r="F89" s="144"/>
      <c r="G89" s="144"/>
      <c r="H89" s="144"/>
      <c r="I89" s="144"/>
      <c r="J89" s="144"/>
      <c r="K89" s="144"/>
      <c r="L89" s="144"/>
      <c r="M89" s="144"/>
      <c r="N89" s="144"/>
      <c r="O89" s="144"/>
      <c r="P89" s="144"/>
      <c r="Q89" s="144"/>
      <c r="R89" s="144"/>
      <c r="S89" s="144"/>
      <c r="T89" s="144"/>
      <c r="U89" s="144"/>
    </row>
    <row r="90" spans="1:21" ht="11.25">
      <c r="A90" s="144"/>
      <c r="B90" s="144"/>
      <c r="C90" s="144"/>
      <c r="D90" s="144"/>
      <c r="E90" s="144"/>
      <c r="F90" s="144"/>
      <c r="G90" s="144"/>
      <c r="H90" s="144"/>
      <c r="I90" s="144"/>
      <c r="J90" s="144"/>
      <c r="K90" s="144"/>
      <c r="L90" s="144"/>
      <c r="M90" s="144"/>
      <c r="N90" s="144"/>
      <c r="O90" s="144"/>
      <c r="P90" s="144"/>
      <c r="Q90" s="144"/>
      <c r="R90" s="144"/>
      <c r="S90" s="144"/>
      <c r="T90" s="144"/>
      <c r="U90" s="144"/>
    </row>
    <row r="91" spans="1:21" ht="11.25">
      <c r="A91" s="144"/>
      <c r="B91" s="144"/>
      <c r="C91" s="144"/>
      <c r="D91" s="144"/>
      <c r="E91" s="144"/>
      <c r="F91" s="144"/>
      <c r="G91" s="144"/>
      <c r="H91" s="144"/>
      <c r="I91" s="144"/>
      <c r="J91" s="144"/>
      <c r="K91" s="144"/>
      <c r="L91" s="144"/>
      <c r="M91" s="144"/>
      <c r="N91" s="144"/>
      <c r="O91" s="144"/>
      <c r="P91" s="144"/>
      <c r="Q91" s="144"/>
      <c r="R91" s="144"/>
      <c r="S91" s="144"/>
      <c r="T91" s="144"/>
      <c r="U91" s="144"/>
    </row>
    <row r="92" spans="1:21" ht="11.25">
      <c r="A92" s="144"/>
      <c r="B92" s="144"/>
      <c r="C92" s="144"/>
      <c r="D92" s="144"/>
      <c r="E92" s="144"/>
      <c r="F92" s="144"/>
      <c r="G92" s="144"/>
      <c r="H92" s="144"/>
      <c r="I92" s="144"/>
      <c r="J92" s="144"/>
      <c r="K92" s="144"/>
      <c r="L92" s="144"/>
      <c r="M92" s="144"/>
      <c r="N92" s="144"/>
      <c r="O92" s="144"/>
      <c r="P92" s="144"/>
      <c r="Q92" s="144"/>
      <c r="R92" s="144"/>
      <c r="S92" s="144"/>
      <c r="T92" s="144"/>
      <c r="U92" s="144"/>
    </row>
    <row r="93" spans="1:21" ht="11.25">
      <c r="A93" s="144"/>
      <c r="B93" s="144"/>
      <c r="C93" s="144"/>
      <c r="D93" s="144"/>
      <c r="E93" s="144"/>
      <c r="F93" s="144"/>
      <c r="G93" s="144"/>
      <c r="H93" s="144"/>
      <c r="I93" s="144"/>
      <c r="J93" s="144"/>
      <c r="K93" s="144"/>
      <c r="L93" s="144"/>
      <c r="M93" s="144"/>
      <c r="N93" s="144"/>
      <c r="O93" s="144"/>
      <c r="P93" s="144"/>
      <c r="Q93" s="144"/>
      <c r="R93" s="144"/>
      <c r="S93" s="144"/>
      <c r="T93" s="144"/>
      <c r="U93" s="144"/>
    </row>
    <row r="94" spans="1:21" ht="11.25">
      <c r="A94" s="144"/>
      <c r="B94" s="144"/>
      <c r="C94" s="144"/>
      <c r="D94" s="144"/>
      <c r="E94" s="144"/>
      <c r="F94" s="144"/>
      <c r="G94" s="144"/>
      <c r="H94" s="144"/>
      <c r="I94" s="144"/>
      <c r="J94" s="144"/>
      <c r="K94" s="144"/>
      <c r="L94" s="144"/>
      <c r="M94" s="144"/>
      <c r="N94" s="144"/>
      <c r="O94" s="144"/>
      <c r="P94" s="144"/>
      <c r="Q94" s="144"/>
      <c r="R94" s="144"/>
      <c r="S94" s="144"/>
      <c r="T94" s="144"/>
      <c r="U94" s="144"/>
    </row>
    <row r="95" spans="1:21" ht="11.25">
      <c r="A95" s="144"/>
      <c r="B95" s="144"/>
      <c r="C95" s="144"/>
      <c r="D95" s="144"/>
      <c r="E95" s="144"/>
      <c r="F95" s="144"/>
      <c r="G95" s="144"/>
      <c r="H95" s="144"/>
      <c r="I95" s="144"/>
      <c r="J95" s="144"/>
      <c r="K95" s="144"/>
      <c r="L95" s="144"/>
      <c r="M95" s="144"/>
      <c r="N95" s="144"/>
      <c r="O95" s="144"/>
      <c r="P95" s="144"/>
      <c r="Q95" s="144"/>
      <c r="R95" s="144"/>
      <c r="S95" s="144"/>
      <c r="T95" s="144"/>
      <c r="U95" s="144"/>
    </row>
    <row r="96" spans="1:21" ht="11.25">
      <c r="A96" s="144"/>
      <c r="B96" s="144"/>
      <c r="C96" s="144"/>
      <c r="D96" s="144"/>
      <c r="E96" s="144"/>
      <c r="F96" s="144"/>
      <c r="G96" s="144"/>
      <c r="H96" s="144"/>
      <c r="I96" s="144"/>
      <c r="J96" s="144"/>
      <c r="K96" s="144"/>
      <c r="L96" s="144"/>
      <c r="M96" s="144"/>
      <c r="N96" s="144"/>
      <c r="O96" s="144"/>
      <c r="P96" s="144"/>
      <c r="Q96" s="144"/>
      <c r="R96" s="144"/>
      <c r="S96" s="144"/>
      <c r="T96" s="144"/>
      <c r="U96" s="144"/>
    </row>
    <row r="97" spans="1:21" ht="11.25">
      <c r="A97" s="144"/>
      <c r="B97" s="144"/>
      <c r="C97" s="144"/>
      <c r="D97" s="144"/>
      <c r="E97" s="144"/>
      <c r="F97" s="144"/>
      <c r="G97" s="144"/>
      <c r="H97" s="144"/>
      <c r="I97" s="144"/>
      <c r="J97" s="144"/>
      <c r="K97" s="144"/>
      <c r="L97" s="144"/>
      <c r="M97" s="144"/>
      <c r="N97" s="144"/>
      <c r="O97" s="144"/>
      <c r="P97" s="144"/>
      <c r="Q97" s="144"/>
      <c r="R97" s="144"/>
      <c r="S97" s="144"/>
      <c r="T97" s="144"/>
      <c r="U97" s="144"/>
    </row>
    <row r="98" spans="1:21" ht="11.25">
      <c r="A98" s="144"/>
      <c r="B98" s="144"/>
      <c r="C98" s="144"/>
      <c r="D98" s="144"/>
      <c r="E98" s="144"/>
      <c r="F98" s="144"/>
      <c r="G98" s="144"/>
      <c r="H98" s="144"/>
      <c r="I98" s="144"/>
      <c r="J98" s="144"/>
      <c r="K98" s="144"/>
      <c r="L98" s="144"/>
      <c r="M98" s="144"/>
      <c r="N98" s="144"/>
      <c r="O98" s="144"/>
      <c r="P98" s="144"/>
      <c r="Q98" s="144"/>
      <c r="R98" s="144"/>
      <c r="S98" s="144"/>
      <c r="T98" s="144"/>
      <c r="U98" s="144"/>
    </row>
    <row r="99" spans="1:21" ht="11.25">
      <c r="A99" s="144"/>
      <c r="B99" s="144"/>
      <c r="C99" s="144"/>
      <c r="D99" s="144"/>
      <c r="E99" s="144"/>
      <c r="F99" s="144"/>
      <c r="G99" s="144"/>
      <c r="H99" s="144"/>
      <c r="I99" s="144"/>
      <c r="J99" s="144"/>
      <c r="K99" s="144"/>
      <c r="L99" s="144"/>
      <c r="M99" s="144"/>
      <c r="N99" s="144"/>
      <c r="O99" s="144"/>
      <c r="P99" s="144"/>
      <c r="Q99" s="144"/>
      <c r="R99" s="144"/>
      <c r="S99" s="144"/>
      <c r="T99" s="144"/>
      <c r="U99" s="144"/>
    </row>
    <row r="100" spans="1:21" ht="11.25">
      <c r="A100" s="144"/>
      <c r="B100" s="144"/>
      <c r="C100" s="144"/>
      <c r="D100" s="144"/>
      <c r="E100" s="144"/>
      <c r="F100" s="144"/>
      <c r="G100" s="144"/>
      <c r="H100" s="144"/>
      <c r="I100" s="144"/>
      <c r="J100" s="144"/>
      <c r="K100" s="144"/>
      <c r="L100" s="144"/>
      <c r="M100" s="144"/>
      <c r="N100" s="144"/>
      <c r="O100" s="144"/>
      <c r="P100" s="144"/>
      <c r="Q100" s="144"/>
      <c r="R100" s="144"/>
      <c r="S100" s="144"/>
      <c r="T100" s="144"/>
      <c r="U100" s="144"/>
    </row>
    <row r="101" spans="1:21" ht="11.25">
      <c r="A101" s="144"/>
      <c r="B101" s="144"/>
      <c r="C101" s="144"/>
      <c r="D101" s="144"/>
      <c r="E101" s="144"/>
      <c r="F101" s="144"/>
      <c r="G101" s="144"/>
      <c r="H101" s="144"/>
      <c r="I101" s="144"/>
      <c r="J101" s="144"/>
      <c r="K101" s="144"/>
      <c r="L101" s="144"/>
      <c r="M101" s="144"/>
      <c r="N101" s="144"/>
      <c r="O101" s="144"/>
      <c r="P101" s="144"/>
      <c r="Q101" s="144"/>
      <c r="R101" s="144"/>
      <c r="S101" s="144"/>
      <c r="T101" s="144"/>
      <c r="U101" s="144"/>
    </row>
    <row r="102" spans="1:21" ht="11.25">
      <c r="A102" s="144"/>
      <c r="B102" s="144"/>
      <c r="C102" s="144"/>
      <c r="D102" s="144"/>
      <c r="E102" s="144"/>
      <c r="F102" s="144"/>
      <c r="G102" s="144"/>
      <c r="H102" s="144"/>
      <c r="I102" s="144"/>
      <c r="J102" s="144"/>
      <c r="K102" s="144"/>
      <c r="L102" s="144"/>
      <c r="M102" s="144"/>
      <c r="N102" s="144"/>
      <c r="O102" s="144"/>
      <c r="P102" s="144"/>
      <c r="Q102" s="144"/>
      <c r="R102" s="144"/>
      <c r="S102" s="144"/>
      <c r="T102" s="144"/>
      <c r="U102" s="144"/>
    </row>
    <row r="103" spans="1:21" ht="11.25">
      <c r="A103" s="144"/>
      <c r="B103" s="144"/>
      <c r="C103" s="144"/>
      <c r="D103" s="144"/>
      <c r="E103" s="144"/>
      <c r="F103" s="144"/>
      <c r="G103" s="144"/>
      <c r="H103" s="144"/>
      <c r="I103" s="144"/>
      <c r="J103" s="144"/>
      <c r="K103" s="144"/>
      <c r="L103" s="144"/>
      <c r="M103" s="144"/>
      <c r="N103" s="144"/>
      <c r="O103" s="144"/>
      <c r="P103" s="144"/>
      <c r="Q103" s="144"/>
      <c r="R103" s="144"/>
      <c r="S103" s="144"/>
      <c r="T103" s="144"/>
      <c r="U103" s="144"/>
    </row>
    <row r="104" spans="1:21" ht="11.25">
      <c r="A104" s="144"/>
      <c r="B104" s="144"/>
      <c r="C104" s="144"/>
      <c r="D104" s="144"/>
      <c r="E104" s="144"/>
      <c r="F104" s="144"/>
      <c r="G104" s="144"/>
      <c r="H104" s="144"/>
      <c r="I104" s="144"/>
      <c r="J104" s="144"/>
      <c r="K104" s="144"/>
      <c r="L104" s="144"/>
      <c r="M104" s="144"/>
      <c r="N104" s="144"/>
      <c r="O104" s="144"/>
      <c r="P104" s="144"/>
      <c r="Q104" s="144"/>
      <c r="R104" s="144"/>
      <c r="S104" s="144"/>
      <c r="T104" s="144"/>
      <c r="U104" s="144"/>
    </row>
    <row r="105" spans="1:21" ht="11.25">
      <c r="A105" s="144"/>
      <c r="B105" s="144"/>
      <c r="C105" s="144"/>
      <c r="D105" s="144"/>
      <c r="E105" s="144"/>
      <c r="F105" s="144"/>
      <c r="G105" s="144"/>
      <c r="H105" s="144"/>
      <c r="I105" s="144"/>
      <c r="J105" s="144"/>
      <c r="K105" s="144"/>
      <c r="L105" s="144"/>
      <c r="M105" s="144"/>
      <c r="N105" s="144"/>
      <c r="O105" s="144"/>
      <c r="P105" s="144"/>
      <c r="Q105" s="144"/>
      <c r="R105" s="144"/>
      <c r="S105" s="144"/>
      <c r="T105" s="144"/>
      <c r="U105" s="144"/>
    </row>
    <row r="106" spans="1:21" ht="11.25">
      <c r="A106" s="144"/>
      <c r="B106" s="144"/>
      <c r="C106" s="144"/>
      <c r="D106" s="144"/>
      <c r="E106" s="144"/>
      <c r="F106" s="144"/>
      <c r="G106" s="144"/>
      <c r="H106" s="144"/>
      <c r="I106" s="144"/>
      <c r="J106" s="144"/>
      <c r="K106" s="144"/>
      <c r="L106" s="144"/>
      <c r="M106" s="144"/>
      <c r="N106" s="144"/>
      <c r="O106" s="144"/>
      <c r="P106" s="144"/>
      <c r="Q106" s="144"/>
      <c r="R106" s="144"/>
      <c r="S106" s="144"/>
      <c r="T106" s="144"/>
      <c r="U106" s="144"/>
    </row>
    <row r="107" spans="1:21" ht="11.25">
      <c r="A107" s="144"/>
      <c r="B107" s="144"/>
      <c r="C107" s="144"/>
      <c r="D107" s="144"/>
      <c r="E107" s="144"/>
      <c r="F107" s="144"/>
      <c r="G107" s="144"/>
      <c r="H107" s="144"/>
      <c r="I107" s="144"/>
      <c r="J107" s="144"/>
      <c r="K107" s="144"/>
      <c r="L107" s="144"/>
      <c r="M107" s="144"/>
      <c r="N107" s="144"/>
      <c r="O107" s="144"/>
      <c r="P107" s="144"/>
      <c r="Q107" s="144"/>
      <c r="R107" s="144"/>
      <c r="S107" s="144"/>
      <c r="T107" s="144"/>
      <c r="U107" s="144"/>
    </row>
    <row r="108" spans="1:21" ht="11.25">
      <c r="A108" s="144"/>
      <c r="B108" s="144"/>
      <c r="C108" s="144"/>
      <c r="D108" s="144"/>
      <c r="E108" s="144"/>
      <c r="F108" s="144"/>
      <c r="G108" s="144"/>
      <c r="H108" s="144"/>
      <c r="I108" s="144"/>
      <c r="J108" s="144"/>
      <c r="K108" s="144"/>
      <c r="L108" s="144"/>
      <c r="M108" s="144"/>
      <c r="N108" s="144"/>
      <c r="O108" s="144"/>
      <c r="P108" s="144"/>
      <c r="Q108" s="144"/>
      <c r="R108" s="144"/>
      <c r="S108" s="144"/>
      <c r="T108" s="144"/>
      <c r="U108" s="144"/>
    </row>
    <row r="109" spans="1:21" ht="11.25">
      <c r="A109" s="144"/>
      <c r="B109" s="144"/>
      <c r="C109" s="144"/>
      <c r="D109" s="144"/>
      <c r="E109" s="144"/>
      <c r="F109" s="144"/>
      <c r="G109" s="144"/>
      <c r="H109" s="144"/>
      <c r="I109" s="144"/>
      <c r="J109" s="144"/>
      <c r="K109" s="144"/>
      <c r="L109" s="144"/>
      <c r="M109" s="144"/>
      <c r="N109" s="144"/>
      <c r="O109" s="144"/>
      <c r="P109" s="144"/>
      <c r="Q109" s="144"/>
      <c r="R109" s="144"/>
      <c r="S109" s="144"/>
      <c r="T109" s="144"/>
      <c r="U109" s="144"/>
    </row>
    <row r="110" spans="1:21" ht="11.25">
      <c r="A110" s="144"/>
      <c r="B110" s="144"/>
      <c r="C110" s="144"/>
      <c r="D110" s="144"/>
      <c r="E110" s="144"/>
      <c r="F110" s="144"/>
      <c r="G110" s="144"/>
      <c r="H110" s="144"/>
      <c r="I110" s="144"/>
      <c r="J110" s="144"/>
      <c r="K110" s="144"/>
      <c r="L110" s="144"/>
      <c r="M110" s="144"/>
      <c r="N110" s="144"/>
      <c r="O110" s="144"/>
      <c r="P110" s="144"/>
      <c r="Q110" s="144"/>
      <c r="R110" s="144"/>
      <c r="S110" s="144"/>
      <c r="T110" s="144"/>
      <c r="U110" s="144"/>
    </row>
    <row r="111" spans="1:21" ht="11.25">
      <c r="A111" s="144"/>
      <c r="B111" s="144"/>
      <c r="C111" s="144"/>
      <c r="D111" s="144"/>
      <c r="E111" s="144"/>
      <c r="F111" s="144"/>
      <c r="G111" s="144"/>
      <c r="H111" s="144"/>
      <c r="I111" s="144"/>
      <c r="J111" s="144"/>
      <c r="K111" s="144"/>
      <c r="L111" s="144"/>
      <c r="M111" s="144"/>
      <c r="N111" s="144"/>
      <c r="O111" s="144"/>
      <c r="P111" s="144"/>
      <c r="Q111" s="144"/>
      <c r="R111" s="144"/>
      <c r="S111" s="144"/>
      <c r="T111" s="144"/>
      <c r="U111" s="144"/>
    </row>
    <row r="112" spans="1:21" ht="11.25">
      <c r="A112" s="144"/>
      <c r="B112" s="144"/>
      <c r="C112" s="144"/>
      <c r="D112" s="144"/>
      <c r="E112" s="144"/>
      <c r="F112" s="144"/>
      <c r="G112" s="144"/>
      <c r="H112" s="144"/>
      <c r="I112" s="144"/>
      <c r="J112" s="144"/>
      <c r="K112" s="144"/>
      <c r="L112" s="144"/>
      <c r="M112" s="144"/>
      <c r="N112" s="144"/>
      <c r="O112" s="144"/>
      <c r="P112" s="144"/>
      <c r="Q112" s="144"/>
      <c r="R112" s="144"/>
      <c r="S112" s="144"/>
      <c r="T112" s="144"/>
      <c r="U112" s="144"/>
    </row>
    <row r="113" spans="1:21" ht="11.25">
      <c r="A113" s="144"/>
      <c r="B113" s="144"/>
      <c r="C113" s="144"/>
      <c r="D113" s="144"/>
      <c r="E113" s="144"/>
      <c r="F113" s="144"/>
      <c r="G113" s="144"/>
      <c r="H113" s="144"/>
      <c r="I113" s="144"/>
      <c r="J113" s="144"/>
      <c r="K113" s="144"/>
      <c r="L113" s="144"/>
      <c r="M113" s="144"/>
      <c r="N113" s="144"/>
      <c r="O113" s="144"/>
      <c r="P113" s="144"/>
      <c r="Q113" s="144"/>
      <c r="R113" s="144"/>
      <c r="S113" s="144"/>
      <c r="T113" s="144"/>
      <c r="U113" s="144"/>
    </row>
    <row r="114" spans="1:21" ht="11.25">
      <c r="A114" s="144"/>
      <c r="B114" s="144"/>
      <c r="C114" s="144"/>
      <c r="D114" s="144"/>
      <c r="E114" s="144"/>
      <c r="F114" s="144"/>
      <c r="G114" s="144"/>
      <c r="H114" s="144"/>
      <c r="I114" s="144"/>
      <c r="J114" s="144"/>
      <c r="K114" s="144"/>
      <c r="L114" s="144"/>
      <c r="M114" s="144"/>
      <c r="N114" s="144"/>
      <c r="O114" s="144"/>
      <c r="P114" s="144"/>
      <c r="Q114" s="144"/>
      <c r="R114" s="144"/>
      <c r="S114" s="144"/>
      <c r="T114" s="144"/>
      <c r="U114" s="144"/>
    </row>
    <row r="115" spans="1:21" ht="11.25">
      <c r="A115" s="144"/>
      <c r="B115" s="144"/>
      <c r="C115" s="144"/>
      <c r="D115" s="144"/>
      <c r="E115" s="144"/>
      <c r="F115" s="144"/>
      <c r="G115" s="144"/>
      <c r="H115" s="144"/>
      <c r="I115" s="144"/>
      <c r="J115" s="144"/>
      <c r="K115" s="144"/>
      <c r="L115" s="144"/>
      <c r="M115" s="144"/>
      <c r="N115" s="144"/>
      <c r="O115" s="144"/>
      <c r="P115" s="144"/>
      <c r="Q115" s="144"/>
      <c r="R115" s="144"/>
      <c r="S115" s="144"/>
      <c r="T115" s="144"/>
      <c r="U115" s="144"/>
    </row>
    <row r="116" spans="1:21" ht="11.25">
      <c r="A116" s="144"/>
      <c r="B116" s="144"/>
      <c r="C116" s="144"/>
      <c r="D116" s="144"/>
      <c r="E116" s="144"/>
      <c r="F116" s="144"/>
      <c r="G116" s="144"/>
      <c r="H116" s="144"/>
      <c r="I116" s="144"/>
      <c r="J116" s="144"/>
      <c r="K116" s="144"/>
      <c r="L116" s="144"/>
      <c r="M116" s="144"/>
      <c r="N116" s="144"/>
      <c r="O116" s="144"/>
      <c r="P116" s="144"/>
      <c r="Q116" s="144"/>
      <c r="R116" s="144"/>
      <c r="S116" s="144"/>
      <c r="T116" s="144"/>
      <c r="U116" s="144"/>
    </row>
    <row r="117" spans="1:21" ht="11.25">
      <c r="A117" s="144"/>
      <c r="B117" s="144"/>
      <c r="C117" s="144"/>
      <c r="D117" s="144"/>
      <c r="E117" s="144"/>
      <c r="F117" s="144"/>
      <c r="G117" s="144"/>
      <c r="H117" s="144"/>
      <c r="I117" s="144"/>
      <c r="J117" s="144"/>
      <c r="K117" s="144"/>
      <c r="L117" s="144"/>
      <c r="M117" s="144"/>
      <c r="N117" s="144"/>
      <c r="O117" s="144"/>
      <c r="P117" s="144"/>
      <c r="Q117" s="144"/>
      <c r="R117" s="144"/>
      <c r="S117" s="144"/>
      <c r="T117" s="144"/>
      <c r="U117" s="144"/>
    </row>
    <row r="118" spans="1:21" ht="11.25">
      <c r="A118" s="144"/>
      <c r="B118" s="144"/>
      <c r="C118" s="144"/>
      <c r="D118" s="144"/>
      <c r="E118" s="144"/>
      <c r="F118" s="144"/>
      <c r="G118" s="144"/>
      <c r="H118" s="144"/>
      <c r="I118" s="144"/>
      <c r="J118" s="144"/>
      <c r="K118" s="144"/>
      <c r="L118" s="144"/>
      <c r="M118" s="144"/>
      <c r="N118" s="144"/>
      <c r="O118" s="144"/>
      <c r="P118" s="144"/>
      <c r="Q118" s="144"/>
      <c r="R118" s="144"/>
      <c r="S118" s="144"/>
      <c r="T118" s="144"/>
      <c r="U118" s="144"/>
    </row>
    <row r="119" spans="1:21" ht="11.25">
      <c r="A119" s="144"/>
      <c r="B119" s="144"/>
      <c r="C119" s="144"/>
      <c r="D119" s="144"/>
      <c r="E119" s="144"/>
      <c r="F119" s="144"/>
      <c r="G119" s="144"/>
      <c r="H119" s="144"/>
      <c r="I119" s="144"/>
      <c r="J119" s="144"/>
      <c r="K119" s="144"/>
      <c r="L119" s="144"/>
      <c r="M119" s="144"/>
      <c r="N119" s="144"/>
      <c r="O119" s="144"/>
      <c r="P119" s="144"/>
      <c r="Q119" s="144"/>
      <c r="R119" s="144"/>
      <c r="S119" s="144"/>
      <c r="T119" s="144"/>
      <c r="U119" s="144"/>
    </row>
    <row r="120" spans="1:21" ht="11.25">
      <c r="A120" s="144"/>
      <c r="B120" s="144"/>
      <c r="C120" s="144"/>
      <c r="D120" s="144"/>
      <c r="E120" s="144"/>
      <c r="F120" s="144"/>
      <c r="G120" s="144"/>
      <c r="H120" s="144"/>
      <c r="I120" s="144"/>
      <c r="J120" s="144"/>
      <c r="K120" s="144"/>
      <c r="L120" s="144"/>
      <c r="M120" s="144"/>
      <c r="N120" s="144"/>
      <c r="O120" s="144"/>
      <c r="P120" s="144"/>
      <c r="Q120" s="144"/>
      <c r="R120" s="144"/>
      <c r="S120" s="144"/>
      <c r="T120" s="144"/>
      <c r="U120" s="144"/>
    </row>
    <row r="121" spans="1:21" ht="11.25">
      <c r="A121" s="144"/>
      <c r="B121" s="144"/>
      <c r="C121" s="144"/>
      <c r="D121" s="144"/>
      <c r="E121" s="144"/>
      <c r="F121" s="144"/>
      <c r="G121" s="144"/>
      <c r="H121" s="144"/>
      <c r="I121" s="144"/>
      <c r="J121" s="144"/>
      <c r="K121" s="144"/>
      <c r="L121" s="144"/>
      <c r="M121" s="144"/>
      <c r="N121" s="144"/>
      <c r="O121" s="144"/>
      <c r="P121" s="144"/>
      <c r="Q121" s="144"/>
      <c r="R121" s="144"/>
      <c r="S121" s="144"/>
      <c r="T121" s="144"/>
      <c r="U121" s="144"/>
    </row>
    <row r="122" spans="1:21" ht="11.25">
      <c r="A122" s="144"/>
      <c r="B122" s="144"/>
      <c r="C122" s="144"/>
      <c r="D122" s="144"/>
      <c r="E122" s="144"/>
      <c r="F122" s="144"/>
      <c r="G122" s="144"/>
      <c r="H122" s="144"/>
      <c r="I122" s="144"/>
      <c r="J122" s="144"/>
      <c r="K122" s="144"/>
      <c r="L122" s="144"/>
      <c r="M122" s="144"/>
      <c r="N122" s="144"/>
      <c r="O122" s="144"/>
      <c r="P122" s="144"/>
      <c r="Q122" s="144"/>
      <c r="R122" s="144"/>
      <c r="S122" s="144"/>
      <c r="T122" s="144"/>
      <c r="U122" s="144"/>
    </row>
    <row r="123" spans="1:21" ht="11.25">
      <c r="A123" s="144"/>
      <c r="B123" s="144"/>
      <c r="C123" s="144"/>
      <c r="D123" s="144"/>
      <c r="E123" s="144"/>
      <c r="F123" s="144"/>
      <c r="G123" s="144"/>
      <c r="H123" s="144"/>
      <c r="I123" s="144"/>
      <c r="J123" s="144"/>
      <c r="K123" s="144"/>
      <c r="L123" s="144"/>
      <c r="M123" s="144"/>
      <c r="N123" s="144"/>
      <c r="O123" s="144"/>
      <c r="P123" s="144"/>
      <c r="Q123" s="144"/>
      <c r="R123" s="144"/>
      <c r="S123" s="144"/>
      <c r="T123" s="144"/>
      <c r="U123" s="144"/>
    </row>
    <row r="124" spans="1:21" ht="11.25">
      <c r="A124" s="144"/>
      <c r="B124" s="144"/>
      <c r="C124" s="144"/>
      <c r="D124" s="144"/>
      <c r="E124" s="144"/>
      <c r="F124" s="144"/>
      <c r="G124" s="144"/>
      <c r="H124" s="144"/>
      <c r="I124" s="144"/>
      <c r="J124" s="144"/>
      <c r="K124" s="144"/>
      <c r="L124" s="144"/>
      <c r="M124" s="144"/>
      <c r="N124" s="144"/>
      <c r="O124" s="144"/>
      <c r="P124" s="144"/>
      <c r="Q124" s="144"/>
      <c r="R124" s="144"/>
      <c r="S124" s="144"/>
      <c r="T124" s="144"/>
      <c r="U124" s="144"/>
    </row>
    <row r="125" spans="1:21" ht="11.25">
      <c r="A125" s="144"/>
      <c r="B125" s="144"/>
      <c r="C125" s="144"/>
      <c r="D125" s="144"/>
      <c r="E125" s="144"/>
      <c r="F125" s="144"/>
      <c r="G125" s="144"/>
      <c r="H125" s="144"/>
      <c r="I125" s="144"/>
      <c r="J125" s="144"/>
      <c r="K125" s="144"/>
      <c r="L125" s="144"/>
      <c r="M125" s="144"/>
      <c r="N125" s="144"/>
      <c r="O125" s="144"/>
      <c r="P125" s="144"/>
      <c r="Q125" s="144"/>
      <c r="R125" s="144"/>
      <c r="S125" s="144"/>
      <c r="T125" s="144"/>
      <c r="U125" s="144"/>
    </row>
    <row r="126" spans="1:21" ht="11.25">
      <c r="A126" s="144"/>
      <c r="B126" s="144"/>
      <c r="C126" s="144"/>
      <c r="D126" s="144"/>
      <c r="E126" s="144"/>
      <c r="F126" s="144"/>
      <c r="G126" s="144"/>
      <c r="H126" s="144"/>
      <c r="I126" s="144"/>
      <c r="J126" s="144"/>
      <c r="K126" s="144"/>
      <c r="L126" s="144"/>
      <c r="M126" s="144"/>
      <c r="N126" s="144"/>
      <c r="O126" s="144"/>
      <c r="P126" s="144"/>
      <c r="Q126" s="144"/>
      <c r="R126" s="144"/>
      <c r="S126" s="144"/>
      <c r="T126" s="144"/>
      <c r="U126" s="144"/>
    </row>
    <row r="127" spans="1:21" ht="11.25">
      <c r="A127" s="144"/>
      <c r="B127" s="144"/>
      <c r="C127" s="144"/>
      <c r="D127" s="144"/>
      <c r="E127" s="144"/>
      <c r="F127" s="144"/>
      <c r="G127" s="144"/>
      <c r="H127" s="144"/>
      <c r="I127" s="144"/>
      <c r="J127" s="144"/>
      <c r="K127" s="144"/>
      <c r="L127" s="144"/>
      <c r="M127" s="144"/>
      <c r="N127" s="144"/>
      <c r="O127" s="144"/>
      <c r="P127" s="144"/>
      <c r="Q127" s="144"/>
      <c r="R127" s="144"/>
      <c r="S127" s="144"/>
      <c r="T127" s="144"/>
      <c r="U127" s="144"/>
    </row>
    <row r="128" spans="1:21" ht="11.25">
      <c r="A128" s="144"/>
      <c r="B128" s="144"/>
      <c r="C128" s="144"/>
      <c r="D128" s="144"/>
      <c r="E128" s="144"/>
      <c r="F128" s="144"/>
      <c r="G128" s="144"/>
      <c r="H128" s="144"/>
      <c r="I128" s="144"/>
      <c r="J128" s="144"/>
      <c r="K128" s="144"/>
      <c r="L128" s="144"/>
      <c r="M128" s="144"/>
      <c r="N128" s="144"/>
      <c r="O128" s="144"/>
      <c r="P128" s="144"/>
      <c r="Q128" s="144"/>
      <c r="R128" s="144"/>
      <c r="S128" s="144"/>
      <c r="T128" s="144"/>
      <c r="U128" s="144"/>
    </row>
    <row r="129" spans="1:21" ht="11.25">
      <c r="A129" s="144"/>
      <c r="B129" s="144"/>
      <c r="C129" s="144"/>
      <c r="D129" s="144"/>
      <c r="E129" s="144"/>
      <c r="F129" s="144"/>
      <c r="G129" s="144"/>
      <c r="H129" s="144"/>
      <c r="I129" s="144"/>
      <c r="J129" s="144"/>
      <c r="K129" s="144"/>
      <c r="L129" s="144"/>
      <c r="M129" s="144"/>
      <c r="N129" s="144"/>
      <c r="O129" s="144"/>
      <c r="P129" s="144"/>
      <c r="Q129" s="144"/>
      <c r="R129" s="144"/>
      <c r="S129" s="144"/>
      <c r="T129" s="144"/>
      <c r="U129" s="144"/>
    </row>
    <row r="130" spans="1:21" ht="11.25">
      <c r="A130" s="144"/>
      <c r="B130" s="144"/>
      <c r="C130" s="144"/>
      <c r="D130" s="144"/>
      <c r="E130" s="144"/>
      <c r="F130" s="144"/>
      <c r="G130" s="144"/>
      <c r="H130" s="144"/>
      <c r="I130" s="144"/>
      <c r="J130" s="144"/>
      <c r="K130" s="144"/>
      <c r="L130" s="144"/>
      <c r="M130" s="144"/>
      <c r="N130" s="144"/>
      <c r="O130" s="144"/>
      <c r="P130" s="144"/>
      <c r="Q130" s="144"/>
      <c r="R130" s="144"/>
      <c r="S130" s="144"/>
      <c r="T130" s="144"/>
      <c r="U130" s="144"/>
    </row>
    <row r="131" spans="1:21" ht="11.25">
      <c r="A131" s="144"/>
      <c r="B131" s="144"/>
      <c r="C131" s="144"/>
      <c r="D131" s="144"/>
      <c r="E131" s="144"/>
      <c r="F131" s="144"/>
      <c r="G131" s="144"/>
      <c r="H131" s="144"/>
      <c r="I131" s="144"/>
      <c r="J131" s="144"/>
      <c r="K131" s="144"/>
      <c r="L131" s="144"/>
      <c r="M131" s="144"/>
      <c r="N131" s="144"/>
      <c r="O131" s="144"/>
      <c r="P131" s="144"/>
      <c r="Q131" s="144"/>
      <c r="R131" s="144"/>
      <c r="S131" s="144"/>
      <c r="T131" s="144"/>
      <c r="U131" s="144"/>
    </row>
    <row r="132" spans="1:21" ht="11.25">
      <c r="A132" s="144"/>
      <c r="B132" s="144"/>
      <c r="C132" s="144"/>
      <c r="D132" s="144"/>
      <c r="E132" s="144"/>
      <c r="F132" s="144"/>
      <c r="G132" s="144"/>
      <c r="H132" s="144"/>
      <c r="I132" s="144"/>
      <c r="J132" s="144"/>
      <c r="K132" s="144"/>
      <c r="L132" s="144"/>
      <c r="M132" s="144"/>
      <c r="N132" s="144"/>
      <c r="O132" s="144"/>
      <c r="P132" s="144"/>
      <c r="Q132" s="144"/>
      <c r="R132" s="144"/>
      <c r="S132" s="144"/>
      <c r="T132" s="144"/>
      <c r="U132" s="144"/>
    </row>
    <row r="133" spans="1:21" ht="11.25">
      <c r="A133" s="144"/>
      <c r="B133" s="144"/>
      <c r="C133" s="144"/>
      <c r="D133" s="144"/>
      <c r="E133" s="144"/>
      <c r="F133" s="144"/>
      <c r="G133" s="144"/>
      <c r="H133" s="144"/>
      <c r="I133" s="144"/>
      <c r="J133" s="144"/>
      <c r="K133" s="144"/>
      <c r="L133" s="144"/>
      <c r="M133" s="144"/>
      <c r="N133" s="144"/>
      <c r="O133" s="144"/>
      <c r="P133" s="144"/>
      <c r="Q133" s="144"/>
      <c r="R133" s="144"/>
      <c r="S133" s="144"/>
      <c r="T133" s="144"/>
      <c r="U133" s="144"/>
    </row>
    <row r="134" spans="1:21" ht="11.25">
      <c r="A134" s="144"/>
      <c r="B134" s="144"/>
      <c r="C134" s="144"/>
      <c r="D134" s="144"/>
      <c r="E134" s="144"/>
      <c r="F134" s="144"/>
      <c r="G134" s="144"/>
      <c r="H134" s="144"/>
      <c r="I134" s="144"/>
      <c r="J134" s="144"/>
      <c r="K134" s="144"/>
      <c r="L134" s="144"/>
      <c r="M134" s="144"/>
      <c r="N134" s="144"/>
      <c r="O134" s="144"/>
      <c r="P134" s="144"/>
      <c r="Q134" s="144"/>
      <c r="R134" s="144"/>
      <c r="S134" s="144"/>
      <c r="T134" s="144"/>
      <c r="U134" s="144"/>
    </row>
    <row r="135" spans="1:21" ht="11.25">
      <c r="A135" s="144"/>
      <c r="B135" s="144"/>
      <c r="C135" s="144"/>
      <c r="D135" s="144"/>
      <c r="E135" s="144"/>
      <c r="F135" s="144"/>
      <c r="G135" s="144"/>
      <c r="H135" s="144"/>
      <c r="I135" s="144"/>
      <c r="J135" s="144"/>
      <c r="K135" s="144"/>
      <c r="L135" s="144"/>
      <c r="M135" s="144"/>
      <c r="N135" s="144"/>
      <c r="O135" s="144"/>
      <c r="P135" s="144"/>
      <c r="Q135" s="144"/>
      <c r="R135" s="144"/>
      <c r="S135" s="144"/>
      <c r="T135" s="144"/>
      <c r="U135" s="144"/>
    </row>
    <row r="136" spans="1:21" ht="11.25">
      <c r="A136" s="144"/>
      <c r="B136" s="144"/>
      <c r="C136" s="144"/>
      <c r="D136" s="144"/>
      <c r="E136" s="144"/>
      <c r="F136" s="144"/>
      <c r="G136" s="144"/>
      <c r="H136" s="144"/>
      <c r="I136" s="144"/>
      <c r="J136" s="144"/>
      <c r="K136" s="144"/>
      <c r="L136" s="144"/>
      <c r="M136" s="144"/>
      <c r="N136" s="144"/>
      <c r="O136" s="144"/>
      <c r="P136" s="144"/>
      <c r="Q136" s="144"/>
      <c r="R136" s="144"/>
      <c r="S136" s="144"/>
      <c r="T136" s="144"/>
      <c r="U136" s="144"/>
    </row>
    <row r="137" spans="1:21" ht="11.25">
      <c r="A137" s="144"/>
      <c r="B137" s="144"/>
      <c r="C137" s="144"/>
      <c r="D137" s="144"/>
      <c r="E137" s="144"/>
      <c r="F137" s="144"/>
      <c r="G137" s="144"/>
      <c r="H137" s="144"/>
      <c r="I137" s="144"/>
      <c r="J137" s="144"/>
      <c r="K137" s="144"/>
      <c r="L137" s="144"/>
      <c r="M137" s="144"/>
      <c r="N137" s="144"/>
      <c r="O137" s="144"/>
      <c r="P137" s="144"/>
      <c r="Q137" s="144"/>
      <c r="R137" s="144"/>
      <c r="S137" s="144"/>
      <c r="T137" s="144"/>
      <c r="U137" s="144"/>
    </row>
    <row r="138" spans="1:21" ht="11.25">
      <c r="A138" s="144"/>
      <c r="B138" s="144"/>
      <c r="C138" s="144"/>
      <c r="D138" s="144"/>
      <c r="E138" s="144"/>
      <c r="F138" s="144"/>
      <c r="G138" s="144"/>
      <c r="H138" s="144"/>
      <c r="I138" s="144"/>
      <c r="J138" s="144"/>
      <c r="K138" s="144"/>
      <c r="L138" s="144"/>
      <c r="M138" s="144"/>
      <c r="N138" s="144"/>
      <c r="O138" s="144"/>
      <c r="P138" s="144"/>
      <c r="Q138" s="144"/>
      <c r="R138" s="144"/>
      <c r="S138" s="144"/>
      <c r="T138" s="144"/>
      <c r="U138" s="144"/>
    </row>
    <row r="139" spans="1:21" ht="11.25">
      <c r="A139" s="144"/>
      <c r="B139" s="144"/>
      <c r="C139" s="144"/>
      <c r="D139" s="144"/>
      <c r="E139" s="144"/>
      <c r="F139" s="144"/>
      <c r="G139" s="144"/>
      <c r="H139" s="144"/>
      <c r="I139" s="144"/>
      <c r="J139" s="144"/>
      <c r="K139" s="144"/>
      <c r="L139" s="144"/>
      <c r="M139" s="144"/>
      <c r="N139" s="144"/>
      <c r="O139" s="144"/>
      <c r="P139" s="144"/>
      <c r="Q139" s="144"/>
      <c r="R139" s="144"/>
      <c r="S139" s="144"/>
      <c r="T139" s="144"/>
      <c r="U139" s="144"/>
    </row>
    <row r="140" spans="1:21" ht="11.25">
      <c r="A140" s="144"/>
      <c r="B140" s="144"/>
      <c r="C140" s="144"/>
      <c r="D140" s="144"/>
      <c r="E140" s="144"/>
      <c r="F140" s="144"/>
      <c r="G140" s="144"/>
      <c r="H140" s="144"/>
      <c r="I140" s="144"/>
      <c r="J140" s="144"/>
      <c r="K140" s="144"/>
      <c r="L140" s="144"/>
      <c r="M140" s="144"/>
      <c r="N140" s="144"/>
      <c r="O140" s="144"/>
      <c r="P140" s="144"/>
      <c r="Q140" s="144"/>
      <c r="R140" s="144"/>
      <c r="S140" s="144"/>
      <c r="T140" s="144"/>
      <c r="U140" s="144"/>
    </row>
    <row r="141" spans="1:21" ht="11.25">
      <c r="A141" s="144"/>
      <c r="B141" s="144"/>
      <c r="C141" s="144"/>
      <c r="D141" s="144"/>
      <c r="E141" s="144"/>
      <c r="F141" s="144"/>
      <c r="G141" s="144"/>
      <c r="H141" s="144"/>
      <c r="I141" s="144"/>
      <c r="J141" s="144"/>
      <c r="K141" s="144"/>
      <c r="L141" s="144"/>
      <c r="M141" s="144"/>
      <c r="N141" s="144"/>
      <c r="O141" s="144"/>
      <c r="P141" s="144"/>
      <c r="Q141" s="144"/>
      <c r="R141" s="144"/>
      <c r="S141" s="144"/>
      <c r="T141" s="144"/>
      <c r="U141" s="144"/>
    </row>
    <row r="142" spans="1:21" ht="11.25">
      <c r="A142" s="144"/>
      <c r="B142" s="144"/>
      <c r="C142" s="144"/>
      <c r="D142" s="144"/>
      <c r="E142" s="144"/>
      <c r="F142" s="144"/>
      <c r="G142" s="144"/>
      <c r="H142" s="144"/>
      <c r="I142" s="144"/>
      <c r="J142" s="144"/>
      <c r="K142" s="144"/>
      <c r="L142" s="144"/>
      <c r="M142" s="144"/>
      <c r="N142" s="144"/>
      <c r="O142" s="144"/>
      <c r="P142" s="144"/>
      <c r="Q142" s="144"/>
      <c r="R142" s="144"/>
      <c r="S142" s="144"/>
      <c r="T142" s="144"/>
      <c r="U142" s="144"/>
    </row>
    <row r="143" spans="1:21" ht="11.25">
      <c r="A143" s="144"/>
      <c r="B143" s="144"/>
      <c r="C143" s="144"/>
      <c r="D143" s="144"/>
      <c r="E143" s="144"/>
      <c r="F143" s="144"/>
      <c r="G143" s="144"/>
      <c r="H143" s="144"/>
      <c r="I143" s="144"/>
      <c r="J143" s="144"/>
      <c r="K143" s="144"/>
      <c r="L143" s="144"/>
      <c r="M143" s="144"/>
      <c r="N143" s="144"/>
      <c r="O143" s="144"/>
      <c r="P143" s="144"/>
      <c r="Q143" s="144"/>
      <c r="R143" s="144"/>
      <c r="S143" s="144"/>
      <c r="T143" s="144"/>
      <c r="U143" s="144"/>
    </row>
    <row r="144" spans="1:21" ht="11.25">
      <c r="A144" s="144"/>
      <c r="B144" s="144"/>
      <c r="C144" s="144"/>
      <c r="D144" s="144"/>
      <c r="E144" s="144"/>
      <c r="F144" s="144"/>
      <c r="G144" s="144"/>
      <c r="H144" s="144"/>
      <c r="I144" s="144"/>
      <c r="J144" s="144"/>
      <c r="K144" s="144"/>
      <c r="L144" s="144"/>
      <c r="M144" s="144"/>
      <c r="N144" s="144"/>
      <c r="O144" s="144"/>
      <c r="P144" s="144"/>
      <c r="Q144" s="144"/>
      <c r="R144" s="144"/>
      <c r="S144" s="144"/>
      <c r="T144" s="144"/>
      <c r="U144" s="144"/>
    </row>
    <row r="145" spans="1:21" ht="11.25">
      <c r="A145" s="144"/>
      <c r="B145" s="144"/>
      <c r="C145" s="144"/>
      <c r="D145" s="144"/>
      <c r="E145" s="144"/>
      <c r="F145" s="144"/>
      <c r="G145" s="144"/>
      <c r="H145" s="144"/>
      <c r="I145" s="144"/>
      <c r="J145" s="144"/>
      <c r="K145" s="144"/>
      <c r="L145" s="144"/>
      <c r="M145" s="144"/>
      <c r="N145" s="144"/>
      <c r="O145" s="144"/>
      <c r="P145" s="144"/>
      <c r="Q145" s="144"/>
      <c r="R145" s="144"/>
      <c r="S145" s="144"/>
      <c r="T145" s="144"/>
      <c r="U145" s="144"/>
    </row>
    <row r="146" spans="1:21" ht="11.25">
      <c r="A146" s="144"/>
      <c r="B146" s="144"/>
      <c r="C146" s="144"/>
      <c r="D146" s="144"/>
      <c r="E146" s="144"/>
      <c r="F146" s="144"/>
      <c r="G146" s="144"/>
      <c r="H146" s="144"/>
      <c r="I146" s="144"/>
      <c r="J146" s="144"/>
      <c r="K146" s="144"/>
      <c r="L146" s="144"/>
      <c r="M146" s="144"/>
      <c r="N146" s="144"/>
      <c r="O146" s="144"/>
      <c r="P146" s="144"/>
      <c r="Q146" s="144"/>
      <c r="R146" s="144"/>
      <c r="S146" s="144"/>
      <c r="T146" s="144"/>
      <c r="U146" s="144"/>
    </row>
    <row r="147" spans="1:21" ht="11.25">
      <c r="A147" s="144"/>
      <c r="B147" s="144"/>
      <c r="C147" s="144"/>
      <c r="D147" s="144"/>
      <c r="E147" s="144"/>
      <c r="F147" s="144"/>
      <c r="G147" s="144"/>
      <c r="H147" s="144"/>
      <c r="I147" s="144"/>
      <c r="J147" s="144"/>
      <c r="K147" s="144"/>
      <c r="L147" s="144"/>
      <c r="M147" s="144"/>
      <c r="N147" s="144"/>
      <c r="O147" s="144"/>
      <c r="P147" s="144"/>
      <c r="Q147" s="144"/>
      <c r="R147" s="144"/>
      <c r="S147" s="144"/>
      <c r="T147" s="144"/>
      <c r="U147" s="144"/>
    </row>
    <row r="148" spans="1:21" ht="11.25">
      <c r="A148" s="144"/>
      <c r="B148" s="144"/>
      <c r="C148" s="144"/>
      <c r="D148" s="144"/>
      <c r="E148" s="144"/>
      <c r="F148" s="144"/>
      <c r="G148" s="144"/>
      <c r="H148" s="144"/>
      <c r="I148" s="144"/>
      <c r="J148" s="144"/>
      <c r="K148" s="144"/>
      <c r="L148" s="144"/>
      <c r="M148" s="144"/>
      <c r="N148" s="144"/>
      <c r="O148" s="144"/>
      <c r="P148" s="144"/>
      <c r="Q148" s="144"/>
      <c r="R148" s="144"/>
      <c r="S148" s="144"/>
      <c r="T148" s="144"/>
      <c r="U148" s="144"/>
    </row>
  </sheetData>
  <sheetProtection/>
  <mergeCells count="1">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4"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1">
      <selection activeCell="C40" sqref="C40"/>
    </sheetView>
  </sheetViews>
  <sheetFormatPr defaultColWidth="10.66015625" defaultRowHeight="11.25"/>
  <cols>
    <col min="1" max="1" width="30.83203125" style="31" customWidth="1"/>
    <col min="2" max="2" width="8" style="31" bestFit="1" customWidth="1"/>
    <col min="3" max="3" width="8.33203125" style="31" customWidth="1"/>
    <col min="4" max="17" width="8.33203125" style="101" customWidth="1"/>
    <col min="18" max="19" width="8.33203125" style="102" customWidth="1"/>
    <col min="20" max="16384" width="10.66015625" style="101" customWidth="1"/>
  </cols>
  <sheetData>
    <row r="1" spans="1:3" ht="11.25">
      <c r="A1" s="100" t="s">
        <v>473</v>
      </c>
      <c r="C1" s="31" t="s">
        <v>31</v>
      </c>
    </row>
    <row r="2" spans="1:19" ht="11.25">
      <c r="A2" s="86" t="s">
        <v>56</v>
      </c>
      <c r="B2" s="103"/>
      <c r="C2" s="103"/>
      <c r="D2" s="104"/>
      <c r="E2" s="104"/>
      <c r="F2" s="104"/>
      <c r="G2" s="104"/>
      <c r="H2" s="104"/>
      <c r="I2" s="104"/>
      <c r="J2" s="104"/>
      <c r="K2" s="104"/>
      <c r="L2" s="104"/>
      <c r="M2" s="104"/>
      <c r="N2" s="104"/>
      <c r="O2" s="104"/>
      <c r="P2" s="104"/>
      <c r="Q2" s="104"/>
      <c r="R2" s="105"/>
      <c r="S2" s="105"/>
    </row>
    <row r="3" spans="1:19" ht="11.25">
      <c r="A3" s="51" t="s">
        <v>522</v>
      </c>
      <c r="B3" s="103"/>
      <c r="C3" s="103"/>
      <c r="D3" s="104"/>
      <c r="E3" s="104"/>
      <c r="F3" s="104"/>
      <c r="G3" s="104"/>
      <c r="H3" s="104"/>
      <c r="I3" s="104"/>
      <c r="J3" s="104"/>
      <c r="K3" s="104"/>
      <c r="L3" s="104"/>
      <c r="M3" s="104"/>
      <c r="N3" s="104"/>
      <c r="O3" s="104"/>
      <c r="P3" s="104"/>
      <c r="Q3" s="104"/>
      <c r="R3" s="105"/>
      <c r="S3" s="105"/>
    </row>
    <row r="4" ht="11.25">
      <c r="A4" s="100"/>
    </row>
    <row r="5" spans="1:19" ht="11.25">
      <c r="A5" s="86" t="s">
        <v>57</v>
      </c>
      <c r="B5" s="103"/>
      <c r="C5" s="103"/>
      <c r="D5" s="104"/>
      <c r="E5" s="104"/>
      <c r="F5" s="104"/>
      <c r="G5" s="104"/>
      <c r="H5" s="104"/>
      <c r="I5" s="104"/>
      <c r="J5" s="104"/>
      <c r="K5" s="104"/>
      <c r="L5" s="104"/>
      <c r="M5" s="104"/>
      <c r="N5" s="104"/>
      <c r="O5" s="104"/>
      <c r="P5" s="104"/>
      <c r="Q5" s="104"/>
      <c r="R5" s="105"/>
      <c r="S5" s="105"/>
    </row>
    <row r="6" spans="1:19" ht="11.25">
      <c r="A6" s="86" t="s">
        <v>58</v>
      </c>
      <c r="B6" s="103"/>
      <c r="C6" s="103"/>
      <c r="D6" s="104"/>
      <c r="E6" s="104"/>
      <c r="F6" s="104"/>
      <c r="G6" s="104"/>
      <c r="H6" s="104"/>
      <c r="I6" s="104"/>
      <c r="J6" s="104"/>
      <c r="K6" s="104"/>
      <c r="L6" s="104"/>
      <c r="M6" s="104"/>
      <c r="N6" s="104"/>
      <c r="O6" s="104"/>
      <c r="P6" s="104"/>
      <c r="Q6" s="104"/>
      <c r="R6" s="105"/>
      <c r="S6" s="105"/>
    </row>
    <row r="7" spans="1:4" ht="10.5" customHeight="1" thickBot="1">
      <c r="A7" s="106"/>
      <c r="B7" s="103"/>
      <c r="C7" s="103"/>
      <c r="D7" s="104"/>
    </row>
    <row r="8" spans="1:19" ht="12.75" customHeight="1">
      <c r="A8" s="107"/>
      <c r="B8" s="264" t="s">
        <v>59</v>
      </c>
      <c r="C8" s="265"/>
      <c r="D8" s="266"/>
      <c r="E8" s="109"/>
      <c r="F8" s="108" t="s">
        <v>47</v>
      </c>
      <c r="G8" s="110"/>
      <c r="H8" s="109"/>
      <c r="I8" s="108" t="s">
        <v>48</v>
      </c>
      <c r="J8" s="110"/>
      <c r="K8" s="109"/>
      <c r="L8" s="108" t="s">
        <v>49</v>
      </c>
      <c r="M8" s="110"/>
      <c r="N8" s="109"/>
      <c r="O8" s="108" t="s">
        <v>60</v>
      </c>
      <c r="P8" s="110"/>
      <c r="Q8" s="109"/>
      <c r="R8" s="108" t="s">
        <v>29</v>
      </c>
      <c r="S8" s="111"/>
    </row>
    <row r="9" spans="1:19" s="102" customFormat="1" ht="12.75" customHeight="1">
      <c r="A9" s="89"/>
      <c r="B9" s="267" t="s">
        <v>61</v>
      </c>
      <c r="C9" s="268"/>
      <c r="D9" s="269"/>
      <c r="E9" s="113"/>
      <c r="F9" s="114"/>
      <c r="G9" s="105"/>
      <c r="H9" s="113"/>
      <c r="I9" s="114"/>
      <c r="J9" s="105"/>
      <c r="K9" s="113"/>
      <c r="L9" s="114"/>
      <c r="M9" s="105"/>
      <c r="N9" s="113"/>
      <c r="O9" s="115" t="s">
        <v>62</v>
      </c>
      <c r="P9" s="105"/>
      <c r="Q9" s="113"/>
      <c r="R9" s="114"/>
      <c r="S9" s="105"/>
    </row>
    <row r="10" spans="1:19" s="119" customFormat="1" ht="11.25">
      <c r="A10" s="115" t="s">
        <v>63</v>
      </c>
      <c r="B10" s="116" t="s">
        <v>64</v>
      </c>
      <c r="C10" s="117" t="s">
        <v>65</v>
      </c>
      <c r="D10" s="118" t="s">
        <v>29</v>
      </c>
      <c r="E10" s="116" t="s">
        <v>64</v>
      </c>
      <c r="F10" s="117" t="s">
        <v>65</v>
      </c>
      <c r="G10" s="118" t="s">
        <v>29</v>
      </c>
      <c r="H10" s="116" t="s">
        <v>64</v>
      </c>
      <c r="I10" s="117" t="s">
        <v>65</v>
      </c>
      <c r="J10" s="118" t="s">
        <v>29</v>
      </c>
      <c r="K10" s="116" t="s">
        <v>64</v>
      </c>
      <c r="L10" s="117" t="s">
        <v>65</v>
      </c>
      <c r="M10" s="118" t="s">
        <v>29</v>
      </c>
      <c r="N10" s="116" t="s">
        <v>64</v>
      </c>
      <c r="O10" s="117" t="s">
        <v>65</v>
      </c>
      <c r="P10" s="118" t="s">
        <v>29</v>
      </c>
      <c r="Q10" s="116" t="s">
        <v>64</v>
      </c>
      <c r="R10" s="117" t="s">
        <v>65</v>
      </c>
      <c r="S10" s="118" t="s">
        <v>29</v>
      </c>
    </row>
    <row r="11" spans="1:19" s="102" customFormat="1" ht="11.25">
      <c r="A11" s="120" t="s">
        <v>66</v>
      </c>
      <c r="B11" s="121">
        <v>36</v>
      </c>
      <c r="C11" s="122">
        <v>48</v>
      </c>
      <c r="D11" s="122">
        <v>84</v>
      </c>
      <c r="E11" s="121">
        <v>240</v>
      </c>
      <c r="F11" s="122">
        <v>87</v>
      </c>
      <c r="G11" s="122">
        <v>327</v>
      </c>
      <c r="H11" s="121">
        <v>76</v>
      </c>
      <c r="I11" s="122">
        <v>38</v>
      </c>
      <c r="J11" s="122">
        <v>114</v>
      </c>
      <c r="K11" s="121">
        <v>28</v>
      </c>
      <c r="L11" s="122">
        <v>14</v>
      </c>
      <c r="M11" s="122">
        <v>42</v>
      </c>
      <c r="N11" s="121">
        <v>3</v>
      </c>
      <c r="O11" s="122">
        <v>1</v>
      </c>
      <c r="P11" s="122">
        <v>4</v>
      </c>
      <c r="Q11" s="121">
        <f>SUM(N11,K11,H11,E11,B11)</f>
        <v>383</v>
      </c>
      <c r="R11" s="122">
        <f>SUM(O11,L11,I11,F11,C11)</f>
        <v>188</v>
      </c>
      <c r="S11" s="122">
        <f>SUM(Q11:R11)</f>
        <v>571</v>
      </c>
    </row>
    <row r="12" spans="1:19" ht="11.25">
      <c r="A12" s="89" t="s">
        <v>67</v>
      </c>
      <c r="B12" s="87">
        <v>38</v>
      </c>
      <c r="C12" s="88">
        <v>87</v>
      </c>
      <c r="D12" s="88">
        <v>125</v>
      </c>
      <c r="E12" s="87">
        <v>83</v>
      </c>
      <c r="F12" s="88">
        <v>204</v>
      </c>
      <c r="G12" s="88">
        <v>287</v>
      </c>
      <c r="H12" s="87">
        <v>22</v>
      </c>
      <c r="I12" s="88">
        <v>37</v>
      </c>
      <c r="J12" s="88">
        <v>59</v>
      </c>
      <c r="K12" s="87">
        <v>17</v>
      </c>
      <c r="L12" s="88">
        <v>46</v>
      </c>
      <c r="M12" s="88">
        <v>63</v>
      </c>
      <c r="N12" s="87">
        <v>0</v>
      </c>
      <c r="O12" s="88">
        <v>0</v>
      </c>
      <c r="P12" s="88">
        <v>0</v>
      </c>
      <c r="Q12" s="87">
        <f aca="true" t="shared" si="0" ref="Q12:Q31">SUM(N12,K12,H12,E12,B12)</f>
        <v>160</v>
      </c>
      <c r="R12" s="88">
        <f aca="true" t="shared" si="1" ref="R12:R31">SUM(O12,L12,I12,F12,C12)</f>
        <v>374</v>
      </c>
      <c r="S12" s="88">
        <f aca="true" t="shared" si="2" ref="S12:S31">SUM(Q12:R12)</f>
        <v>534</v>
      </c>
    </row>
    <row r="13" spans="1:19" ht="11.25">
      <c r="A13" s="89" t="s">
        <v>68</v>
      </c>
      <c r="B13" s="87">
        <v>0</v>
      </c>
      <c r="C13" s="88">
        <v>0</v>
      </c>
      <c r="D13" s="88">
        <v>0</v>
      </c>
      <c r="E13" s="87">
        <v>0</v>
      </c>
      <c r="F13" s="88">
        <v>0</v>
      </c>
      <c r="G13" s="88">
        <v>0</v>
      </c>
      <c r="H13" s="87">
        <v>0</v>
      </c>
      <c r="I13" s="88">
        <v>0</v>
      </c>
      <c r="J13" s="88">
        <v>0</v>
      </c>
      <c r="K13" s="87">
        <v>3</v>
      </c>
      <c r="L13" s="88">
        <v>12</v>
      </c>
      <c r="M13" s="88">
        <v>15</v>
      </c>
      <c r="N13" s="87">
        <v>0</v>
      </c>
      <c r="O13" s="88">
        <v>0</v>
      </c>
      <c r="P13" s="88">
        <v>0</v>
      </c>
      <c r="Q13" s="87">
        <f t="shared" si="0"/>
        <v>3</v>
      </c>
      <c r="R13" s="88">
        <f t="shared" si="1"/>
        <v>12</v>
      </c>
      <c r="S13" s="88">
        <f t="shared" si="2"/>
        <v>15</v>
      </c>
    </row>
    <row r="14" spans="1:19" ht="11.25">
      <c r="A14" s="89" t="s">
        <v>69</v>
      </c>
      <c r="B14" s="87">
        <v>13</v>
      </c>
      <c r="C14" s="88">
        <v>0</v>
      </c>
      <c r="D14" s="88">
        <v>13</v>
      </c>
      <c r="E14" s="87">
        <v>702</v>
      </c>
      <c r="F14" s="88">
        <v>9</v>
      </c>
      <c r="G14" s="88">
        <v>711</v>
      </c>
      <c r="H14" s="87">
        <v>50</v>
      </c>
      <c r="I14" s="88">
        <v>1</v>
      </c>
      <c r="J14" s="88">
        <v>51</v>
      </c>
      <c r="K14" s="87">
        <v>34</v>
      </c>
      <c r="L14" s="88">
        <v>1</v>
      </c>
      <c r="M14" s="88">
        <v>35</v>
      </c>
      <c r="N14" s="87">
        <v>0</v>
      </c>
      <c r="O14" s="88">
        <v>0</v>
      </c>
      <c r="P14" s="88">
        <v>0</v>
      </c>
      <c r="Q14" s="87">
        <f t="shared" si="0"/>
        <v>799</v>
      </c>
      <c r="R14" s="88">
        <f t="shared" si="1"/>
        <v>11</v>
      </c>
      <c r="S14" s="88">
        <f t="shared" si="2"/>
        <v>810</v>
      </c>
    </row>
    <row r="15" spans="1:19" ht="11.25">
      <c r="A15" s="89" t="s">
        <v>70</v>
      </c>
      <c r="B15" s="87">
        <v>0</v>
      </c>
      <c r="C15" s="88">
        <v>2</v>
      </c>
      <c r="D15" s="88">
        <v>2</v>
      </c>
      <c r="E15" s="87">
        <v>18</v>
      </c>
      <c r="F15" s="88">
        <v>228</v>
      </c>
      <c r="G15" s="88">
        <v>246</v>
      </c>
      <c r="H15" s="87">
        <v>8</v>
      </c>
      <c r="I15" s="88">
        <v>17</v>
      </c>
      <c r="J15" s="88">
        <v>25</v>
      </c>
      <c r="K15" s="87">
        <v>0</v>
      </c>
      <c r="L15" s="88">
        <v>9</v>
      </c>
      <c r="M15" s="88">
        <v>9</v>
      </c>
      <c r="N15" s="87">
        <v>0</v>
      </c>
      <c r="O15" s="88">
        <v>0</v>
      </c>
      <c r="P15" s="88">
        <v>0</v>
      </c>
      <c r="Q15" s="87">
        <f t="shared" si="0"/>
        <v>26</v>
      </c>
      <c r="R15" s="88">
        <f t="shared" si="1"/>
        <v>256</v>
      </c>
      <c r="S15" s="88">
        <f t="shared" si="2"/>
        <v>282</v>
      </c>
    </row>
    <row r="16" spans="1:19" ht="11.25">
      <c r="A16" s="89" t="s">
        <v>350</v>
      </c>
      <c r="B16" s="87">
        <v>8</v>
      </c>
      <c r="C16" s="88">
        <v>1</v>
      </c>
      <c r="D16" s="88">
        <v>9</v>
      </c>
      <c r="E16" s="87">
        <v>125</v>
      </c>
      <c r="F16" s="88">
        <v>36</v>
      </c>
      <c r="G16" s="88">
        <v>161</v>
      </c>
      <c r="H16" s="87">
        <v>0</v>
      </c>
      <c r="I16" s="88">
        <v>0</v>
      </c>
      <c r="J16" s="88">
        <v>0</v>
      </c>
      <c r="K16" s="87">
        <v>0</v>
      </c>
      <c r="L16" s="88">
        <v>0</v>
      </c>
      <c r="M16" s="88">
        <v>0</v>
      </c>
      <c r="N16" s="87">
        <v>0</v>
      </c>
      <c r="O16" s="88">
        <v>0</v>
      </c>
      <c r="P16" s="88">
        <v>0</v>
      </c>
      <c r="Q16" s="87">
        <f t="shared" si="0"/>
        <v>133</v>
      </c>
      <c r="R16" s="88">
        <f t="shared" si="1"/>
        <v>37</v>
      </c>
      <c r="S16" s="88">
        <f t="shared" si="2"/>
        <v>170</v>
      </c>
    </row>
    <row r="17" spans="1:19" s="123" customFormat="1" ht="11.25">
      <c r="A17" s="89" t="s">
        <v>71</v>
      </c>
      <c r="B17" s="87">
        <v>173</v>
      </c>
      <c r="C17" s="88">
        <v>207</v>
      </c>
      <c r="D17" s="88">
        <v>380</v>
      </c>
      <c r="E17" s="87">
        <v>897</v>
      </c>
      <c r="F17" s="88">
        <v>1066</v>
      </c>
      <c r="G17" s="88">
        <v>1963</v>
      </c>
      <c r="H17" s="87">
        <v>0</v>
      </c>
      <c r="I17" s="88">
        <v>0</v>
      </c>
      <c r="J17" s="88">
        <v>0</v>
      </c>
      <c r="K17" s="87">
        <v>0</v>
      </c>
      <c r="L17" s="88">
        <v>0</v>
      </c>
      <c r="M17" s="88">
        <v>0</v>
      </c>
      <c r="N17" s="87">
        <v>0</v>
      </c>
      <c r="O17" s="88">
        <v>0</v>
      </c>
      <c r="P17" s="88">
        <v>0</v>
      </c>
      <c r="Q17" s="87">
        <f>SUM(N17,K17,H17,E17,B17)</f>
        <v>1070</v>
      </c>
      <c r="R17" s="88">
        <f>SUM(O17,L17,I17,F17,C17)</f>
        <v>1273</v>
      </c>
      <c r="S17" s="88">
        <f>SUM(Q17:R17)</f>
        <v>2343</v>
      </c>
    </row>
    <row r="18" spans="1:19" ht="11.25">
      <c r="A18" s="89" t="s">
        <v>52</v>
      </c>
      <c r="B18" s="87">
        <v>246</v>
      </c>
      <c r="C18" s="88">
        <v>224</v>
      </c>
      <c r="D18" s="88">
        <v>470</v>
      </c>
      <c r="E18" s="87">
        <v>1262</v>
      </c>
      <c r="F18" s="88">
        <v>1538</v>
      </c>
      <c r="G18" s="88">
        <v>2800</v>
      </c>
      <c r="H18" s="87">
        <v>23</v>
      </c>
      <c r="I18" s="88">
        <v>29</v>
      </c>
      <c r="J18" s="88">
        <v>52</v>
      </c>
      <c r="K18" s="87">
        <v>55</v>
      </c>
      <c r="L18" s="88">
        <v>42</v>
      </c>
      <c r="M18" s="88">
        <v>97</v>
      </c>
      <c r="N18" s="87">
        <v>0</v>
      </c>
      <c r="O18" s="88">
        <v>0</v>
      </c>
      <c r="P18" s="88">
        <v>0</v>
      </c>
      <c r="Q18" s="87">
        <f>SUM(N18,K18,H18,E18,B18)</f>
        <v>1586</v>
      </c>
      <c r="R18" s="88">
        <f>SUM(O18,L18,I18,F18,C18)</f>
        <v>1833</v>
      </c>
      <c r="S18" s="88">
        <f>SUM(Q18:R18)</f>
        <v>3419</v>
      </c>
    </row>
    <row r="19" spans="1:19" ht="11.25">
      <c r="A19" s="89" t="s">
        <v>72</v>
      </c>
      <c r="B19" s="87">
        <v>47</v>
      </c>
      <c r="C19" s="88">
        <v>19</v>
      </c>
      <c r="D19" s="88">
        <v>66</v>
      </c>
      <c r="E19" s="87">
        <v>181</v>
      </c>
      <c r="F19" s="88">
        <v>113</v>
      </c>
      <c r="G19" s="88">
        <v>294</v>
      </c>
      <c r="H19" s="87">
        <v>31</v>
      </c>
      <c r="I19" s="88">
        <v>18</v>
      </c>
      <c r="J19" s="88">
        <v>49</v>
      </c>
      <c r="K19" s="87">
        <v>11</v>
      </c>
      <c r="L19" s="88">
        <v>3</v>
      </c>
      <c r="M19" s="88">
        <v>14</v>
      </c>
      <c r="N19" s="87">
        <v>11</v>
      </c>
      <c r="O19" s="88">
        <v>2</v>
      </c>
      <c r="P19" s="88">
        <v>13</v>
      </c>
      <c r="Q19" s="87">
        <f t="shared" si="0"/>
        <v>281</v>
      </c>
      <c r="R19" s="88">
        <f t="shared" si="1"/>
        <v>155</v>
      </c>
      <c r="S19" s="88">
        <f t="shared" si="2"/>
        <v>436</v>
      </c>
    </row>
    <row r="20" spans="1:19" ht="11.25">
      <c r="A20" s="89" t="s">
        <v>43</v>
      </c>
      <c r="B20" s="87">
        <v>26</v>
      </c>
      <c r="C20" s="88">
        <v>1</v>
      </c>
      <c r="D20" s="88">
        <v>27</v>
      </c>
      <c r="E20" s="87">
        <v>1194</v>
      </c>
      <c r="F20" s="88">
        <v>47</v>
      </c>
      <c r="G20" s="88">
        <v>1241</v>
      </c>
      <c r="H20" s="87">
        <v>61</v>
      </c>
      <c r="I20" s="88">
        <v>1</v>
      </c>
      <c r="J20" s="88">
        <v>62</v>
      </c>
      <c r="K20" s="87">
        <v>112</v>
      </c>
      <c r="L20" s="88">
        <v>1</v>
      </c>
      <c r="M20" s="88">
        <v>113</v>
      </c>
      <c r="N20" s="87">
        <v>0</v>
      </c>
      <c r="O20" s="88">
        <v>0</v>
      </c>
      <c r="P20" s="88">
        <v>0</v>
      </c>
      <c r="Q20" s="87">
        <f t="shared" si="0"/>
        <v>1393</v>
      </c>
      <c r="R20" s="88">
        <f t="shared" si="1"/>
        <v>50</v>
      </c>
      <c r="S20" s="88">
        <f t="shared" si="2"/>
        <v>1443</v>
      </c>
    </row>
    <row r="21" spans="1:19" ht="11.25">
      <c r="A21" s="89" t="s">
        <v>73</v>
      </c>
      <c r="B21" s="87">
        <v>610</v>
      </c>
      <c r="C21" s="88">
        <v>826</v>
      </c>
      <c r="D21" s="88">
        <v>1436</v>
      </c>
      <c r="E21" s="87">
        <v>3909</v>
      </c>
      <c r="F21" s="88">
        <v>4647</v>
      </c>
      <c r="G21" s="88">
        <v>8556</v>
      </c>
      <c r="H21" s="87">
        <v>10</v>
      </c>
      <c r="I21" s="88">
        <v>17</v>
      </c>
      <c r="J21" s="88">
        <v>27</v>
      </c>
      <c r="K21" s="87">
        <v>84</v>
      </c>
      <c r="L21" s="88">
        <v>134</v>
      </c>
      <c r="M21" s="88">
        <v>218</v>
      </c>
      <c r="N21" s="87">
        <v>0</v>
      </c>
      <c r="O21" s="88">
        <v>0</v>
      </c>
      <c r="P21" s="88">
        <v>0</v>
      </c>
      <c r="Q21" s="87">
        <f t="shared" si="0"/>
        <v>4613</v>
      </c>
      <c r="R21" s="88">
        <f t="shared" si="1"/>
        <v>5624</v>
      </c>
      <c r="S21" s="88">
        <f t="shared" si="2"/>
        <v>10237</v>
      </c>
    </row>
    <row r="22" spans="1:19" ht="11.25">
      <c r="A22" s="89" t="s">
        <v>378</v>
      </c>
      <c r="B22" s="87">
        <v>24</v>
      </c>
      <c r="C22" s="88">
        <v>1</v>
      </c>
      <c r="D22" s="88">
        <v>25</v>
      </c>
      <c r="E22" s="87">
        <v>12</v>
      </c>
      <c r="F22" s="88">
        <v>0</v>
      </c>
      <c r="G22" s="88">
        <v>12</v>
      </c>
      <c r="H22" s="87">
        <v>0</v>
      </c>
      <c r="I22" s="88">
        <v>0</v>
      </c>
      <c r="J22" s="88">
        <v>0</v>
      </c>
      <c r="K22" s="87">
        <v>0</v>
      </c>
      <c r="L22" s="88">
        <v>0</v>
      </c>
      <c r="M22" s="88">
        <v>0</v>
      </c>
      <c r="N22" s="87">
        <v>0</v>
      </c>
      <c r="O22" s="88">
        <v>0</v>
      </c>
      <c r="P22" s="88">
        <v>0</v>
      </c>
      <c r="Q22" s="87">
        <f t="shared" si="0"/>
        <v>36</v>
      </c>
      <c r="R22" s="88">
        <f t="shared" si="1"/>
        <v>1</v>
      </c>
      <c r="S22" s="88">
        <f t="shared" si="2"/>
        <v>37</v>
      </c>
    </row>
    <row r="23" spans="1:19" ht="11.25">
      <c r="A23" s="89" t="s">
        <v>75</v>
      </c>
      <c r="B23" s="87">
        <v>227</v>
      </c>
      <c r="C23" s="88">
        <v>5</v>
      </c>
      <c r="D23" s="88">
        <v>232</v>
      </c>
      <c r="E23" s="87">
        <v>1797</v>
      </c>
      <c r="F23" s="88">
        <v>24</v>
      </c>
      <c r="G23" s="88">
        <v>1821</v>
      </c>
      <c r="H23" s="87">
        <v>199</v>
      </c>
      <c r="I23" s="88">
        <v>3</v>
      </c>
      <c r="J23" s="88">
        <v>202</v>
      </c>
      <c r="K23" s="87">
        <v>217</v>
      </c>
      <c r="L23" s="88">
        <v>2</v>
      </c>
      <c r="M23" s="88">
        <v>219</v>
      </c>
      <c r="N23" s="87">
        <v>0</v>
      </c>
      <c r="O23" s="88">
        <v>0</v>
      </c>
      <c r="P23" s="88">
        <v>0</v>
      </c>
      <c r="Q23" s="87">
        <f t="shared" si="0"/>
        <v>2440</v>
      </c>
      <c r="R23" s="88">
        <f t="shared" si="1"/>
        <v>34</v>
      </c>
      <c r="S23" s="88">
        <f t="shared" si="2"/>
        <v>2474</v>
      </c>
    </row>
    <row r="24" spans="1:19" ht="11.25">
      <c r="A24" s="89" t="s">
        <v>76</v>
      </c>
      <c r="B24" s="87">
        <v>2261</v>
      </c>
      <c r="C24" s="88">
        <v>2191</v>
      </c>
      <c r="D24" s="88">
        <v>4452</v>
      </c>
      <c r="E24" s="87">
        <v>9564</v>
      </c>
      <c r="F24" s="88">
        <v>10546</v>
      </c>
      <c r="G24" s="88">
        <v>20110</v>
      </c>
      <c r="H24" s="87">
        <v>93</v>
      </c>
      <c r="I24" s="88">
        <v>84</v>
      </c>
      <c r="J24" s="88">
        <v>177</v>
      </c>
      <c r="K24" s="87">
        <v>351</v>
      </c>
      <c r="L24" s="88">
        <v>397</v>
      </c>
      <c r="M24" s="88">
        <v>748</v>
      </c>
      <c r="N24" s="87">
        <v>0</v>
      </c>
      <c r="O24" s="88">
        <v>0</v>
      </c>
      <c r="P24" s="88">
        <v>0</v>
      </c>
      <c r="Q24" s="87">
        <f t="shared" si="0"/>
        <v>12269</v>
      </c>
      <c r="R24" s="88">
        <f t="shared" si="1"/>
        <v>13218</v>
      </c>
      <c r="S24" s="88">
        <f t="shared" si="2"/>
        <v>25487</v>
      </c>
    </row>
    <row r="25" spans="1:19" ht="11.25">
      <c r="A25" s="89" t="s">
        <v>340</v>
      </c>
      <c r="B25" s="87">
        <v>12</v>
      </c>
      <c r="C25" s="88">
        <v>13</v>
      </c>
      <c r="D25" s="88">
        <v>25</v>
      </c>
      <c r="E25" s="87">
        <v>0</v>
      </c>
      <c r="F25" s="88">
        <v>8</v>
      </c>
      <c r="G25" s="88">
        <v>8</v>
      </c>
      <c r="H25" s="87">
        <v>0</v>
      </c>
      <c r="I25" s="88">
        <v>0</v>
      </c>
      <c r="J25" s="88">
        <v>0</v>
      </c>
      <c r="K25" s="87">
        <v>3</v>
      </c>
      <c r="L25" s="88">
        <v>1</v>
      </c>
      <c r="M25" s="88">
        <v>4</v>
      </c>
      <c r="N25" s="87">
        <v>0</v>
      </c>
      <c r="O25" s="88">
        <v>0</v>
      </c>
      <c r="P25" s="88">
        <v>0</v>
      </c>
      <c r="Q25" s="87">
        <f t="shared" si="0"/>
        <v>15</v>
      </c>
      <c r="R25" s="88">
        <f t="shared" si="1"/>
        <v>22</v>
      </c>
      <c r="S25" s="88">
        <f t="shared" si="2"/>
        <v>37</v>
      </c>
    </row>
    <row r="26" spans="1:19" ht="11.25">
      <c r="A26" s="89" t="s">
        <v>77</v>
      </c>
      <c r="B26" s="87">
        <v>0</v>
      </c>
      <c r="C26" s="88">
        <v>0</v>
      </c>
      <c r="D26" s="88">
        <v>0</v>
      </c>
      <c r="E26" s="87">
        <v>82</v>
      </c>
      <c r="F26" s="88">
        <v>110</v>
      </c>
      <c r="G26" s="88">
        <v>192</v>
      </c>
      <c r="H26" s="87">
        <v>0</v>
      </c>
      <c r="I26" s="88">
        <v>0</v>
      </c>
      <c r="J26" s="88">
        <v>0</v>
      </c>
      <c r="K26" s="87">
        <v>0</v>
      </c>
      <c r="L26" s="88">
        <v>0</v>
      </c>
      <c r="M26" s="88">
        <v>0</v>
      </c>
      <c r="N26" s="87">
        <v>0</v>
      </c>
      <c r="O26" s="88">
        <v>0</v>
      </c>
      <c r="P26" s="88">
        <v>0</v>
      </c>
      <c r="Q26" s="87">
        <f t="shared" si="0"/>
        <v>82</v>
      </c>
      <c r="R26" s="88">
        <f t="shared" si="1"/>
        <v>110</v>
      </c>
      <c r="S26" s="88">
        <f t="shared" si="2"/>
        <v>192</v>
      </c>
    </row>
    <row r="27" spans="1:19" ht="11.25">
      <c r="A27" s="89" t="s">
        <v>78</v>
      </c>
      <c r="B27" s="87">
        <v>86</v>
      </c>
      <c r="C27" s="88">
        <v>393</v>
      </c>
      <c r="D27" s="88">
        <v>479</v>
      </c>
      <c r="E27" s="87">
        <v>1046</v>
      </c>
      <c r="F27" s="88">
        <v>3804</v>
      </c>
      <c r="G27" s="88">
        <v>4850</v>
      </c>
      <c r="H27" s="87">
        <v>23</v>
      </c>
      <c r="I27" s="88">
        <v>37</v>
      </c>
      <c r="J27" s="88">
        <v>60</v>
      </c>
      <c r="K27" s="87">
        <v>37</v>
      </c>
      <c r="L27" s="88">
        <v>79</v>
      </c>
      <c r="M27" s="88">
        <v>116</v>
      </c>
      <c r="N27" s="87">
        <v>0</v>
      </c>
      <c r="O27" s="88">
        <v>0</v>
      </c>
      <c r="P27" s="88">
        <v>0</v>
      </c>
      <c r="Q27" s="87">
        <f t="shared" si="0"/>
        <v>1192</v>
      </c>
      <c r="R27" s="88">
        <f t="shared" si="1"/>
        <v>4313</v>
      </c>
      <c r="S27" s="88">
        <f t="shared" si="2"/>
        <v>5505</v>
      </c>
    </row>
    <row r="28" spans="1:19" ht="11.25">
      <c r="A28" s="89" t="s">
        <v>79</v>
      </c>
      <c r="B28" s="87">
        <v>0</v>
      </c>
      <c r="C28" s="88">
        <v>0</v>
      </c>
      <c r="D28" s="88">
        <v>0</v>
      </c>
      <c r="E28" s="87">
        <v>505</v>
      </c>
      <c r="F28" s="88">
        <v>428</v>
      </c>
      <c r="G28" s="88">
        <v>933</v>
      </c>
      <c r="H28" s="87">
        <v>13</v>
      </c>
      <c r="I28" s="88">
        <v>10</v>
      </c>
      <c r="J28" s="88">
        <v>23</v>
      </c>
      <c r="K28" s="87">
        <v>0</v>
      </c>
      <c r="L28" s="88">
        <v>0</v>
      </c>
      <c r="M28" s="88">
        <v>0</v>
      </c>
      <c r="N28" s="87">
        <v>0</v>
      </c>
      <c r="O28" s="88">
        <v>0</v>
      </c>
      <c r="P28" s="88">
        <v>0</v>
      </c>
      <c r="Q28" s="87">
        <f t="shared" si="0"/>
        <v>518</v>
      </c>
      <c r="R28" s="88">
        <f t="shared" si="1"/>
        <v>438</v>
      </c>
      <c r="S28" s="88">
        <f t="shared" si="2"/>
        <v>956</v>
      </c>
    </row>
    <row r="29" spans="1:19" ht="11.25">
      <c r="A29" s="89" t="s">
        <v>41</v>
      </c>
      <c r="B29" s="87">
        <v>0</v>
      </c>
      <c r="C29" s="88">
        <v>0</v>
      </c>
      <c r="D29" s="88">
        <v>0</v>
      </c>
      <c r="E29" s="87">
        <v>0</v>
      </c>
      <c r="F29" s="88">
        <v>0</v>
      </c>
      <c r="G29" s="88">
        <v>0</v>
      </c>
      <c r="H29" s="87">
        <v>4</v>
      </c>
      <c r="I29" s="88">
        <v>1</v>
      </c>
      <c r="J29" s="88">
        <v>5</v>
      </c>
      <c r="K29" s="87">
        <v>0</v>
      </c>
      <c r="L29" s="88">
        <v>0</v>
      </c>
      <c r="M29" s="88">
        <v>0</v>
      </c>
      <c r="N29" s="87">
        <v>0</v>
      </c>
      <c r="O29" s="88">
        <v>0</v>
      </c>
      <c r="P29" s="88">
        <v>0</v>
      </c>
      <c r="Q29" s="87">
        <f t="shared" si="0"/>
        <v>4</v>
      </c>
      <c r="R29" s="88">
        <f t="shared" si="1"/>
        <v>1</v>
      </c>
      <c r="S29" s="88">
        <f t="shared" si="2"/>
        <v>5</v>
      </c>
    </row>
    <row r="30" spans="1:19" ht="11.25">
      <c r="A30" s="89" t="s">
        <v>138</v>
      </c>
      <c r="B30" s="87">
        <v>85</v>
      </c>
      <c r="C30" s="88">
        <v>36</v>
      </c>
      <c r="D30" s="88">
        <v>121</v>
      </c>
      <c r="E30" s="87">
        <v>0</v>
      </c>
      <c r="F30" s="88">
        <v>0</v>
      </c>
      <c r="G30" s="88">
        <v>0</v>
      </c>
      <c r="H30" s="87">
        <v>0</v>
      </c>
      <c r="I30" s="88">
        <v>0</v>
      </c>
      <c r="J30" s="88">
        <v>0</v>
      </c>
      <c r="K30" s="87">
        <v>0</v>
      </c>
      <c r="L30" s="88">
        <v>0</v>
      </c>
      <c r="M30" s="88">
        <v>0</v>
      </c>
      <c r="N30" s="87">
        <v>0</v>
      </c>
      <c r="O30" s="88">
        <v>0</v>
      </c>
      <c r="P30" s="88">
        <v>0</v>
      </c>
      <c r="Q30" s="87">
        <f t="shared" si="0"/>
        <v>85</v>
      </c>
      <c r="R30" s="88">
        <f t="shared" si="1"/>
        <v>36</v>
      </c>
      <c r="S30" s="88">
        <f t="shared" si="2"/>
        <v>121</v>
      </c>
    </row>
    <row r="31" spans="1:19" ht="11.25">
      <c r="A31" s="89" t="s">
        <v>80</v>
      </c>
      <c r="B31" s="87">
        <v>0</v>
      </c>
      <c r="C31" s="88">
        <v>0</v>
      </c>
      <c r="D31" s="88">
        <v>0</v>
      </c>
      <c r="E31" s="87">
        <v>3</v>
      </c>
      <c r="F31" s="88">
        <v>28</v>
      </c>
      <c r="G31" s="88">
        <v>31</v>
      </c>
      <c r="H31" s="87">
        <v>0</v>
      </c>
      <c r="I31" s="88">
        <v>0</v>
      </c>
      <c r="J31" s="88">
        <v>0</v>
      </c>
      <c r="K31" s="87">
        <v>0</v>
      </c>
      <c r="L31" s="88">
        <v>0</v>
      </c>
      <c r="M31" s="88">
        <v>0</v>
      </c>
      <c r="N31" s="87">
        <v>0</v>
      </c>
      <c r="O31" s="88">
        <v>0</v>
      </c>
      <c r="P31" s="88">
        <v>0</v>
      </c>
      <c r="Q31" s="87">
        <f t="shared" si="0"/>
        <v>3</v>
      </c>
      <c r="R31" s="88">
        <f t="shared" si="1"/>
        <v>28</v>
      </c>
      <c r="S31" s="88">
        <f t="shared" si="2"/>
        <v>31</v>
      </c>
    </row>
    <row r="32" spans="1:19" ht="11.25">
      <c r="A32" s="124" t="s">
        <v>29</v>
      </c>
      <c r="B32" s="125">
        <f aca="true" t="shared" si="3" ref="B32:P32">SUM(B11:B31)</f>
        <v>3892</v>
      </c>
      <c r="C32" s="126">
        <f t="shared" si="3"/>
        <v>4054</v>
      </c>
      <c r="D32" s="126">
        <f t="shared" si="3"/>
        <v>7946</v>
      </c>
      <c r="E32" s="125">
        <f t="shared" si="3"/>
        <v>21620</v>
      </c>
      <c r="F32" s="126">
        <f t="shared" si="3"/>
        <v>22923</v>
      </c>
      <c r="G32" s="126">
        <f t="shared" si="3"/>
        <v>44543</v>
      </c>
      <c r="H32" s="125">
        <f t="shared" si="3"/>
        <v>613</v>
      </c>
      <c r="I32" s="126">
        <f t="shared" si="3"/>
        <v>293</v>
      </c>
      <c r="J32" s="126">
        <f t="shared" si="3"/>
        <v>906</v>
      </c>
      <c r="K32" s="125">
        <f t="shared" si="3"/>
        <v>952</v>
      </c>
      <c r="L32" s="126">
        <f t="shared" si="3"/>
        <v>741</v>
      </c>
      <c r="M32" s="126">
        <f t="shared" si="3"/>
        <v>1693</v>
      </c>
      <c r="N32" s="125">
        <f t="shared" si="3"/>
        <v>14</v>
      </c>
      <c r="O32" s="126">
        <f t="shared" si="3"/>
        <v>3</v>
      </c>
      <c r="P32" s="126">
        <f t="shared" si="3"/>
        <v>17</v>
      </c>
      <c r="Q32" s="125">
        <f>SUM(N32,K32,H32,E32,B32)</f>
        <v>27091</v>
      </c>
      <c r="R32" s="126">
        <f>SUM(O32,L32,I32,F32,C32)</f>
        <v>28014</v>
      </c>
      <c r="S32" s="126">
        <f>SUM(Q32:R32)</f>
        <v>55105</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Y147"/>
  <sheetViews>
    <sheetView zoomScalePageLayoutView="0" workbookViewId="0" topLeftCell="A1">
      <selection activeCell="P62" sqref="P62"/>
    </sheetView>
  </sheetViews>
  <sheetFormatPr defaultColWidth="9.33203125" defaultRowHeight="11.25"/>
  <cols>
    <col min="1" max="1" width="3" style="38" customWidth="1"/>
    <col min="2" max="2" width="66.33203125" style="38" bestFit="1" customWidth="1"/>
    <col min="3" max="25" width="6.66015625" style="38" customWidth="1"/>
    <col min="26" max="16384" width="9.33203125" style="38" customWidth="1"/>
  </cols>
  <sheetData>
    <row r="1" spans="1:25" ht="11.25">
      <c r="A1" s="100" t="s">
        <v>473</v>
      </c>
      <c r="B1" s="45"/>
      <c r="C1" s="35"/>
      <c r="D1" s="35"/>
      <c r="E1" s="35"/>
      <c r="F1" s="35"/>
      <c r="G1" s="35"/>
      <c r="H1" s="35"/>
      <c r="I1" s="35"/>
      <c r="J1" s="35"/>
      <c r="K1" s="35"/>
      <c r="L1" s="35"/>
      <c r="M1" s="35"/>
      <c r="N1" s="35"/>
      <c r="O1" s="35"/>
      <c r="P1" s="35"/>
      <c r="Q1" s="35"/>
      <c r="R1" s="35"/>
      <c r="S1" s="35"/>
      <c r="T1" s="35"/>
      <c r="U1" s="35"/>
      <c r="V1" s="144"/>
      <c r="W1" s="144"/>
      <c r="X1" s="144"/>
      <c r="Y1" s="144"/>
    </row>
    <row r="2" spans="1:25" ht="11.25">
      <c r="A2" s="145" t="s">
        <v>56</v>
      </c>
      <c r="B2" s="145"/>
      <c r="C2" s="146"/>
      <c r="D2" s="146"/>
      <c r="E2" s="146"/>
      <c r="F2" s="146"/>
      <c r="G2" s="146"/>
      <c r="H2" s="146"/>
      <c r="I2" s="146"/>
      <c r="J2" s="146"/>
      <c r="K2" s="146"/>
      <c r="L2" s="146"/>
      <c r="M2" s="146"/>
      <c r="N2" s="146"/>
      <c r="O2" s="146"/>
      <c r="P2" s="146"/>
      <c r="Q2" s="146"/>
      <c r="R2" s="146"/>
      <c r="S2" s="146"/>
      <c r="T2" s="146"/>
      <c r="U2" s="146"/>
      <c r="V2" s="147"/>
      <c r="W2" s="147"/>
      <c r="X2" s="147"/>
      <c r="Y2" s="147"/>
    </row>
    <row r="3" spans="1:25" ht="11.25">
      <c r="A3" s="51" t="s">
        <v>522</v>
      </c>
      <c r="B3" s="145"/>
      <c r="C3" s="145"/>
      <c r="D3" s="145"/>
      <c r="E3" s="145"/>
      <c r="F3" s="145"/>
      <c r="G3" s="145"/>
      <c r="H3" s="145"/>
      <c r="I3" s="145"/>
      <c r="J3" s="145"/>
      <c r="K3" s="145"/>
      <c r="L3" s="145"/>
      <c r="M3" s="145"/>
      <c r="N3" s="145"/>
      <c r="O3" s="145"/>
      <c r="P3" s="145"/>
      <c r="Q3" s="145"/>
      <c r="R3" s="145"/>
      <c r="S3" s="145"/>
      <c r="T3" s="145"/>
      <c r="U3" s="145"/>
      <c r="V3" s="148"/>
      <c r="W3" s="148"/>
      <c r="X3" s="148"/>
      <c r="Y3" s="148"/>
    </row>
    <row r="4" spans="1:25" ht="11.25">
      <c r="A4" s="145" t="s">
        <v>279</v>
      </c>
      <c r="B4" s="145"/>
      <c r="C4" s="146"/>
      <c r="D4" s="146"/>
      <c r="E4" s="146"/>
      <c r="F4" s="146"/>
      <c r="G4" s="146"/>
      <c r="H4" s="146"/>
      <c r="I4" s="146"/>
      <c r="J4" s="146"/>
      <c r="K4" s="146"/>
      <c r="L4" s="146"/>
      <c r="M4" s="146"/>
      <c r="N4" s="146"/>
      <c r="O4" s="146"/>
      <c r="P4" s="146"/>
      <c r="Q4" s="146"/>
      <c r="R4" s="146"/>
      <c r="S4" s="146"/>
      <c r="T4" s="146"/>
      <c r="U4" s="146"/>
      <c r="V4" s="147"/>
      <c r="W4" s="147"/>
      <c r="X4" s="147"/>
      <c r="Y4" s="147"/>
    </row>
    <row r="5" spans="1:25" ht="11.25">
      <c r="A5" s="145"/>
      <c r="B5" s="145"/>
      <c r="C5" s="146"/>
      <c r="D5" s="146"/>
      <c r="E5" s="146"/>
      <c r="F5" s="146"/>
      <c r="G5" s="146"/>
      <c r="H5" s="146"/>
      <c r="I5" s="146"/>
      <c r="J5" s="146"/>
      <c r="K5" s="146"/>
      <c r="L5" s="146"/>
      <c r="M5" s="146"/>
      <c r="N5" s="146"/>
      <c r="O5" s="146"/>
      <c r="P5" s="146"/>
      <c r="Q5" s="146"/>
      <c r="R5" s="146"/>
      <c r="S5" s="146"/>
      <c r="T5" s="146"/>
      <c r="U5" s="146"/>
      <c r="V5" s="147"/>
      <c r="W5" s="147"/>
      <c r="X5" s="147"/>
      <c r="Y5" s="147"/>
    </row>
    <row r="6" spans="1:25" ht="11.25">
      <c r="A6" s="145" t="s">
        <v>300</v>
      </c>
      <c r="B6" s="145"/>
      <c r="C6" s="146"/>
      <c r="D6" s="146"/>
      <c r="E6" s="146"/>
      <c r="F6" s="146"/>
      <c r="G6" s="146"/>
      <c r="H6" s="146"/>
      <c r="I6" s="146"/>
      <c r="J6" s="146"/>
      <c r="K6" s="146"/>
      <c r="L6" s="146"/>
      <c r="M6" s="146"/>
      <c r="N6" s="146"/>
      <c r="O6" s="146"/>
      <c r="P6" s="146"/>
      <c r="Q6" s="146"/>
      <c r="R6" s="146"/>
      <c r="S6" s="146"/>
      <c r="T6" s="146"/>
      <c r="U6" s="146"/>
      <c r="V6" s="147"/>
      <c r="W6" s="147"/>
      <c r="X6" s="147"/>
      <c r="Y6" s="147"/>
    </row>
    <row r="7" spans="1:25" ht="12" thickBot="1">
      <c r="A7" s="145"/>
      <c r="B7" s="145"/>
      <c r="C7" s="146"/>
      <c r="D7" s="146"/>
      <c r="E7" s="146"/>
      <c r="F7" s="146"/>
      <c r="G7" s="146"/>
      <c r="H7" s="146"/>
      <c r="I7" s="146"/>
      <c r="J7" s="146"/>
      <c r="K7" s="146"/>
      <c r="L7" s="146"/>
      <c r="M7" s="146"/>
      <c r="N7" s="146"/>
      <c r="O7" s="146"/>
      <c r="P7" s="146"/>
      <c r="Q7" s="146"/>
      <c r="R7" s="146"/>
      <c r="S7" s="146"/>
      <c r="T7" s="146"/>
      <c r="U7" s="146"/>
      <c r="V7" s="147"/>
      <c r="W7" s="147"/>
      <c r="X7" s="147"/>
      <c r="Y7" s="147"/>
    </row>
    <row r="8" spans="1:25" ht="11.25">
      <c r="A8" s="149"/>
      <c r="B8" s="149"/>
      <c r="C8" s="150" t="s">
        <v>281</v>
      </c>
      <c r="D8" s="151"/>
      <c r="E8" s="151"/>
      <c r="F8" s="151"/>
      <c r="G8" s="151"/>
      <c r="H8" s="151"/>
      <c r="I8" s="151"/>
      <c r="J8" s="151"/>
      <c r="K8" s="151"/>
      <c r="L8" s="151"/>
      <c r="M8" s="151"/>
      <c r="N8" s="151"/>
      <c r="O8" s="151"/>
      <c r="P8" s="151"/>
      <c r="Q8" s="151"/>
      <c r="R8" s="151"/>
      <c r="S8" s="151"/>
      <c r="T8" s="151"/>
      <c r="U8" s="151"/>
      <c r="V8" s="152"/>
      <c r="W8" s="152"/>
      <c r="X8" s="152"/>
      <c r="Y8" s="152"/>
    </row>
    <row r="9" spans="1:25" ht="11.25">
      <c r="A9" s="35"/>
      <c r="B9" s="35"/>
      <c r="C9" s="153">
        <f>'11dsec15'!C9</f>
        <v>1998</v>
      </c>
      <c r="D9" s="146"/>
      <c r="E9" s="153">
        <f>C9-1</f>
        <v>1997</v>
      </c>
      <c r="F9" s="146"/>
      <c r="G9" s="153">
        <f>E9-1</f>
        <v>1996</v>
      </c>
      <c r="H9" s="146"/>
      <c r="I9" s="153">
        <f>G9-1</f>
        <v>1995</v>
      </c>
      <c r="J9" s="146"/>
      <c r="K9" s="153">
        <f>I9-1</f>
        <v>1994</v>
      </c>
      <c r="L9" s="146"/>
      <c r="M9" s="153">
        <f>K9-1</f>
        <v>1993</v>
      </c>
      <c r="N9" s="146"/>
      <c r="O9" s="153">
        <f>M9-1</f>
        <v>1992</v>
      </c>
      <c r="P9" s="146"/>
      <c r="Q9" s="153">
        <f>O9-1</f>
        <v>1991</v>
      </c>
      <c r="R9" s="146"/>
      <c r="S9" s="153">
        <f>Q9-1</f>
        <v>1990</v>
      </c>
      <c r="T9" s="146"/>
      <c r="U9" s="153" t="str">
        <f>S9-1&amp;" + vóór"</f>
        <v>1989 + vóór</v>
      </c>
      <c r="V9" s="147"/>
      <c r="W9" s="153" t="s">
        <v>29</v>
      </c>
      <c r="X9" s="147"/>
      <c r="Y9" s="154"/>
    </row>
    <row r="10" spans="1:25" ht="11.25">
      <c r="A10" s="155"/>
      <c r="B10" s="155"/>
      <c r="C10" s="156" t="s">
        <v>282</v>
      </c>
      <c r="D10" s="157" t="s">
        <v>28</v>
      </c>
      <c r="E10" s="156" t="s">
        <v>282</v>
      </c>
      <c r="F10" s="157" t="s">
        <v>28</v>
      </c>
      <c r="G10" s="156" t="s">
        <v>282</v>
      </c>
      <c r="H10" s="157" t="s">
        <v>28</v>
      </c>
      <c r="I10" s="156" t="s">
        <v>282</v>
      </c>
      <c r="J10" s="157" t="s">
        <v>28</v>
      </c>
      <c r="K10" s="156" t="s">
        <v>282</v>
      </c>
      <c r="L10" s="157" t="s">
        <v>28</v>
      </c>
      <c r="M10" s="156" t="s">
        <v>282</v>
      </c>
      <c r="N10" s="157" t="s">
        <v>28</v>
      </c>
      <c r="O10" s="156" t="s">
        <v>282</v>
      </c>
      <c r="P10" s="157" t="s">
        <v>28</v>
      </c>
      <c r="Q10" s="156" t="s">
        <v>282</v>
      </c>
      <c r="R10" s="157" t="s">
        <v>28</v>
      </c>
      <c r="S10" s="156" t="s">
        <v>282</v>
      </c>
      <c r="T10" s="157" t="s">
        <v>28</v>
      </c>
      <c r="U10" s="156" t="s">
        <v>282</v>
      </c>
      <c r="V10" s="157" t="s">
        <v>28</v>
      </c>
      <c r="W10" s="156" t="s">
        <v>282</v>
      </c>
      <c r="X10" s="157" t="s">
        <v>28</v>
      </c>
      <c r="Y10" s="157" t="s">
        <v>30</v>
      </c>
    </row>
    <row r="11" spans="1:25" ht="11.25">
      <c r="A11" s="158"/>
      <c r="B11" s="158"/>
      <c r="C11" s="159"/>
      <c r="D11" s="160"/>
      <c r="E11" s="159"/>
      <c r="F11" s="160"/>
      <c r="G11" s="159"/>
      <c r="H11" s="160"/>
      <c r="I11" s="159"/>
      <c r="J11" s="160"/>
      <c r="K11" s="159"/>
      <c r="L11" s="160"/>
      <c r="M11" s="159"/>
      <c r="N11" s="160"/>
      <c r="O11" s="159"/>
      <c r="P11" s="160"/>
      <c r="Q11" s="159"/>
      <c r="R11" s="160"/>
      <c r="S11" s="159"/>
      <c r="T11" s="160"/>
      <c r="U11" s="159"/>
      <c r="V11" s="160"/>
      <c r="W11" s="159"/>
      <c r="X11" s="160"/>
      <c r="Y11" s="160"/>
    </row>
    <row r="12" spans="1:25" ht="12">
      <c r="A12" s="32" t="s">
        <v>283</v>
      </c>
      <c r="B12" s="161"/>
      <c r="C12" s="162"/>
      <c r="D12" s="34"/>
      <c r="E12" s="162"/>
      <c r="F12" s="34"/>
      <c r="G12" s="162"/>
      <c r="H12" s="34"/>
      <c r="I12" s="162"/>
      <c r="J12" s="34"/>
      <c r="K12" s="162"/>
      <c r="L12" s="34"/>
      <c r="M12" s="162"/>
      <c r="N12" s="34"/>
      <c r="O12" s="162"/>
      <c r="P12" s="34"/>
      <c r="Q12" s="162"/>
      <c r="R12" s="34"/>
      <c r="S12" s="162"/>
      <c r="T12" s="34"/>
      <c r="U12" s="162"/>
      <c r="V12" s="158"/>
      <c r="W12" s="162"/>
      <c r="X12" s="158"/>
      <c r="Y12" s="158"/>
    </row>
    <row r="13" spans="1:25" ht="12.75">
      <c r="A13" s="163"/>
      <c r="B13" s="161" t="s">
        <v>57</v>
      </c>
      <c r="C13" s="162"/>
      <c r="D13" s="34"/>
      <c r="E13" s="162"/>
      <c r="F13" s="34"/>
      <c r="G13" s="162"/>
      <c r="H13" s="34"/>
      <c r="I13" s="162"/>
      <c r="J13" s="34"/>
      <c r="K13" s="162"/>
      <c r="L13" s="34"/>
      <c r="M13" s="162"/>
      <c r="N13" s="34"/>
      <c r="O13" s="162"/>
      <c r="P13" s="34"/>
      <c r="Q13" s="162"/>
      <c r="R13" s="34"/>
      <c r="S13" s="162"/>
      <c r="T13" s="34"/>
      <c r="U13" s="162"/>
      <c r="V13" s="158"/>
      <c r="W13" s="162"/>
      <c r="X13" s="158"/>
      <c r="Y13" s="158"/>
    </row>
    <row r="14" spans="1:25" ht="11.25">
      <c r="A14" s="35"/>
      <c r="B14" s="35" t="s">
        <v>58</v>
      </c>
      <c r="C14" s="164">
        <v>5</v>
      </c>
      <c r="D14" s="165">
        <v>8</v>
      </c>
      <c r="E14" s="164">
        <v>657</v>
      </c>
      <c r="F14" s="165">
        <v>503</v>
      </c>
      <c r="G14" s="164">
        <v>237</v>
      </c>
      <c r="H14" s="165">
        <v>173</v>
      </c>
      <c r="I14" s="164">
        <v>46</v>
      </c>
      <c r="J14" s="165">
        <v>53</v>
      </c>
      <c r="K14" s="164">
        <v>7</v>
      </c>
      <c r="L14" s="165">
        <v>4</v>
      </c>
      <c r="M14" s="164">
        <v>0</v>
      </c>
      <c r="N14" s="165">
        <v>0</v>
      </c>
      <c r="O14" s="164">
        <v>0</v>
      </c>
      <c r="P14" s="165">
        <v>0</v>
      </c>
      <c r="Q14" s="164">
        <v>0</v>
      </c>
      <c r="R14" s="165">
        <v>0</v>
      </c>
      <c r="S14" s="164">
        <v>0</v>
      </c>
      <c r="T14" s="165">
        <v>0</v>
      </c>
      <c r="U14" s="164">
        <v>0</v>
      </c>
      <c r="V14" s="165">
        <v>0</v>
      </c>
      <c r="W14" s="164">
        <f>C14+E14+G14+I14+K14+M14+O14+Q14+S14+U14</f>
        <v>952</v>
      </c>
      <c r="X14" s="165">
        <f>D14+F14+H14+J14+L14+N14+P14+R14+T14+V14</f>
        <v>741</v>
      </c>
      <c r="Y14" s="167">
        <f>SUM(W14:X14)</f>
        <v>1693</v>
      </c>
    </row>
    <row r="15" spans="1:25" ht="11.25">
      <c r="A15" s="35"/>
      <c r="B15" s="35" t="s">
        <v>363</v>
      </c>
      <c r="C15" s="164">
        <v>2</v>
      </c>
      <c r="D15" s="165">
        <v>1</v>
      </c>
      <c r="E15" s="164">
        <v>257</v>
      </c>
      <c r="F15" s="165">
        <v>125</v>
      </c>
      <c r="G15" s="164">
        <v>270</v>
      </c>
      <c r="H15" s="165">
        <v>149</v>
      </c>
      <c r="I15" s="164">
        <v>29</v>
      </c>
      <c r="J15" s="165">
        <v>23</v>
      </c>
      <c r="K15" s="164">
        <v>3</v>
      </c>
      <c r="L15" s="165">
        <v>4</v>
      </c>
      <c r="M15" s="164">
        <v>0</v>
      </c>
      <c r="N15" s="165">
        <v>0</v>
      </c>
      <c r="O15" s="164">
        <v>0</v>
      </c>
      <c r="P15" s="165">
        <v>2</v>
      </c>
      <c r="Q15" s="164">
        <v>0</v>
      </c>
      <c r="R15" s="165">
        <v>0</v>
      </c>
      <c r="S15" s="164">
        <v>0</v>
      </c>
      <c r="T15" s="165">
        <v>0</v>
      </c>
      <c r="U15" s="164">
        <v>0</v>
      </c>
      <c r="V15" s="165">
        <v>0</v>
      </c>
      <c r="W15" s="164">
        <f>C15+E15+G15+I15+K15+M15+O15+Q15+S15+U15</f>
        <v>561</v>
      </c>
      <c r="X15" s="165">
        <f>D15+F15+H15+J15+L15+N15+P15+R15+T15+V15</f>
        <v>304</v>
      </c>
      <c r="Y15" s="167">
        <f>SUM(W15:X15)</f>
        <v>865</v>
      </c>
    </row>
    <row r="16" spans="1:25" ht="11.25">
      <c r="A16" s="35"/>
      <c r="B16" s="35"/>
      <c r="C16" s="164"/>
      <c r="D16" s="165"/>
      <c r="E16" s="164"/>
      <c r="F16" s="165"/>
      <c r="G16" s="164"/>
      <c r="H16" s="165"/>
      <c r="I16" s="164"/>
      <c r="J16" s="165"/>
      <c r="K16" s="164"/>
      <c r="L16" s="165"/>
      <c r="M16" s="164"/>
      <c r="N16" s="165"/>
      <c r="O16" s="164"/>
      <c r="P16" s="165"/>
      <c r="Q16" s="164"/>
      <c r="R16" s="165"/>
      <c r="S16" s="164"/>
      <c r="T16" s="165"/>
      <c r="U16" s="164"/>
      <c r="V16" s="165"/>
      <c r="W16" s="164"/>
      <c r="X16" s="165"/>
      <c r="Y16" s="167"/>
    </row>
    <row r="17" spans="1:25" ht="12">
      <c r="A17" s="32" t="s">
        <v>284</v>
      </c>
      <c r="B17" s="34"/>
      <c r="C17" s="164"/>
      <c r="D17" s="167"/>
      <c r="E17" s="164"/>
      <c r="F17" s="167"/>
      <c r="G17" s="164"/>
      <c r="H17" s="167"/>
      <c r="I17" s="164"/>
      <c r="J17" s="167"/>
      <c r="K17" s="164"/>
      <c r="L17" s="167"/>
      <c r="M17" s="164"/>
      <c r="N17" s="167"/>
      <c r="O17" s="164"/>
      <c r="P17" s="167"/>
      <c r="Q17" s="164"/>
      <c r="R17" s="167"/>
      <c r="S17" s="164"/>
      <c r="T17" s="167"/>
      <c r="U17" s="164"/>
      <c r="V17" s="167"/>
      <c r="W17" s="164"/>
      <c r="X17" s="167"/>
      <c r="Y17" s="167"/>
    </row>
    <row r="18" spans="1:25" ht="12.75">
      <c r="A18" s="163"/>
      <c r="B18" s="161" t="s">
        <v>110</v>
      </c>
      <c r="C18" s="164"/>
      <c r="D18" s="167"/>
      <c r="E18" s="164"/>
      <c r="F18" s="167"/>
      <c r="G18" s="164"/>
      <c r="H18" s="167"/>
      <c r="I18" s="164"/>
      <c r="J18" s="167"/>
      <c r="K18" s="164"/>
      <c r="L18" s="167"/>
      <c r="M18" s="164"/>
      <c r="N18" s="167"/>
      <c r="O18" s="164"/>
      <c r="P18" s="167"/>
      <c r="Q18" s="164"/>
      <c r="R18" s="167"/>
      <c r="S18" s="164"/>
      <c r="T18" s="167"/>
      <c r="U18" s="164"/>
      <c r="V18" s="167"/>
      <c r="W18" s="164"/>
      <c r="X18" s="167"/>
      <c r="Y18" s="167"/>
    </row>
    <row r="19" spans="1:25" ht="11.25">
      <c r="A19" s="35"/>
      <c r="B19" s="35" t="s">
        <v>285</v>
      </c>
      <c r="C19" s="164">
        <v>0</v>
      </c>
      <c r="D19" s="165">
        <v>0</v>
      </c>
      <c r="E19" s="164">
        <v>0</v>
      </c>
      <c r="F19" s="165">
        <v>0</v>
      </c>
      <c r="G19" s="164">
        <v>6</v>
      </c>
      <c r="H19" s="165">
        <v>5</v>
      </c>
      <c r="I19" s="164">
        <v>192</v>
      </c>
      <c r="J19" s="165">
        <v>227</v>
      </c>
      <c r="K19" s="164">
        <v>62</v>
      </c>
      <c r="L19" s="165">
        <v>45</v>
      </c>
      <c r="M19" s="164">
        <v>14</v>
      </c>
      <c r="N19" s="165">
        <v>18</v>
      </c>
      <c r="O19" s="164">
        <v>1</v>
      </c>
      <c r="P19" s="165">
        <v>5</v>
      </c>
      <c r="Q19" s="164">
        <v>0</v>
      </c>
      <c r="R19" s="165">
        <v>2</v>
      </c>
      <c r="S19" s="164">
        <v>0</v>
      </c>
      <c r="T19" s="165">
        <v>0</v>
      </c>
      <c r="U19" s="164">
        <v>0</v>
      </c>
      <c r="V19" s="165">
        <v>0</v>
      </c>
      <c r="W19" s="164">
        <f aca="true" t="shared" si="0" ref="W19:X22">C19+E19+G19+I19+K19+M19+O19+Q19+S19+U19</f>
        <v>275</v>
      </c>
      <c r="X19" s="165">
        <f t="shared" si="0"/>
        <v>302</v>
      </c>
      <c r="Y19" s="167">
        <f>SUM(W19:X19)</f>
        <v>577</v>
      </c>
    </row>
    <row r="20" spans="1:25" ht="11.25">
      <c r="A20" s="35"/>
      <c r="B20" s="35" t="s">
        <v>286</v>
      </c>
      <c r="C20" s="164">
        <v>0</v>
      </c>
      <c r="D20" s="165">
        <v>0</v>
      </c>
      <c r="E20" s="164">
        <v>0</v>
      </c>
      <c r="F20" s="165">
        <v>0</v>
      </c>
      <c r="G20" s="164">
        <v>0</v>
      </c>
      <c r="H20" s="165">
        <v>2</v>
      </c>
      <c r="I20" s="164">
        <v>33</v>
      </c>
      <c r="J20" s="165">
        <v>84</v>
      </c>
      <c r="K20" s="164">
        <v>35</v>
      </c>
      <c r="L20" s="165">
        <v>56</v>
      </c>
      <c r="M20" s="164">
        <v>18</v>
      </c>
      <c r="N20" s="165">
        <v>12</v>
      </c>
      <c r="O20" s="164">
        <v>3</v>
      </c>
      <c r="P20" s="165">
        <v>2</v>
      </c>
      <c r="Q20" s="164">
        <v>2</v>
      </c>
      <c r="R20" s="165">
        <v>0</v>
      </c>
      <c r="S20" s="164">
        <v>0</v>
      </c>
      <c r="T20" s="165">
        <v>1</v>
      </c>
      <c r="U20" s="164">
        <v>0</v>
      </c>
      <c r="V20" s="165">
        <v>0</v>
      </c>
      <c r="W20" s="164">
        <f t="shared" si="0"/>
        <v>91</v>
      </c>
      <c r="X20" s="165">
        <f t="shared" si="0"/>
        <v>157</v>
      </c>
      <c r="Y20" s="167">
        <f>SUM(W20:X20)</f>
        <v>248</v>
      </c>
    </row>
    <row r="21" spans="1:25" ht="11.25">
      <c r="A21" s="35"/>
      <c r="B21" s="35" t="s">
        <v>287</v>
      </c>
      <c r="C21" s="164">
        <v>0</v>
      </c>
      <c r="D21" s="165">
        <v>0</v>
      </c>
      <c r="E21" s="164">
        <v>0</v>
      </c>
      <c r="F21" s="165">
        <v>0</v>
      </c>
      <c r="G21" s="164">
        <v>1</v>
      </c>
      <c r="H21" s="165">
        <v>2</v>
      </c>
      <c r="I21" s="164">
        <v>372</v>
      </c>
      <c r="J21" s="165">
        <v>128</v>
      </c>
      <c r="K21" s="164">
        <v>198</v>
      </c>
      <c r="L21" s="165">
        <v>87</v>
      </c>
      <c r="M21" s="164">
        <v>53</v>
      </c>
      <c r="N21" s="165">
        <v>34</v>
      </c>
      <c r="O21" s="164">
        <v>16</v>
      </c>
      <c r="P21" s="165">
        <v>7</v>
      </c>
      <c r="Q21" s="164">
        <v>6</v>
      </c>
      <c r="R21" s="165">
        <v>3</v>
      </c>
      <c r="S21" s="164">
        <v>0</v>
      </c>
      <c r="T21" s="165">
        <v>0</v>
      </c>
      <c r="U21" s="164">
        <v>1</v>
      </c>
      <c r="V21" s="165">
        <v>0</v>
      </c>
      <c r="W21" s="164">
        <f t="shared" si="0"/>
        <v>647</v>
      </c>
      <c r="X21" s="165">
        <f t="shared" si="0"/>
        <v>261</v>
      </c>
      <c r="Y21" s="167">
        <f>SUM(W21:X21)</f>
        <v>908</v>
      </c>
    </row>
    <row r="22" spans="1:25" ht="11.25">
      <c r="A22" s="35"/>
      <c r="B22" s="35" t="s">
        <v>288</v>
      </c>
      <c r="C22" s="164">
        <v>0</v>
      </c>
      <c r="D22" s="165">
        <v>0</v>
      </c>
      <c r="E22" s="164">
        <v>0</v>
      </c>
      <c r="F22" s="165">
        <v>0</v>
      </c>
      <c r="G22" s="164">
        <v>0</v>
      </c>
      <c r="H22" s="165">
        <v>0</v>
      </c>
      <c r="I22" s="164">
        <v>200</v>
      </c>
      <c r="J22" s="165">
        <v>118</v>
      </c>
      <c r="K22" s="164">
        <v>264</v>
      </c>
      <c r="L22" s="165">
        <v>155</v>
      </c>
      <c r="M22" s="164">
        <v>126</v>
      </c>
      <c r="N22" s="165">
        <v>72</v>
      </c>
      <c r="O22" s="164">
        <v>34</v>
      </c>
      <c r="P22" s="165">
        <v>16</v>
      </c>
      <c r="Q22" s="164">
        <v>5</v>
      </c>
      <c r="R22" s="165">
        <v>9</v>
      </c>
      <c r="S22" s="164">
        <v>0</v>
      </c>
      <c r="T22" s="165">
        <v>2</v>
      </c>
      <c r="U22" s="164">
        <v>0</v>
      </c>
      <c r="V22" s="165">
        <v>0</v>
      </c>
      <c r="W22" s="164">
        <f t="shared" si="0"/>
        <v>629</v>
      </c>
      <c r="X22" s="165">
        <f t="shared" si="0"/>
        <v>372</v>
      </c>
      <c r="Y22" s="167">
        <f>SUM(W22:X22)</f>
        <v>1001</v>
      </c>
    </row>
    <row r="23" spans="1:25" ht="11.25">
      <c r="A23" s="45"/>
      <c r="B23" s="35"/>
      <c r="C23" s="164"/>
      <c r="D23" s="165"/>
      <c r="E23" s="164"/>
      <c r="F23" s="165"/>
      <c r="G23" s="164"/>
      <c r="H23" s="165"/>
      <c r="I23" s="164"/>
      <c r="J23" s="165"/>
      <c r="K23" s="164"/>
      <c r="L23" s="165"/>
      <c r="M23" s="164"/>
      <c r="N23" s="165"/>
      <c r="O23" s="164"/>
      <c r="P23" s="165"/>
      <c r="Q23" s="164"/>
      <c r="R23" s="165"/>
      <c r="S23" s="164"/>
      <c r="T23" s="165"/>
      <c r="U23" s="164"/>
      <c r="V23" s="165"/>
      <c r="W23" s="164"/>
      <c r="X23" s="165"/>
      <c r="Y23" s="167"/>
    </row>
    <row r="24" spans="1:25" ht="12">
      <c r="A24" s="32" t="s">
        <v>289</v>
      </c>
      <c r="B24" s="34"/>
      <c r="C24" s="164"/>
      <c r="D24" s="167"/>
      <c r="E24" s="164"/>
      <c r="F24" s="167"/>
      <c r="G24" s="164"/>
      <c r="H24" s="167"/>
      <c r="I24" s="164"/>
      <c r="J24" s="167"/>
      <c r="K24" s="164"/>
      <c r="L24" s="167"/>
      <c r="M24" s="164"/>
      <c r="N24" s="167"/>
      <c r="O24" s="164"/>
      <c r="P24" s="167"/>
      <c r="Q24" s="164"/>
      <c r="R24" s="167"/>
      <c r="S24" s="164"/>
      <c r="T24" s="167"/>
      <c r="U24" s="164"/>
      <c r="V24" s="167"/>
      <c r="W24" s="164"/>
      <c r="X24" s="167"/>
      <c r="Y24" s="167"/>
    </row>
    <row r="25" spans="1:25" ht="12.75">
      <c r="A25" s="163"/>
      <c r="B25" s="161" t="s">
        <v>163</v>
      </c>
      <c r="C25" s="164"/>
      <c r="D25" s="167"/>
      <c r="E25" s="164"/>
      <c r="F25" s="167"/>
      <c r="G25" s="164"/>
      <c r="H25" s="167"/>
      <c r="I25" s="164"/>
      <c r="J25" s="167"/>
      <c r="K25" s="164"/>
      <c r="L25" s="167"/>
      <c r="M25" s="164"/>
      <c r="N25" s="167"/>
      <c r="O25" s="164"/>
      <c r="P25" s="167"/>
      <c r="Q25" s="164"/>
      <c r="R25" s="167"/>
      <c r="S25" s="164"/>
      <c r="T25" s="167"/>
      <c r="U25" s="164"/>
      <c r="V25" s="167"/>
      <c r="W25" s="164"/>
      <c r="X25" s="167"/>
      <c r="Y25" s="167"/>
    </row>
    <row r="26" spans="1:25" ht="11.25">
      <c r="A26" s="34"/>
      <c r="B26" s="35" t="s">
        <v>290</v>
      </c>
      <c r="C26" s="164">
        <v>0</v>
      </c>
      <c r="D26" s="165">
        <v>0</v>
      </c>
      <c r="E26" s="164">
        <v>0</v>
      </c>
      <c r="F26" s="165">
        <v>0</v>
      </c>
      <c r="G26" s="164">
        <v>0</v>
      </c>
      <c r="H26" s="165">
        <v>0</v>
      </c>
      <c r="I26" s="164">
        <v>0</v>
      </c>
      <c r="J26" s="165">
        <v>0</v>
      </c>
      <c r="K26" s="164">
        <v>3</v>
      </c>
      <c r="L26" s="165">
        <v>2</v>
      </c>
      <c r="M26" s="164">
        <v>126</v>
      </c>
      <c r="N26" s="165">
        <v>197</v>
      </c>
      <c r="O26" s="164">
        <v>55</v>
      </c>
      <c r="P26" s="165">
        <v>59</v>
      </c>
      <c r="Q26" s="164">
        <v>8</v>
      </c>
      <c r="R26" s="165">
        <v>12</v>
      </c>
      <c r="S26" s="164">
        <v>1</v>
      </c>
      <c r="T26" s="165">
        <v>1</v>
      </c>
      <c r="U26" s="164">
        <v>0</v>
      </c>
      <c r="V26" s="165">
        <v>0</v>
      </c>
      <c r="W26" s="164">
        <f aca="true" t="shared" si="1" ref="W26:X29">C26+E26+G26+I26+K26+M26+O26+Q26+S26+U26</f>
        <v>193</v>
      </c>
      <c r="X26" s="165">
        <f t="shared" si="1"/>
        <v>271</v>
      </c>
      <c r="Y26" s="167">
        <f>SUM(W26:X26)</f>
        <v>464</v>
      </c>
    </row>
    <row r="27" spans="1:25" ht="11.25">
      <c r="A27" s="34"/>
      <c r="B27" s="35" t="s">
        <v>291</v>
      </c>
      <c r="C27" s="164">
        <v>0</v>
      </c>
      <c r="D27" s="165">
        <v>0</v>
      </c>
      <c r="E27" s="164">
        <v>0</v>
      </c>
      <c r="F27" s="165">
        <v>0</v>
      </c>
      <c r="G27" s="164">
        <v>0</v>
      </c>
      <c r="H27" s="165">
        <v>0</v>
      </c>
      <c r="I27" s="164">
        <v>0</v>
      </c>
      <c r="J27" s="165">
        <v>0</v>
      </c>
      <c r="K27" s="164">
        <v>0</v>
      </c>
      <c r="L27" s="165">
        <v>1</v>
      </c>
      <c r="M27" s="164">
        <v>36</v>
      </c>
      <c r="N27" s="165">
        <v>83</v>
      </c>
      <c r="O27" s="164">
        <v>32</v>
      </c>
      <c r="P27" s="165">
        <v>51</v>
      </c>
      <c r="Q27" s="164">
        <v>12</v>
      </c>
      <c r="R27" s="165">
        <v>12</v>
      </c>
      <c r="S27" s="164">
        <v>10</v>
      </c>
      <c r="T27" s="165">
        <v>2</v>
      </c>
      <c r="U27" s="164">
        <v>4</v>
      </c>
      <c r="V27" s="165">
        <v>1</v>
      </c>
      <c r="W27" s="164">
        <f t="shared" si="1"/>
        <v>94</v>
      </c>
      <c r="X27" s="165">
        <f t="shared" si="1"/>
        <v>150</v>
      </c>
      <c r="Y27" s="167">
        <f>SUM(W27:X27)</f>
        <v>244</v>
      </c>
    </row>
    <row r="28" spans="1:25" ht="11.25">
      <c r="A28" s="34"/>
      <c r="B28" s="35" t="s">
        <v>292</v>
      </c>
      <c r="C28" s="164">
        <v>0</v>
      </c>
      <c r="D28" s="165">
        <v>0</v>
      </c>
      <c r="E28" s="164">
        <v>0</v>
      </c>
      <c r="F28" s="165">
        <v>0</v>
      </c>
      <c r="G28" s="164">
        <v>0</v>
      </c>
      <c r="H28" s="165">
        <v>0</v>
      </c>
      <c r="I28" s="164">
        <v>0</v>
      </c>
      <c r="J28" s="165">
        <v>0</v>
      </c>
      <c r="K28" s="164">
        <v>1</v>
      </c>
      <c r="L28" s="165">
        <v>0</v>
      </c>
      <c r="M28" s="164">
        <v>290</v>
      </c>
      <c r="N28" s="165">
        <v>114</v>
      </c>
      <c r="O28" s="164">
        <v>189</v>
      </c>
      <c r="P28" s="165">
        <v>90</v>
      </c>
      <c r="Q28" s="164">
        <v>72</v>
      </c>
      <c r="R28" s="165">
        <v>34</v>
      </c>
      <c r="S28" s="164">
        <v>25</v>
      </c>
      <c r="T28" s="165">
        <v>8</v>
      </c>
      <c r="U28" s="164">
        <v>3</v>
      </c>
      <c r="V28" s="165">
        <v>4</v>
      </c>
      <c r="W28" s="164">
        <f t="shared" si="1"/>
        <v>580</v>
      </c>
      <c r="X28" s="165">
        <f t="shared" si="1"/>
        <v>250</v>
      </c>
      <c r="Y28" s="167">
        <f>SUM(W28:X28)</f>
        <v>830</v>
      </c>
    </row>
    <row r="29" spans="1:25" ht="11.25">
      <c r="A29" s="35"/>
      <c r="B29" s="35" t="s">
        <v>293</v>
      </c>
      <c r="C29" s="164">
        <v>0</v>
      </c>
      <c r="D29" s="165">
        <v>0</v>
      </c>
      <c r="E29" s="164">
        <v>0</v>
      </c>
      <c r="F29" s="165">
        <v>0</v>
      </c>
      <c r="G29" s="164">
        <v>0</v>
      </c>
      <c r="H29" s="165">
        <v>0</v>
      </c>
      <c r="I29" s="164">
        <v>0</v>
      </c>
      <c r="J29" s="165">
        <v>0</v>
      </c>
      <c r="K29" s="164">
        <v>0</v>
      </c>
      <c r="L29" s="165">
        <v>0</v>
      </c>
      <c r="M29" s="164">
        <v>163</v>
      </c>
      <c r="N29" s="165">
        <v>93</v>
      </c>
      <c r="O29" s="164">
        <v>224</v>
      </c>
      <c r="P29" s="165">
        <v>125</v>
      </c>
      <c r="Q29" s="164">
        <v>99</v>
      </c>
      <c r="R29" s="165">
        <v>63</v>
      </c>
      <c r="S29" s="164">
        <v>36</v>
      </c>
      <c r="T29" s="165">
        <v>24</v>
      </c>
      <c r="U29" s="164">
        <v>9</v>
      </c>
      <c r="V29" s="165">
        <v>6</v>
      </c>
      <c r="W29" s="164">
        <f t="shared" si="1"/>
        <v>531</v>
      </c>
      <c r="X29" s="165">
        <f t="shared" si="1"/>
        <v>311</v>
      </c>
      <c r="Y29" s="167">
        <f>SUM(W29:X29)</f>
        <v>842</v>
      </c>
    </row>
    <row r="30" spans="1:25" ht="11.25">
      <c r="A30" s="35"/>
      <c r="B30" s="35"/>
      <c r="C30" s="164"/>
      <c r="D30" s="165"/>
      <c r="E30" s="164"/>
      <c r="F30" s="165"/>
      <c r="G30" s="164"/>
      <c r="H30" s="165"/>
      <c r="I30" s="164"/>
      <c r="J30" s="165"/>
      <c r="K30" s="164"/>
      <c r="L30" s="165"/>
      <c r="M30" s="164"/>
      <c r="N30" s="165"/>
      <c r="O30" s="164"/>
      <c r="P30" s="165"/>
      <c r="Q30" s="164"/>
      <c r="R30" s="165"/>
      <c r="S30" s="164"/>
      <c r="T30" s="165"/>
      <c r="U30" s="164"/>
      <c r="V30" s="165"/>
      <c r="W30" s="164"/>
      <c r="X30" s="165"/>
      <c r="Y30" s="167"/>
    </row>
    <row r="31" spans="1:25" ht="12.75">
      <c r="A31" s="163"/>
      <c r="B31" s="161" t="s">
        <v>254</v>
      </c>
      <c r="C31" s="164"/>
      <c r="D31" s="167"/>
      <c r="E31" s="164"/>
      <c r="F31" s="167"/>
      <c r="G31" s="164"/>
      <c r="H31" s="167"/>
      <c r="I31" s="164"/>
      <c r="J31" s="167"/>
      <c r="K31" s="164"/>
      <c r="L31" s="167"/>
      <c r="M31" s="164"/>
      <c r="N31" s="167"/>
      <c r="O31" s="164"/>
      <c r="P31" s="167"/>
      <c r="Q31" s="164"/>
      <c r="R31" s="167"/>
      <c r="S31" s="164"/>
      <c r="T31" s="167"/>
      <c r="U31" s="164"/>
      <c r="V31" s="167"/>
      <c r="W31" s="164"/>
      <c r="X31" s="167"/>
      <c r="Y31" s="167"/>
    </row>
    <row r="32" spans="1:25" ht="11.25">
      <c r="A32" s="34"/>
      <c r="B32" s="35" t="s">
        <v>294</v>
      </c>
      <c r="C32" s="164">
        <v>0</v>
      </c>
      <c r="D32" s="165">
        <v>0</v>
      </c>
      <c r="E32" s="164">
        <v>0</v>
      </c>
      <c r="F32" s="165">
        <v>0</v>
      </c>
      <c r="G32" s="164">
        <v>0</v>
      </c>
      <c r="H32" s="165">
        <v>0</v>
      </c>
      <c r="I32" s="164">
        <v>0</v>
      </c>
      <c r="J32" s="165">
        <v>0</v>
      </c>
      <c r="K32" s="164">
        <v>0</v>
      </c>
      <c r="L32" s="165">
        <v>0</v>
      </c>
      <c r="M32" s="164">
        <v>0</v>
      </c>
      <c r="N32" s="165">
        <v>0</v>
      </c>
      <c r="O32" s="164">
        <v>3</v>
      </c>
      <c r="P32" s="165">
        <v>3</v>
      </c>
      <c r="Q32" s="164">
        <v>1</v>
      </c>
      <c r="R32" s="165">
        <v>3</v>
      </c>
      <c r="S32" s="164">
        <v>2</v>
      </c>
      <c r="T32" s="165">
        <v>1</v>
      </c>
      <c r="U32" s="164">
        <v>2</v>
      </c>
      <c r="V32" s="165">
        <v>0</v>
      </c>
      <c r="W32" s="164">
        <f aca="true" t="shared" si="2" ref="W32:X34">C32+E32+G32+I32+K32+M32+O32+Q32+S32+U32</f>
        <v>8</v>
      </c>
      <c r="X32" s="165">
        <f t="shared" si="2"/>
        <v>7</v>
      </c>
      <c r="Y32" s="167">
        <f>SUM(W32:X32)</f>
        <v>15</v>
      </c>
    </row>
    <row r="33" spans="1:25" ht="11.25">
      <c r="A33" s="34"/>
      <c r="B33" s="35" t="s">
        <v>295</v>
      </c>
      <c r="C33" s="164">
        <v>0</v>
      </c>
      <c r="D33" s="165">
        <v>0</v>
      </c>
      <c r="E33" s="164">
        <v>0</v>
      </c>
      <c r="F33" s="165">
        <v>0</v>
      </c>
      <c r="G33" s="164">
        <v>0</v>
      </c>
      <c r="H33" s="165">
        <v>0</v>
      </c>
      <c r="I33" s="164">
        <v>0</v>
      </c>
      <c r="J33" s="165">
        <v>0</v>
      </c>
      <c r="K33" s="164">
        <v>0</v>
      </c>
      <c r="L33" s="165">
        <v>0</v>
      </c>
      <c r="M33" s="164">
        <v>0</v>
      </c>
      <c r="N33" s="165">
        <v>0</v>
      </c>
      <c r="O33" s="164">
        <v>94</v>
      </c>
      <c r="P33" s="165">
        <v>98</v>
      </c>
      <c r="Q33" s="164">
        <v>151</v>
      </c>
      <c r="R33" s="165">
        <v>95</v>
      </c>
      <c r="S33" s="164">
        <v>63</v>
      </c>
      <c r="T33" s="165">
        <v>31</v>
      </c>
      <c r="U33" s="164">
        <v>34</v>
      </c>
      <c r="V33" s="165">
        <v>18</v>
      </c>
      <c r="W33" s="164">
        <f t="shared" si="2"/>
        <v>342</v>
      </c>
      <c r="X33" s="165">
        <f t="shared" si="2"/>
        <v>242</v>
      </c>
      <c r="Y33" s="167">
        <f>SUM(W33:X33)</f>
        <v>584</v>
      </c>
    </row>
    <row r="34" spans="1:25" ht="11.25">
      <c r="A34" s="34"/>
      <c r="B34" s="35" t="s">
        <v>296</v>
      </c>
      <c r="C34" s="164">
        <v>0</v>
      </c>
      <c r="D34" s="165">
        <v>0</v>
      </c>
      <c r="E34" s="164">
        <v>0</v>
      </c>
      <c r="F34" s="165">
        <v>0</v>
      </c>
      <c r="G34" s="164">
        <v>0</v>
      </c>
      <c r="H34" s="165">
        <v>0</v>
      </c>
      <c r="I34" s="164">
        <v>0</v>
      </c>
      <c r="J34" s="165">
        <v>0</v>
      </c>
      <c r="K34" s="164">
        <v>0</v>
      </c>
      <c r="L34" s="165">
        <v>0</v>
      </c>
      <c r="M34" s="164">
        <v>0</v>
      </c>
      <c r="N34" s="165">
        <v>0</v>
      </c>
      <c r="O34" s="164">
        <v>46</v>
      </c>
      <c r="P34" s="165">
        <v>1</v>
      </c>
      <c r="Q34" s="164">
        <v>30</v>
      </c>
      <c r="R34" s="165">
        <v>1</v>
      </c>
      <c r="S34" s="164">
        <v>16</v>
      </c>
      <c r="T34" s="165">
        <v>2</v>
      </c>
      <c r="U34" s="164">
        <v>6</v>
      </c>
      <c r="V34" s="165">
        <v>0</v>
      </c>
      <c r="W34" s="164">
        <f t="shared" si="2"/>
        <v>98</v>
      </c>
      <c r="X34" s="165">
        <f t="shared" si="2"/>
        <v>4</v>
      </c>
      <c r="Y34" s="167">
        <f>SUM(W34:X34)</f>
        <v>102</v>
      </c>
    </row>
    <row r="35" spans="1:25" ht="11.25">
      <c r="A35" s="35"/>
      <c r="B35" s="35"/>
      <c r="C35" s="162"/>
      <c r="D35" s="35"/>
      <c r="E35" s="162"/>
      <c r="F35" s="35"/>
      <c r="G35" s="162"/>
      <c r="H35" s="35"/>
      <c r="I35" s="162"/>
      <c r="J35" s="35"/>
      <c r="K35" s="162"/>
      <c r="L35" s="35"/>
      <c r="M35" s="162"/>
      <c r="N35" s="35"/>
      <c r="O35" s="162"/>
      <c r="P35" s="35"/>
      <c r="Q35" s="162"/>
      <c r="R35" s="35"/>
      <c r="S35" s="162"/>
      <c r="T35" s="35"/>
      <c r="U35" s="162"/>
      <c r="V35" s="144"/>
      <c r="W35" s="162"/>
      <c r="X35" s="35"/>
      <c r="Y35" s="35"/>
    </row>
    <row r="36" spans="1:25" ht="11.25">
      <c r="A36" s="35"/>
      <c r="B36" s="45" t="s">
        <v>6</v>
      </c>
      <c r="C36" s="162"/>
      <c r="D36" s="35"/>
      <c r="E36" s="162"/>
      <c r="F36" s="35"/>
      <c r="G36" s="162"/>
      <c r="H36" s="35"/>
      <c r="I36" s="162"/>
      <c r="J36" s="35"/>
      <c r="K36" s="162"/>
      <c r="L36" s="35"/>
      <c r="M36" s="162"/>
      <c r="N36" s="35"/>
      <c r="O36" s="162"/>
      <c r="P36" s="35"/>
      <c r="Q36" s="162"/>
      <c r="R36" s="35"/>
      <c r="S36" s="162"/>
      <c r="T36" s="35"/>
      <c r="U36" s="162"/>
      <c r="V36" s="144"/>
      <c r="W36" s="162"/>
      <c r="X36" s="35"/>
      <c r="Y36" s="35"/>
    </row>
    <row r="37" spans="1:25" ht="11.25">
      <c r="A37" s="34"/>
      <c r="B37" s="35" t="s">
        <v>4</v>
      </c>
      <c r="C37" s="164">
        <v>0</v>
      </c>
      <c r="D37" s="165">
        <v>0</v>
      </c>
      <c r="E37" s="164">
        <v>0</v>
      </c>
      <c r="F37" s="165">
        <v>0</v>
      </c>
      <c r="G37" s="164">
        <v>0</v>
      </c>
      <c r="H37" s="165">
        <v>0</v>
      </c>
      <c r="I37" s="164">
        <v>0</v>
      </c>
      <c r="J37" s="165">
        <v>0</v>
      </c>
      <c r="K37" s="164">
        <v>0</v>
      </c>
      <c r="L37" s="165">
        <v>0</v>
      </c>
      <c r="M37" s="164">
        <v>0</v>
      </c>
      <c r="N37" s="165">
        <v>0</v>
      </c>
      <c r="O37" s="164">
        <v>0</v>
      </c>
      <c r="P37" s="165">
        <v>0</v>
      </c>
      <c r="Q37" s="164">
        <v>0</v>
      </c>
      <c r="R37" s="165">
        <v>0</v>
      </c>
      <c r="S37" s="164">
        <v>0</v>
      </c>
      <c r="T37" s="165">
        <v>0</v>
      </c>
      <c r="U37" s="164">
        <v>0</v>
      </c>
      <c r="V37" s="165">
        <v>0</v>
      </c>
      <c r="W37" s="164">
        <f>C37+E37+G37+I37+K37+M37+O37+Q37+S37+U37</f>
        <v>0</v>
      </c>
      <c r="X37" s="165">
        <f>D37+F37+H37+J37+L37+N37+P37+R37+T37+V37</f>
        <v>0</v>
      </c>
      <c r="Y37" s="167">
        <f>SUM(W37:X37)</f>
        <v>0</v>
      </c>
    </row>
    <row r="38" spans="1:25" ht="11.25">
      <c r="A38" s="34"/>
      <c r="B38" s="35" t="s">
        <v>5</v>
      </c>
      <c r="C38" s="164">
        <v>0</v>
      </c>
      <c r="D38" s="165">
        <v>0</v>
      </c>
      <c r="E38" s="164">
        <v>0</v>
      </c>
      <c r="F38" s="165">
        <v>0</v>
      </c>
      <c r="G38" s="164">
        <v>0</v>
      </c>
      <c r="H38" s="165">
        <v>0</v>
      </c>
      <c r="I38" s="164">
        <v>0</v>
      </c>
      <c r="J38" s="165">
        <v>0</v>
      </c>
      <c r="K38" s="164">
        <v>0</v>
      </c>
      <c r="L38" s="165">
        <v>0</v>
      </c>
      <c r="M38" s="164">
        <v>0</v>
      </c>
      <c r="N38" s="165">
        <v>0</v>
      </c>
      <c r="O38" s="164">
        <v>17</v>
      </c>
      <c r="P38" s="165">
        <v>4</v>
      </c>
      <c r="Q38" s="164">
        <v>26</v>
      </c>
      <c r="R38" s="165">
        <v>9</v>
      </c>
      <c r="S38" s="164">
        <v>14</v>
      </c>
      <c r="T38" s="165">
        <v>5</v>
      </c>
      <c r="U38" s="164">
        <v>3</v>
      </c>
      <c r="V38" s="165">
        <v>2</v>
      </c>
      <c r="W38" s="164">
        <f>C38+E38+G38+I38+K38+M38+O38+Q38+S38+U38</f>
        <v>60</v>
      </c>
      <c r="X38" s="165">
        <f>D38+F38+H38+J38+L38+N38+P38+R38+T38+V38</f>
        <v>20</v>
      </c>
      <c r="Y38" s="167">
        <f>SUM(W38:X38)</f>
        <v>80</v>
      </c>
    </row>
    <row r="39" spans="1:25" ht="11.25">
      <c r="A39" s="35"/>
      <c r="B39" s="35"/>
      <c r="C39" s="162"/>
      <c r="D39" s="35"/>
      <c r="E39" s="162"/>
      <c r="F39" s="35"/>
      <c r="G39" s="162"/>
      <c r="H39" s="35"/>
      <c r="I39" s="162"/>
      <c r="J39" s="35"/>
      <c r="K39" s="162"/>
      <c r="L39" s="35"/>
      <c r="M39" s="162"/>
      <c r="N39" s="35"/>
      <c r="O39" s="162"/>
      <c r="P39" s="35"/>
      <c r="Q39" s="162"/>
      <c r="R39" s="35"/>
      <c r="S39" s="162"/>
      <c r="T39" s="35"/>
      <c r="U39" s="162"/>
      <c r="V39" s="144"/>
      <c r="W39" s="162"/>
      <c r="X39" s="35"/>
      <c r="Y39" s="35"/>
    </row>
    <row r="40" spans="1:25" ht="12">
      <c r="A40" s="32" t="s">
        <v>339</v>
      </c>
      <c r="B40" s="34"/>
      <c r="C40" s="164"/>
      <c r="D40" s="167"/>
      <c r="E40" s="164"/>
      <c r="F40" s="167"/>
      <c r="G40" s="164"/>
      <c r="H40" s="167"/>
      <c r="I40" s="164"/>
      <c r="J40" s="167"/>
      <c r="K40" s="164"/>
      <c r="L40" s="167"/>
      <c r="M40" s="164"/>
      <c r="N40" s="167"/>
      <c r="O40" s="164"/>
      <c r="P40" s="167"/>
      <c r="Q40" s="164"/>
      <c r="R40" s="167"/>
      <c r="S40" s="164"/>
      <c r="T40" s="167"/>
      <c r="U40" s="164"/>
      <c r="V40" s="167"/>
      <c r="W40" s="164"/>
      <c r="X40" s="167"/>
      <c r="Y40" s="167"/>
    </row>
    <row r="41" spans="1:25" ht="12">
      <c r="A41" s="32"/>
      <c r="B41" s="34" t="s">
        <v>400</v>
      </c>
      <c r="C41" s="164">
        <v>0</v>
      </c>
      <c r="D41" s="165">
        <v>0</v>
      </c>
      <c r="E41" s="164">
        <v>0</v>
      </c>
      <c r="F41" s="165">
        <v>0</v>
      </c>
      <c r="G41" s="164">
        <v>0</v>
      </c>
      <c r="H41" s="165">
        <v>0</v>
      </c>
      <c r="I41" s="164">
        <v>7</v>
      </c>
      <c r="J41" s="165">
        <v>0</v>
      </c>
      <c r="K41" s="164">
        <v>4</v>
      </c>
      <c r="L41" s="165">
        <v>0</v>
      </c>
      <c r="M41" s="164">
        <v>1</v>
      </c>
      <c r="N41" s="165">
        <v>0</v>
      </c>
      <c r="O41" s="164">
        <v>1</v>
      </c>
      <c r="P41" s="165">
        <v>0</v>
      </c>
      <c r="Q41" s="164">
        <v>0</v>
      </c>
      <c r="R41" s="165">
        <v>0</v>
      </c>
      <c r="S41" s="164">
        <v>0</v>
      </c>
      <c r="T41" s="165">
        <v>0</v>
      </c>
      <c r="U41" s="164">
        <v>0</v>
      </c>
      <c r="V41" s="165">
        <v>0</v>
      </c>
      <c r="W41" s="164">
        <f aca="true" t="shared" si="3" ref="W41:X44">C41+E41+G41+I41+K41+M41+O41+Q41+S41+U41</f>
        <v>13</v>
      </c>
      <c r="X41" s="165">
        <f t="shared" si="3"/>
        <v>0</v>
      </c>
      <c r="Y41" s="167">
        <f>W41+X41</f>
        <v>13</v>
      </c>
    </row>
    <row r="42" spans="1:25" ht="11.25">
      <c r="A42" s="34"/>
      <c r="B42" s="35" t="s">
        <v>293</v>
      </c>
      <c r="C42" s="164">
        <v>0</v>
      </c>
      <c r="D42" s="165">
        <v>0</v>
      </c>
      <c r="E42" s="164">
        <v>0</v>
      </c>
      <c r="F42" s="165">
        <v>0</v>
      </c>
      <c r="G42" s="164">
        <v>0</v>
      </c>
      <c r="H42" s="165">
        <v>0</v>
      </c>
      <c r="I42" s="164">
        <v>0</v>
      </c>
      <c r="J42" s="165">
        <v>0</v>
      </c>
      <c r="K42" s="164">
        <v>0</v>
      </c>
      <c r="L42" s="165">
        <v>0</v>
      </c>
      <c r="M42" s="164">
        <v>2</v>
      </c>
      <c r="N42" s="165">
        <v>0</v>
      </c>
      <c r="O42" s="164">
        <v>5</v>
      </c>
      <c r="P42" s="165">
        <v>0</v>
      </c>
      <c r="Q42" s="164">
        <v>4</v>
      </c>
      <c r="R42" s="165">
        <v>0</v>
      </c>
      <c r="S42" s="164">
        <v>2</v>
      </c>
      <c r="T42" s="165">
        <v>0</v>
      </c>
      <c r="U42" s="164">
        <v>0</v>
      </c>
      <c r="V42" s="165">
        <v>0</v>
      </c>
      <c r="W42" s="164">
        <f t="shared" si="3"/>
        <v>13</v>
      </c>
      <c r="X42" s="165">
        <f t="shared" si="3"/>
        <v>0</v>
      </c>
      <c r="Y42" s="167">
        <f>W42+X42</f>
        <v>13</v>
      </c>
    </row>
    <row r="43" spans="1:25" ht="11.25">
      <c r="A43" s="34"/>
      <c r="B43" s="34" t="s">
        <v>351</v>
      </c>
      <c r="C43" s="164">
        <v>0</v>
      </c>
      <c r="D43" s="165">
        <v>0</v>
      </c>
      <c r="E43" s="164">
        <v>0</v>
      </c>
      <c r="F43" s="165">
        <v>0</v>
      </c>
      <c r="G43" s="164">
        <v>0</v>
      </c>
      <c r="H43" s="165">
        <v>0</v>
      </c>
      <c r="I43" s="164">
        <v>0</v>
      </c>
      <c r="J43" s="165">
        <v>0</v>
      </c>
      <c r="K43" s="164">
        <v>0</v>
      </c>
      <c r="L43" s="165">
        <v>0</v>
      </c>
      <c r="M43" s="164">
        <v>0</v>
      </c>
      <c r="N43" s="165">
        <v>0</v>
      </c>
      <c r="O43" s="164">
        <v>1</v>
      </c>
      <c r="P43" s="165">
        <v>0</v>
      </c>
      <c r="Q43" s="164">
        <v>1</v>
      </c>
      <c r="R43" s="165">
        <v>0</v>
      </c>
      <c r="S43" s="164">
        <v>0</v>
      </c>
      <c r="T43" s="165">
        <v>0</v>
      </c>
      <c r="U43" s="164">
        <v>0</v>
      </c>
      <c r="V43" s="165">
        <v>0</v>
      </c>
      <c r="W43" s="164">
        <f t="shared" si="3"/>
        <v>2</v>
      </c>
      <c r="X43" s="165">
        <f t="shared" si="3"/>
        <v>0</v>
      </c>
      <c r="Y43" s="167">
        <f>W43+X43</f>
        <v>2</v>
      </c>
    </row>
    <row r="44" spans="1:25" ht="11.25">
      <c r="A44" s="34"/>
      <c r="B44" s="34" t="s">
        <v>401</v>
      </c>
      <c r="C44" s="164">
        <v>0</v>
      </c>
      <c r="D44" s="165">
        <v>0</v>
      </c>
      <c r="E44" s="164">
        <v>0</v>
      </c>
      <c r="F44" s="165">
        <v>0</v>
      </c>
      <c r="G44" s="164">
        <v>0</v>
      </c>
      <c r="H44" s="165">
        <v>0</v>
      </c>
      <c r="I44" s="164">
        <v>0</v>
      </c>
      <c r="J44" s="165">
        <v>0</v>
      </c>
      <c r="K44" s="164">
        <v>0</v>
      </c>
      <c r="L44" s="165">
        <v>0</v>
      </c>
      <c r="M44" s="164">
        <v>0</v>
      </c>
      <c r="N44" s="165">
        <v>0</v>
      </c>
      <c r="O44" s="164">
        <v>4</v>
      </c>
      <c r="P44" s="165">
        <v>1</v>
      </c>
      <c r="Q44" s="164">
        <v>3</v>
      </c>
      <c r="R44" s="165">
        <v>0</v>
      </c>
      <c r="S44" s="164">
        <v>1</v>
      </c>
      <c r="T44" s="165">
        <v>0</v>
      </c>
      <c r="U44" s="164">
        <v>0</v>
      </c>
      <c r="V44" s="165">
        <v>0</v>
      </c>
      <c r="W44" s="164">
        <f t="shared" si="3"/>
        <v>8</v>
      </c>
      <c r="X44" s="165">
        <f t="shared" si="3"/>
        <v>1</v>
      </c>
      <c r="Y44" s="167">
        <f>W44+X44</f>
        <v>9</v>
      </c>
    </row>
    <row r="45" spans="1:25" ht="11.25">
      <c r="A45" s="35"/>
      <c r="B45" s="35"/>
      <c r="C45" s="164"/>
      <c r="D45" s="165"/>
      <c r="E45" s="164"/>
      <c r="F45" s="165"/>
      <c r="G45" s="164"/>
      <c r="H45" s="165"/>
      <c r="I45" s="164"/>
      <c r="J45" s="165"/>
      <c r="K45" s="164"/>
      <c r="L45" s="165"/>
      <c r="M45" s="164"/>
      <c r="N45" s="165"/>
      <c r="O45" s="164"/>
      <c r="P45" s="165"/>
      <c r="Q45" s="164"/>
      <c r="R45" s="165"/>
      <c r="S45" s="164"/>
      <c r="T45" s="165"/>
      <c r="U45" s="164"/>
      <c r="V45" s="166"/>
      <c r="W45" s="35"/>
      <c r="X45" s="34"/>
      <c r="Y45" s="35"/>
    </row>
    <row r="46" spans="1:25" ht="12">
      <c r="A46" s="32" t="s">
        <v>7</v>
      </c>
      <c r="B46" s="34"/>
      <c r="C46" s="164"/>
      <c r="D46" s="165"/>
      <c r="E46" s="164"/>
      <c r="F46" s="165"/>
      <c r="G46" s="164"/>
      <c r="H46" s="165"/>
      <c r="I46" s="164"/>
      <c r="J46" s="165"/>
      <c r="K46" s="164"/>
      <c r="L46" s="165"/>
      <c r="M46" s="164"/>
      <c r="N46" s="165"/>
      <c r="O46" s="164"/>
      <c r="P46" s="165"/>
      <c r="Q46" s="164"/>
      <c r="R46" s="165"/>
      <c r="S46" s="164"/>
      <c r="T46" s="165"/>
      <c r="U46" s="164"/>
      <c r="V46" s="166"/>
      <c r="W46" s="167"/>
      <c r="X46" s="167"/>
      <c r="Y46" s="167"/>
    </row>
    <row r="47" spans="1:25" ht="11.25">
      <c r="A47" s="34"/>
      <c r="B47" s="35" t="s">
        <v>8</v>
      </c>
      <c r="C47" s="164">
        <v>0</v>
      </c>
      <c r="D47" s="165">
        <v>0</v>
      </c>
      <c r="E47" s="164">
        <v>0</v>
      </c>
      <c r="F47" s="165">
        <v>0</v>
      </c>
      <c r="G47" s="164">
        <v>0</v>
      </c>
      <c r="H47" s="165">
        <v>0</v>
      </c>
      <c r="I47" s="164">
        <v>0</v>
      </c>
      <c r="J47" s="165">
        <v>0</v>
      </c>
      <c r="K47" s="164">
        <v>0</v>
      </c>
      <c r="L47" s="165">
        <v>0</v>
      </c>
      <c r="M47" s="164">
        <v>0</v>
      </c>
      <c r="N47" s="165">
        <v>0</v>
      </c>
      <c r="O47" s="164">
        <v>0</v>
      </c>
      <c r="P47" s="165">
        <v>0</v>
      </c>
      <c r="Q47" s="164">
        <v>0</v>
      </c>
      <c r="R47" s="165">
        <v>0</v>
      </c>
      <c r="S47" s="164">
        <v>0</v>
      </c>
      <c r="T47" s="165">
        <v>0</v>
      </c>
      <c r="U47" s="164">
        <v>0</v>
      </c>
      <c r="V47" s="166">
        <v>0</v>
      </c>
      <c r="W47" s="165">
        <f>C47+E47+G47+I47+K47+M47+O47+Q47+S47+U47</f>
        <v>0</v>
      </c>
      <c r="X47" s="165">
        <f>D47+F47+H47+J47+L47+N47+P47+R47+T47+V47</f>
        <v>0</v>
      </c>
      <c r="Y47" s="167">
        <f>W47+X47</f>
        <v>0</v>
      </c>
    </row>
    <row r="48" spans="1:25" ht="11.25">
      <c r="A48" s="34"/>
      <c r="B48" s="35" t="s">
        <v>9</v>
      </c>
      <c r="C48" s="164">
        <v>0</v>
      </c>
      <c r="D48" s="165">
        <v>0</v>
      </c>
      <c r="E48" s="164">
        <v>0</v>
      </c>
      <c r="F48" s="165">
        <v>0</v>
      </c>
      <c r="G48" s="164">
        <v>0</v>
      </c>
      <c r="H48" s="165">
        <v>0</v>
      </c>
      <c r="I48" s="164">
        <v>0</v>
      </c>
      <c r="J48" s="165">
        <v>0</v>
      </c>
      <c r="K48" s="164">
        <v>0</v>
      </c>
      <c r="L48" s="165">
        <v>0</v>
      </c>
      <c r="M48" s="164">
        <v>0</v>
      </c>
      <c r="N48" s="165">
        <v>0</v>
      </c>
      <c r="O48" s="164">
        <v>0</v>
      </c>
      <c r="P48" s="165">
        <v>0</v>
      </c>
      <c r="Q48" s="164">
        <v>0</v>
      </c>
      <c r="R48" s="165">
        <v>0</v>
      </c>
      <c r="S48" s="164">
        <v>0</v>
      </c>
      <c r="T48" s="165">
        <v>0</v>
      </c>
      <c r="U48" s="164">
        <v>0</v>
      </c>
      <c r="V48" s="166">
        <v>0</v>
      </c>
      <c r="W48" s="165">
        <f>C48+E48+G48+I48+K48+M48+O48+Q48+S48+U48</f>
        <v>0</v>
      </c>
      <c r="X48" s="165">
        <f>D48+F48+H48+J48+L48+N48+P48+R48+T48+V48</f>
        <v>0</v>
      </c>
      <c r="Y48" s="167">
        <f>W48+X48</f>
        <v>0</v>
      </c>
    </row>
    <row r="49" spans="1:25" ht="11.2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row>
    <row r="50" spans="1:25" ht="23.25" customHeight="1">
      <c r="A50" s="285" t="s">
        <v>541</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row>
    <row r="51" spans="1:25" ht="11.25">
      <c r="A51" s="46" t="s">
        <v>13</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row>
    <row r="52" spans="1:25" ht="11.25">
      <c r="A52" s="49" t="s">
        <v>10</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row>
    <row r="53" spans="1:22" ht="11.25">
      <c r="A53" s="49" t="s">
        <v>25</v>
      </c>
      <c r="C53" s="144"/>
      <c r="D53" s="144"/>
      <c r="E53" s="144"/>
      <c r="F53" s="144"/>
      <c r="G53" s="144"/>
      <c r="H53" s="144"/>
      <c r="I53" s="144"/>
      <c r="J53" s="144"/>
      <c r="K53" s="144"/>
      <c r="L53" s="144"/>
      <c r="M53" s="144"/>
      <c r="N53" s="144"/>
      <c r="O53" s="144"/>
      <c r="P53" s="144"/>
      <c r="Q53" s="144"/>
      <c r="R53" s="144"/>
      <c r="S53" s="144"/>
      <c r="T53" s="144"/>
      <c r="U53" s="144"/>
      <c r="V53" s="144"/>
    </row>
    <row r="54" spans="1:21" ht="11.25">
      <c r="A54" s="49" t="s">
        <v>11</v>
      </c>
      <c r="B54" s="49"/>
      <c r="C54" s="144"/>
      <c r="D54" s="144"/>
      <c r="E54" s="144"/>
      <c r="F54" s="144"/>
      <c r="G54" s="144"/>
      <c r="H54" s="144"/>
      <c r="I54" s="144"/>
      <c r="J54" s="144"/>
      <c r="K54" s="144"/>
      <c r="L54" s="144"/>
      <c r="M54" s="144"/>
      <c r="N54" s="144"/>
      <c r="O54" s="144"/>
      <c r="P54" s="144"/>
      <c r="Q54" s="144"/>
      <c r="R54" s="144"/>
      <c r="S54" s="144"/>
      <c r="T54" s="144"/>
      <c r="U54" s="144"/>
    </row>
    <row r="55" spans="1:21" ht="11.25">
      <c r="A55" s="49" t="s">
        <v>12</v>
      </c>
      <c r="B55" s="144"/>
      <c r="C55" s="144"/>
      <c r="D55" s="144"/>
      <c r="E55" s="144"/>
      <c r="F55" s="144"/>
      <c r="G55" s="144"/>
      <c r="H55" s="144"/>
      <c r="I55" s="144"/>
      <c r="J55" s="144"/>
      <c r="K55" s="144"/>
      <c r="L55" s="144"/>
      <c r="M55" s="144"/>
      <c r="N55" s="144"/>
      <c r="O55" s="144"/>
      <c r="P55" s="144"/>
      <c r="Q55" s="144"/>
      <c r="R55" s="144"/>
      <c r="S55" s="144"/>
      <c r="T55" s="144"/>
      <c r="U55" s="144"/>
    </row>
    <row r="56" spans="1:21" ht="11.25">
      <c r="A56" s="144"/>
      <c r="B56" s="144"/>
      <c r="C56" s="144"/>
      <c r="D56" s="144"/>
      <c r="E56" s="144"/>
      <c r="F56" s="144"/>
      <c r="G56" s="144"/>
      <c r="H56" s="144"/>
      <c r="I56" s="144"/>
      <c r="J56" s="144"/>
      <c r="K56" s="144"/>
      <c r="L56" s="144"/>
      <c r="M56" s="144"/>
      <c r="N56" s="144"/>
      <c r="O56" s="144"/>
      <c r="P56" s="144"/>
      <c r="Q56" s="144"/>
      <c r="R56" s="144"/>
      <c r="S56" s="144"/>
      <c r="T56" s="144"/>
      <c r="U56" s="144"/>
    </row>
    <row r="57" spans="1:21" ht="11.25">
      <c r="A57" s="144"/>
      <c r="B57" s="144"/>
      <c r="C57" s="144"/>
      <c r="D57" s="144"/>
      <c r="E57" s="144"/>
      <c r="F57" s="144"/>
      <c r="G57" s="144"/>
      <c r="H57" s="144"/>
      <c r="I57" s="144"/>
      <c r="J57" s="144"/>
      <c r="K57" s="144"/>
      <c r="L57" s="144"/>
      <c r="M57" s="144"/>
      <c r="N57" s="144"/>
      <c r="O57" s="144"/>
      <c r="P57" s="144"/>
      <c r="Q57" s="144"/>
      <c r="R57" s="144"/>
      <c r="S57" s="144"/>
      <c r="T57" s="144"/>
      <c r="U57" s="144"/>
    </row>
    <row r="58" spans="1:21" ht="11.25">
      <c r="A58" s="144"/>
      <c r="B58" s="144"/>
      <c r="C58" s="144"/>
      <c r="D58" s="144"/>
      <c r="E58" s="144"/>
      <c r="F58" s="144"/>
      <c r="G58" s="144"/>
      <c r="H58" s="144"/>
      <c r="I58" s="144"/>
      <c r="J58" s="144"/>
      <c r="K58" s="144"/>
      <c r="L58" s="144"/>
      <c r="M58" s="144"/>
      <c r="N58" s="144"/>
      <c r="O58" s="144"/>
      <c r="P58" s="144"/>
      <c r="Q58" s="144"/>
      <c r="R58" s="144"/>
      <c r="S58" s="144"/>
      <c r="T58" s="144"/>
      <c r="U58" s="144"/>
    </row>
    <row r="59" spans="1:21" ht="11.25">
      <c r="A59" s="144"/>
      <c r="B59" s="144"/>
      <c r="C59" s="144"/>
      <c r="D59" s="144"/>
      <c r="E59" s="144"/>
      <c r="F59" s="144"/>
      <c r="G59" s="144"/>
      <c r="H59" s="144"/>
      <c r="I59" s="144"/>
      <c r="J59" s="144"/>
      <c r="K59" s="144"/>
      <c r="L59" s="144"/>
      <c r="M59" s="144"/>
      <c r="N59" s="144"/>
      <c r="O59" s="144"/>
      <c r="P59" s="144"/>
      <c r="Q59" s="144"/>
      <c r="R59" s="144"/>
      <c r="S59" s="144"/>
      <c r="T59" s="144"/>
      <c r="U59" s="144"/>
    </row>
    <row r="60" spans="1:21" ht="11.25">
      <c r="A60" s="144"/>
      <c r="B60" s="144"/>
      <c r="C60" s="144"/>
      <c r="D60" s="144"/>
      <c r="E60" s="144"/>
      <c r="F60" s="144"/>
      <c r="G60" s="144"/>
      <c r="H60" s="144"/>
      <c r="I60" s="144"/>
      <c r="J60" s="144"/>
      <c r="K60" s="144"/>
      <c r="L60" s="144"/>
      <c r="M60" s="144"/>
      <c r="N60" s="144"/>
      <c r="O60" s="144"/>
      <c r="P60" s="144"/>
      <c r="Q60" s="144"/>
      <c r="R60" s="144"/>
      <c r="S60" s="144"/>
      <c r="T60" s="144"/>
      <c r="U60" s="144"/>
    </row>
    <row r="61" spans="1:21" ht="11.25">
      <c r="A61" s="144"/>
      <c r="B61" s="144"/>
      <c r="C61" s="144"/>
      <c r="D61" s="144"/>
      <c r="E61" s="144"/>
      <c r="F61" s="144"/>
      <c r="G61" s="144"/>
      <c r="H61" s="144"/>
      <c r="I61" s="144"/>
      <c r="J61" s="144"/>
      <c r="K61" s="144"/>
      <c r="L61" s="144"/>
      <c r="M61" s="144"/>
      <c r="N61" s="144"/>
      <c r="O61" s="144"/>
      <c r="P61" s="144"/>
      <c r="Q61" s="144"/>
      <c r="R61" s="144"/>
      <c r="S61" s="144"/>
      <c r="T61" s="144"/>
      <c r="U61" s="144"/>
    </row>
    <row r="62" spans="1:21" ht="11.25">
      <c r="A62" s="144"/>
      <c r="B62" s="144"/>
      <c r="C62" s="144"/>
      <c r="D62" s="144"/>
      <c r="E62" s="144"/>
      <c r="F62" s="144"/>
      <c r="G62" s="144"/>
      <c r="H62" s="144"/>
      <c r="I62" s="144"/>
      <c r="J62" s="144"/>
      <c r="K62" s="144"/>
      <c r="L62" s="144"/>
      <c r="M62" s="144"/>
      <c r="N62" s="144"/>
      <c r="O62" s="144"/>
      <c r="P62" s="144"/>
      <c r="Q62" s="144"/>
      <c r="R62" s="144"/>
      <c r="S62" s="144"/>
      <c r="T62" s="144"/>
      <c r="U62" s="144"/>
    </row>
    <row r="63" spans="1:21" ht="11.25">
      <c r="A63" s="144"/>
      <c r="B63" s="144"/>
      <c r="C63" s="144"/>
      <c r="D63" s="144"/>
      <c r="E63" s="144"/>
      <c r="F63" s="144"/>
      <c r="G63" s="144"/>
      <c r="H63" s="144"/>
      <c r="I63" s="144"/>
      <c r="J63" s="144"/>
      <c r="K63" s="144"/>
      <c r="L63" s="144"/>
      <c r="M63" s="144"/>
      <c r="N63" s="144"/>
      <c r="O63" s="144"/>
      <c r="P63" s="144"/>
      <c r="Q63" s="144"/>
      <c r="R63" s="144"/>
      <c r="S63" s="144"/>
      <c r="T63" s="144"/>
      <c r="U63" s="144"/>
    </row>
    <row r="64" spans="1:21" ht="11.25">
      <c r="A64" s="144"/>
      <c r="B64" s="144"/>
      <c r="C64" s="144"/>
      <c r="D64" s="144"/>
      <c r="E64" s="144"/>
      <c r="F64" s="144"/>
      <c r="G64" s="144"/>
      <c r="H64" s="144"/>
      <c r="I64" s="144"/>
      <c r="J64" s="144"/>
      <c r="K64" s="144"/>
      <c r="L64" s="144"/>
      <c r="M64" s="144"/>
      <c r="N64" s="144"/>
      <c r="O64" s="144"/>
      <c r="P64" s="144"/>
      <c r="Q64" s="144"/>
      <c r="R64" s="144"/>
      <c r="S64" s="144"/>
      <c r="T64" s="144"/>
      <c r="U64" s="144"/>
    </row>
    <row r="65" spans="1:21" ht="11.25">
      <c r="A65" s="144"/>
      <c r="B65" s="144"/>
      <c r="C65" s="144"/>
      <c r="D65" s="144"/>
      <c r="E65" s="144"/>
      <c r="F65" s="144"/>
      <c r="G65" s="144"/>
      <c r="H65" s="144"/>
      <c r="I65" s="144"/>
      <c r="J65" s="144"/>
      <c r="K65" s="144"/>
      <c r="L65" s="144"/>
      <c r="M65" s="144"/>
      <c r="N65" s="144"/>
      <c r="O65" s="144"/>
      <c r="P65" s="144"/>
      <c r="Q65" s="144"/>
      <c r="R65" s="144"/>
      <c r="S65" s="144"/>
      <c r="T65" s="144"/>
      <c r="U65" s="144"/>
    </row>
    <row r="66" spans="1:21" ht="11.25">
      <c r="A66" s="144"/>
      <c r="B66" s="144"/>
      <c r="C66" s="144"/>
      <c r="D66" s="144"/>
      <c r="E66" s="144"/>
      <c r="F66" s="144"/>
      <c r="G66" s="144"/>
      <c r="H66" s="144"/>
      <c r="I66" s="144"/>
      <c r="J66" s="144"/>
      <c r="K66" s="144"/>
      <c r="L66" s="144"/>
      <c r="M66" s="144"/>
      <c r="N66" s="144"/>
      <c r="O66" s="144"/>
      <c r="P66" s="144"/>
      <c r="Q66" s="144"/>
      <c r="R66" s="144"/>
      <c r="S66" s="144"/>
      <c r="T66" s="144"/>
      <c r="U66" s="144"/>
    </row>
    <row r="67" spans="1:21" ht="11.25">
      <c r="A67" s="144"/>
      <c r="B67" s="144"/>
      <c r="C67" s="144"/>
      <c r="D67" s="144"/>
      <c r="E67" s="144"/>
      <c r="F67" s="144"/>
      <c r="G67" s="144"/>
      <c r="H67" s="144"/>
      <c r="I67" s="144"/>
      <c r="J67" s="144"/>
      <c r="K67" s="144"/>
      <c r="L67" s="144"/>
      <c r="M67" s="144"/>
      <c r="N67" s="144"/>
      <c r="O67" s="144"/>
      <c r="P67" s="144"/>
      <c r="Q67" s="144"/>
      <c r="R67" s="144"/>
      <c r="S67" s="144"/>
      <c r="T67" s="144"/>
      <c r="U67" s="144"/>
    </row>
    <row r="68" spans="1:21" ht="11.25">
      <c r="A68" s="144"/>
      <c r="B68" s="144"/>
      <c r="C68" s="144"/>
      <c r="D68" s="144"/>
      <c r="E68" s="144"/>
      <c r="F68" s="144"/>
      <c r="G68" s="144"/>
      <c r="H68" s="144"/>
      <c r="I68" s="144"/>
      <c r="J68" s="144"/>
      <c r="K68" s="144"/>
      <c r="L68" s="144"/>
      <c r="M68" s="144"/>
      <c r="N68" s="144"/>
      <c r="O68" s="144"/>
      <c r="P68" s="144"/>
      <c r="Q68" s="144"/>
      <c r="R68" s="144"/>
      <c r="S68" s="144"/>
      <c r="T68" s="144"/>
      <c r="U68" s="144"/>
    </row>
    <row r="69" spans="1:21" ht="11.25">
      <c r="A69" s="144"/>
      <c r="B69" s="144"/>
      <c r="C69" s="144"/>
      <c r="D69" s="144"/>
      <c r="E69" s="144"/>
      <c r="F69" s="144"/>
      <c r="G69" s="144"/>
      <c r="H69" s="144"/>
      <c r="I69" s="144"/>
      <c r="J69" s="144"/>
      <c r="K69" s="144"/>
      <c r="L69" s="144"/>
      <c r="M69" s="144"/>
      <c r="N69" s="144"/>
      <c r="O69" s="144"/>
      <c r="P69" s="144"/>
      <c r="Q69" s="144"/>
      <c r="R69" s="144"/>
      <c r="S69" s="144"/>
      <c r="T69" s="144"/>
      <c r="U69" s="144"/>
    </row>
    <row r="70" spans="1:21" ht="11.25">
      <c r="A70" s="144"/>
      <c r="B70" s="144"/>
      <c r="C70" s="144"/>
      <c r="D70" s="144"/>
      <c r="E70" s="144"/>
      <c r="F70" s="144"/>
      <c r="G70" s="144"/>
      <c r="H70" s="144"/>
      <c r="I70" s="144"/>
      <c r="J70" s="144"/>
      <c r="K70" s="144"/>
      <c r="L70" s="144"/>
      <c r="M70" s="144"/>
      <c r="N70" s="144"/>
      <c r="O70" s="144"/>
      <c r="P70" s="144"/>
      <c r="Q70" s="144"/>
      <c r="R70" s="144"/>
      <c r="S70" s="144"/>
      <c r="T70" s="144"/>
      <c r="U70" s="144"/>
    </row>
    <row r="71" spans="1:21" ht="11.25">
      <c r="A71" s="144"/>
      <c r="B71" s="144"/>
      <c r="C71" s="144"/>
      <c r="D71" s="144"/>
      <c r="E71" s="144"/>
      <c r="F71" s="144"/>
      <c r="G71" s="144"/>
      <c r="H71" s="144"/>
      <c r="I71" s="144"/>
      <c r="J71" s="144"/>
      <c r="K71" s="144"/>
      <c r="L71" s="144"/>
      <c r="M71" s="144"/>
      <c r="N71" s="144"/>
      <c r="O71" s="144"/>
      <c r="P71" s="144"/>
      <c r="Q71" s="144"/>
      <c r="R71" s="144"/>
      <c r="S71" s="144"/>
      <c r="T71" s="144"/>
      <c r="U71" s="144"/>
    </row>
    <row r="72" spans="1:21" ht="11.25">
      <c r="A72" s="144"/>
      <c r="B72" s="144"/>
      <c r="C72" s="144"/>
      <c r="D72" s="144"/>
      <c r="E72" s="144"/>
      <c r="F72" s="144"/>
      <c r="G72" s="144"/>
      <c r="H72" s="144"/>
      <c r="I72" s="144"/>
      <c r="J72" s="144"/>
      <c r="K72" s="144"/>
      <c r="L72" s="144"/>
      <c r="M72" s="144"/>
      <c r="N72" s="144"/>
      <c r="O72" s="144"/>
      <c r="P72" s="144"/>
      <c r="Q72" s="144"/>
      <c r="R72" s="144"/>
      <c r="S72" s="144"/>
      <c r="T72" s="144"/>
      <c r="U72" s="144"/>
    </row>
    <row r="73" spans="1:21" ht="11.25">
      <c r="A73" s="144"/>
      <c r="B73" s="144"/>
      <c r="C73" s="144"/>
      <c r="D73" s="144"/>
      <c r="E73" s="144"/>
      <c r="F73" s="144"/>
      <c r="G73" s="144"/>
      <c r="H73" s="144"/>
      <c r="I73" s="144"/>
      <c r="J73" s="144"/>
      <c r="K73" s="144"/>
      <c r="L73" s="144"/>
      <c r="M73" s="144"/>
      <c r="N73" s="144"/>
      <c r="O73" s="144"/>
      <c r="P73" s="144"/>
      <c r="Q73" s="144"/>
      <c r="R73" s="144"/>
      <c r="S73" s="144"/>
      <c r="T73" s="144"/>
      <c r="U73" s="144"/>
    </row>
    <row r="74" spans="1:21" ht="11.25">
      <c r="A74" s="144"/>
      <c r="B74" s="144"/>
      <c r="C74" s="144"/>
      <c r="D74" s="144"/>
      <c r="E74" s="144"/>
      <c r="F74" s="144"/>
      <c r="G74" s="144"/>
      <c r="H74" s="144"/>
      <c r="I74" s="144"/>
      <c r="J74" s="144"/>
      <c r="K74" s="144"/>
      <c r="L74" s="144"/>
      <c r="M74" s="144"/>
      <c r="N74" s="144"/>
      <c r="O74" s="144"/>
      <c r="P74" s="144"/>
      <c r="Q74" s="144"/>
      <c r="R74" s="144"/>
      <c r="S74" s="144"/>
      <c r="T74" s="144"/>
      <c r="U74" s="144"/>
    </row>
    <row r="75" spans="1:21" ht="11.25">
      <c r="A75" s="144"/>
      <c r="B75" s="144"/>
      <c r="C75" s="144"/>
      <c r="D75" s="144"/>
      <c r="E75" s="144"/>
      <c r="F75" s="144"/>
      <c r="G75" s="144"/>
      <c r="H75" s="144"/>
      <c r="I75" s="144"/>
      <c r="J75" s="144"/>
      <c r="K75" s="144"/>
      <c r="L75" s="144"/>
      <c r="M75" s="144"/>
      <c r="N75" s="144"/>
      <c r="O75" s="144"/>
      <c r="P75" s="144"/>
      <c r="Q75" s="144"/>
      <c r="R75" s="144"/>
      <c r="S75" s="144"/>
      <c r="T75" s="144"/>
      <c r="U75" s="144"/>
    </row>
    <row r="76" spans="1:21" ht="11.25">
      <c r="A76" s="144"/>
      <c r="B76" s="144"/>
      <c r="C76" s="144"/>
      <c r="D76" s="144"/>
      <c r="E76" s="144"/>
      <c r="F76" s="144"/>
      <c r="G76" s="144"/>
      <c r="H76" s="144"/>
      <c r="I76" s="144"/>
      <c r="J76" s="144"/>
      <c r="K76" s="144"/>
      <c r="L76" s="144"/>
      <c r="M76" s="144"/>
      <c r="N76" s="144"/>
      <c r="O76" s="144"/>
      <c r="P76" s="144"/>
      <c r="Q76" s="144"/>
      <c r="R76" s="144"/>
      <c r="S76" s="144"/>
      <c r="T76" s="144"/>
      <c r="U76" s="144"/>
    </row>
    <row r="77" spans="1:21" ht="11.25">
      <c r="A77" s="144"/>
      <c r="B77" s="144"/>
      <c r="C77" s="144"/>
      <c r="D77" s="144"/>
      <c r="E77" s="144"/>
      <c r="F77" s="144"/>
      <c r="G77" s="144"/>
      <c r="H77" s="144"/>
      <c r="I77" s="144"/>
      <c r="J77" s="144"/>
      <c r="K77" s="144"/>
      <c r="L77" s="144"/>
      <c r="M77" s="144"/>
      <c r="N77" s="144"/>
      <c r="O77" s="144"/>
      <c r="P77" s="144"/>
      <c r="Q77" s="144"/>
      <c r="R77" s="144"/>
      <c r="S77" s="144"/>
      <c r="T77" s="144"/>
      <c r="U77" s="144"/>
    </row>
    <row r="78" spans="1:21" ht="11.25">
      <c r="A78" s="144"/>
      <c r="B78" s="144"/>
      <c r="C78" s="144"/>
      <c r="D78" s="144"/>
      <c r="E78" s="144"/>
      <c r="F78" s="144"/>
      <c r="G78" s="144"/>
      <c r="H78" s="144"/>
      <c r="I78" s="144"/>
      <c r="J78" s="144"/>
      <c r="K78" s="144"/>
      <c r="L78" s="144"/>
      <c r="M78" s="144"/>
      <c r="N78" s="144"/>
      <c r="O78" s="144"/>
      <c r="P78" s="144"/>
      <c r="Q78" s="144"/>
      <c r="R78" s="144"/>
      <c r="S78" s="144"/>
      <c r="T78" s="144"/>
      <c r="U78" s="144"/>
    </row>
    <row r="79" spans="1:21" ht="11.25">
      <c r="A79" s="144"/>
      <c r="B79" s="144"/>
      <c r="C79" s="144"/>
      <c r="D79" s="144"/>
      <c r="E79" s="144"/>
      <c r="F79" s="144"/>
      <c r="G79" s="144"/>
      <c r="H79" s="144"/>
      <c r="I79" s="144"/>
      <c r="J79" s="144"/>
      <c r="K79" s="144"/>
      <c r="L79" s="144"/>
      <c r="M79" s="144"/>
      <c r="N79" s="144"/>
      <c r="O79" s="144"/>
      <c r="P79" s="144"/>
      <c r="Q79" s="144"/>
      <c r="R79" s="144"/>
      <c r="S79" s="144"/>
      <c r="T79" s="144"/>
      <c r="U79" s="144"/>
    </row>
    <row r="80" spans="1:21" ht="11.25">
      <c r="A80" s="144"/>
      <c r="B80" s="144"/>
      <c r="C80" s="144"/>
      <c r="D80" s="144"/>
      <c r="E80" s="144"/>
      <c r="F80" s="144"/>
      <c r="G80" s="144"/>
      <c r="H80" s="144"/>
      <c r="I80" s="144"/>
      <c r="J80" s="144"/>
      <c r="K80" s="144"/>
      <c r="L80" s="144"/>
      <c r="M80" s="144"/>
      <c r="N80" s="144"/>
      <c r="O80" s="144"/>
      <c r="P80" s="144"/>
      <c r="Q80" s="144"/>
      <c r="R80" s="144"/>
      <c r="S80" s="144"/>
      <c r="T80" s="144"/>
      <c r="U80" s="144"/>
    </row>
    <row r="81" spans="1:21" ht="11.25">
      <c r="A81" s="144"/>
      <c r="B81" s="144"/>
      <c r="C81" s="144"/>
      <c r="D81" s="144"/>
      <c r="E81" s="144"/>
      <c r="F81" s="144"/>
      <c r="G81" s="144"/>
      <c r="H81" s="144"/>
      <c r="I81" s="144"/>
      <c r="J81" s="144"/>
      <c r="K81" s="144"/>
      <c r="L81" s="144"/>
      <c r="M81" s="144"/>
      <c r="N81" s="144"/>
      <c r="O81" s="144"/>
      <c r="P81" s="144"/>
      <c r="Q81" s="144"/>
      <c r="R81" s="144"/>
      <c r="S81" s="144"/>
      <c r="T81" s="144"/>
      <c r="U81" s="144"/>
    </row>
    <row r="82" spans="1:21" ht="11.25">
      <c r="A82" s="144"/>
      <c r="B82" s="144"/>
      <c r="C82" s="144"/>
      <c r="D82" s="144"/>
      <c r="E82" s="144"/>
      <c r="F82" s="144"/>
      <c r="G82" s="144"/>
      <c r="H82" s="144"/>
      <c r="I82" s="144"/>
      <c r="J82" s="144"/>
      <c r="K82" s="144"/>
      <c r="L82" s="144"/>
      <c r="M82" s="144"/>
      <c r="N82" s="144"/>
      <c r="O82" s="144"/>
      <c r="P82" s="144"/>
      <c r="Q82" s="144"/>
      <c r="R82" s="144"/>
      <c r="S82" s="144"/>
      <c r="T82" s="144"/>
      <c r="U82" s="144"/>
    </row>
    <row r="83" spans="1:21" ht="11.25">
      <c r="A83" s="144"/>
      <c r="B83" s="144"/>
      <c r="C83" s="144"/>
      <c r="D83" s="144"/>
      <c r="E83" s="144"/>
      <c r="F83" s="144"/>
      <c r="G83" s="144"/>
      <c r="H83" s="144"/>
      <c r="I83" s="144"/>
      <c r="J83" s="144"/>
      <c r="K83" s="144"/>
      <c r="L83" s="144"/>
      <c r="M83" s="144"/>
      <c r="N83" s="144"/>
      <c r="O83" s="144"/>
      <c r="P83" s="144"/>
      <c r="Q83" s="144"/>
      <c r="R83" s="144"/>
      <c r="S83" s="144"/>
      <c r="T83" s="144"/>
      <c r="U83" s="144"/>
    </row>
    <row r="84" spans="1:21" ht="11.25">
      <c r="A84" s="144"/>
      <c r="B84" s="144"/>
      <c r="C84" s="144"/>
      <c r="D84" s="144"/>
      <c r="E84" s="144"/>
      <c r="F84" s="144"/>
      <c r="G84" s="144"/>
      <c r="H84" s="144"/>
      <c r="I84" s="144"/>
      <c r="J84" s="144"/>
      <c r="K84" s="144"/>
      <c r="L84" s="144"/>
      <c r="M84" s="144"/>
      <c r="N84" s="144"/>
      <c r="O84" s="144"/>
      <c r="P84" s="144"/>
      <c r="Q84" s="144"/>
      <c r="R84" s="144"/>
      <c r="S84" s="144"/>
      <c r="T84" s="144"/>
      <c r="U84" s="144"/>
    </row>
    <row r="85" spans="1:21" ht="11.25">
      <c r="A85" s="144"/>
      <c r="B85" s="144"/>
      <c r="C85" s="144"/>
      <c r="D85" s="144"/>
      <c r="E85" s="144"/>
      <c r="F85" s="144"/>
      <c r="G85" s="144"/>
      <c r="H85" s="144"/>
      <c r="I85" s="144"/>
      <c r="J85" s="144"/>
      <c r="K85" s="144"/>
      <c r="L85" s="144"/>
      <c r="M85" s="144"/>
      <c r="N85" s="144"/>
      <c r="O85" s="144"/>
      <c r="P85" s="144"/>
      <c r="Q85" s="144"/>
      <c r="R85" s="144"/>
      <c r="S85" s="144"/>
      <c r="T85" s="144"/>
      <c r="U85" s="144"/>
    </row>
    <row r="86" spans="1:21" ht="11.25">
      <c r="A86" s="144"/>
      <c r="B86" s="144"/>
      <c r="C86" s="144"/>
      <c r="D86" s="144"/>
      <c r="E86" s="144"/>
      <c r="F86" s="144"/>
      <c r="G86" s="144"/>
      <c r="H86" s="144"/>
      <c r="I86" s="144"/>
      <c r="J86" s="144"/>
      <c r="K86" s="144"/>
      <c r="L86" s="144"/>
      <c r="M86" s="144"/>
      <c r="N86" s="144"/>
      <c r="O86" s="144"/>
      <c r="P86" s="144"/>
      <c r="Q86" s="144"/>
      <c r="R86" s="144"/>
      <c r="S86" s="144"/>
      <c r="T86" s="144"/>
      <c r="U86" s="144"/>
    </row>
    <row r="87" spans="1:21" ht="11.25">
      <c r="A87" s="144"/>
      <c r="B87" s="144"/>
      <c r="C87" s="144"/>
      <c r="D87" s="144"/>
      <c r="E87" s="144"/>
      <c r="F87" s="144"/>
      <c r="G87" s="144"/>
      <c r="H87" s="144"/>
      <c r="I87" s="144"/>
      <c r="J87" s="144"/>
      <c r="K87" s="144"/>
      <c r="L87" s="144"/>
      <c r="M87" s="144"/>
      <c r="N87" s="144"/>
      <c r="O87" s="144"/>
      <c r="P87" s="144"/>
      <c r="Q87" s="144"/>
      <c r="R87" s="144"/>
      <c r="S87" s="144"/>
      <c r="T87" s="144"/>
      <c r="U87" s="144"/>
    </row>
    <row r="88" spans="1:21" ht="11.25">
      <c r="A88" s="144"/>
      <c r="B88" s="144"/>
      <c r="C88" s="144"/>
      <c r="D88" s="144"/>
      <c r="E88" s="144"/>
      <c r="F88" s="144"/>
      <c r="G88" s="144"/>
      <c r="H88" s="144"/>
      <c r="I88" s="144"/>
      <c r="J88" s="144"/>
      <c r="K88" s="144"/>
      <c r="L88" s="144"/>
      <c r="M88" s="144"/>
      <c r="N88" s="144"/>
      <c r="O88" s="144"/>
      <c r="P88" s="144"/>
      <c r="Q88" s="144"/>
      <c r="R88" s="144"/>
      <c r="S88" s="144"/>
      <c r="T88" s="144"/>
      <c r="U88" s="144"/>
    </row>
    <row r="89" spans="1:21" ht="11.25">
      <c r="A89" s="144"/>
      <c r="B89" s="144"/>
      <c r="C89" s="144"/>
      <c r="D89" s="144"/>
      <c r="E89" s="144"/>
      <c r="F89" s="144"/>
      <c r="G89" s="144"/>
      <c r="H89" s="144"/>
      <c r="I89" s="144"/>
      <c r="J89" s="144"/>
      <c r="K89" s="144"/>
      <c r="L89" s="144"/>
      <c r="M89" s="144"/>
      <c r="N89" s="144"/>
      <c r="O89" s="144"/>
      <c r="P89" s="144"/>
      <c r="Q89" s="144"/>
      <c r="R89" s="144"/>
      <c r="S89" s="144"/>
      <c r="T89" s="144"/>
      <c r="U89" s="144"/>
    </row>
    <row r="90" spans="1:21" ht="11.25">
      <c r="A90" s="144"/>
      <c r="B90" s="144"/>
      <c r="C90" s="144"/>
      <c r="D90" s="144"/>
      <c r="E90" s="144"/>
      <c r="F90" s="144"/>
      <c r="G90" s="144"/>
      <c r="H90" s="144"/>
      <c r="I90" s="144"/>
      <c r="J90" s="144"/>
      <c r="K90" s="144"/>
      <c r="L90" s="144"/>
      <c r="M90" s="144"/>
      <c r="N90" s="144"/>
      <c r="O90" s="144"/>
      <c r="P90" s="144"/>
      <c r="Q90" s="144"/>
      <c r="R90" s="144"/>
      <c r="S90" s="144"/>
      <c r="T90" s="144"/>
      <c r="U90" s="144"/>
    </row>
    <row r="91" spans="1:21" ht="11.25">
      <c r="A91" s="144"/>
      <c r="B91" s="144"/>
      <c r="C91" s="144"/>
      <c r="D91" s="144"/>
      <c r="E91" s="144"/>
      <c r="F91" s="144"/>
      <c r="G91" s="144"/>
      <c r="H91" s="144"/>
      <c r="I91" s="144"/>
      <c r="J91" s="144"/>
      <c r="K91" s="144"/>
      <c r="L91" s="144"/>
      <c r="M91" s="144"/>
      <c r="N91" s="144"/>
      <c r="O91" s="144"/>
      <c r="P91" s="144"/>
      <c r="Q91" s="144"/>
      <c r="R91" s="144"/>
      <c r="S91" s="144"/>
      <c r="T91" s="144"/>
      <c r="U91" s="144"/>
    </row>
    <row r="92" spans="1:21" ht="11.25">
      <c r="A92" s="144"/>
      <c r="B92" s="144"/>
      <c r="C92" s="144"/>
      <c r="D92" s="144"/>
      <c r="E92" s="144"/>
      <c r="F92" s="144"/>
      <c r="G92" s="144"/>
      <c r="H92" s="144"/>
      <c r="I92" s="144"/>
      <c r="J92" s="144"/>
      <c r="K92" s="144"/>
      <c r="L92" s="144"/>
      <c r="M92" s="144"/>
      <c r="N92" s="144"/>
      <c r="O92" s="144"/>
      <c r="P92" s="144"/>
      <c r="Q92" s="144"/>
      <c r="R92" s="144"/>
      <c r="S92" s="144"/>
      <c r="T92" s="144"/>
      <c r="U92" s="144"/>
    </row>
    <row r="93" spans="1:21" ht="11.25">
      <c r="A93" s="144"/>
      <c r="B93" s="144"/>
      <c r="C93" s="144"/>
      <c r="D93" s="144"/>
      <c r="E93" s="144"/>
      <c r="F93" s="144"/>
      <c r="G93" s="144"/>
      <c r="H93" s="144"/>
      <c r="I93" s="144"/>
      <c r="J93" s="144"/>
      <c r="K93" s="144"/>
      <c r="L93" s="144"/>
      <c r="M93" s="144"/>
      <c r="N93" s="144"/>
      <c r="O93" s="144"/>
      <c r="P93" s="144"/>
      <c r="Q93" s="144"/>
      <c r="R93" s="144"/>
      <c r="S93" s="144"/>
      <c r="T93" s="144"/>
      <c r="U93" s="144"/>
    </row>
    <row r="94" spans="1:21" ht="11.25">
      <c r="A94" s="144"/>
      <c r="B94" s="144"/>
      <c r="C94" s="144"/>
      <c r="D94" s="144"/>
      <c r="E94" s="144"/>
      <c r="F94" s="144"/>
      <c r="G94" s="144"/>
      <c r="H94" s="144"/>
      <c r="I94" s="144"/>
      <c r="J94" s="144"/>
      <c r="K94" s="144"/>
      <c r="L94" s="144"/>
      <c r="M94" s="144"/>
      <c r="N94" s="144"/>
      <c r="O94" s="144"/>
      <c r="P94" s="144"/>
      <c r="Q94" s="144"/>
      <c r="R94" s="144"/>
      <c r="S94" s="144"/>
      <c r="T94" s="144"/>
      <c r="U94" s="144"/>
    </row>
    <row r="95" spans="1:21" ht="11.25">
      <c r="A95" s="144"/>
      <c r="B95" s="144"/>
      <c r="C95" s="144"/>
      <c r="D95" s="144"/>
      <c r="E95" s="144"/>
      <c r="F95" s="144"/>
      <c r="G95" s="144"/>
      <c r="H95" s="144"/>
      <c r="I95" s="144"/>
      <c r="J95" s="144"/>
      <c r="K95" s="144"/>
      <c r="L95" s="144"/>
      <c r="M95" s="144"/>
      <c r="N95" s="144"/>
      <c r="O95" s="144"/>
      <c r="P95" s="144"/>
      <c r="Q95" s="144"/>
      <c r="R95" s="144"/>
      <c r="S95" s="144"/>
      <c r="T95" s="144"/>
      <c r="U95" s="144"/>
    </row>
    <row r="96" spans="1:21" ht="11.25">
      <c r="A96" s="144"/>
      <c r="B96" s="144"/>
      <c r="C96" s="144"/>
      <c r="D96" s="144"/>
      <c r="E96" s="144"/>
      <c r="F96" s="144"/>
      <c r="G96" s="144"/>
      <c r="H96" s="144"/>
      <c r="I96" s="144"/>
      <c r="J96" s="144"/>
      <c r="K96" s="144"/>
      <c r="L96" s="144"/>
      <c r="M96" s="144"/>
      <c r="N96" s="144"/>
      <c r="O96" s="144"/>
      <c r="P96" s="144"/>
      <c r="Q96" s="144"/>
      <c r="R96" s="144"/>
      <c r="S96" s="144"/>
      <c r="T96" s="144"/>
      <c r="U96" s="144"/>
    </row>
    <row r="97" spans="1:21" ht="11.25">
      <c r="A97" s="144"/>
      <c r="B97" s="144"/>
      <c r="C97" s="144"/>
      <c r="D97" s="144"/>
      <c r="E97" s="144"/>
      <c r="F97" s="144"/>
      <c r="G97" s="144"/>
      <c r="H97" s="144"/>
      <c r="I97" s="144"/>
      <c r="J97" s="144"/>
      <c r="K97" s="144"/>
      <c r="L97" s="144"/>
      <c r="M97" s="144"/>
      <c r="N97" s="144"/>
      <c r="O97" s="144"/>
      <c r="P97" s="144"/>
      <c r="Q97" s="144"/>
      <c r="R97" s="144"/>
      <c r="S97" s="144"/>
      <c r="T97" s="144"/>
      <c r="U97" s="144"/>
    </row>
    <row r="98" spans="1:21" ht="11.25">
      <c r="A98" s="144"/>
      <c r="B98" s="144"/>
      <c r="C98" s="144"/>
      <c r="D98" s="144"/>
      <c r="E98" s="144"/>
      <c r="F98" s="144"/>
      <c r="G98" s="144"/>
      <c r="H98" s="144"/>
      <c r="I98" s="144"/>
      <c r="J98" s="144"/>
      <c r="K98" s="144"/>
      <c r="L98" s="144"/>
      <c r="M98" s="144"/>
      <c r="N98" s="144"/>
      <c r="O98" s="144"/>
      <c r="P98" s="144"/>
      <c r="Q98" s="144"/>
      <c r="R98" s="144"/>
      <c r="S98" s="144"/>
      <c r="T98" s="144"/>
      <c r="U98" s="144"/>
    </row>
    <row r="99" spans="1:21" ht="11.25">
      <c r="A99" s="144"/>
      <c r="B99" s="144"/>
      <c r="C99" s="144"/>
      <c r="D99" s="144"/>
      <c r="E99" s="144"/>
      <c r="F99" s="144"/>
      <c r="G99" s="144"/>
      <c r="H99" s="144"/>
      <c r="I99" s="144"/>
      <c r="J99" s="144"/>
      <c r="K99" s="144"/>
      <c r="L99" s="144"/>
      <c r="M99" s="144"/>
      <c r="N99" s="144"/>
      <c r="O99" s="144"/>
      <c r="P99" s="144"/>
      <c r="Q99" s="144"/>
      <c r="R99" s="144"/>
      <c r="S99" s="144"/>
      <c r="T99" s="144"/>
      <c r="U99" s="144"/>
    </row>
    <row r="100" spans="1:21" ht="11.25">
      <c r="A100" s="144"/>
      <c r="B100" s="144"/>
      <c r="C100" s="144"/>
      <c r="D100" s="144"/>
      <c r="E100" s="144"/>
      <c r="F100" s="144"/>
      <c r="G100" s="144"/>
      <c r="H100" s="144"/>
      <c r="I100" s="144"/>
      <c r="J100" s="144"/>
      <c r="K100" s="144"/>
      <c r="L100" s="144"/>
      <c r="M100" s="144"/>
      <c r="N100" s="144"/>
      <c r="O100" s="144"/>
      <c r="P100" s="144"/>
      <c r="Q100" s="144"/>
      <c r="R100" s="144"/>
      <c r="S100" s="144"/>
      <c r="T100" s="144"/>
      <c r="U100" s="144"/>
    </row>
    <row r="101" spans="1:21" ht="11.25">
      <c r="A101" s="144"/>
      <c r="B101" s="144"/>
      <c r="C101" s="144"/>
      <c r="D101" s="144"/>
      <c r="E101" s="144"/>
      <c r="F101" s="144"/>
      <c r="G101" s="144"/>
      <c r="H101" s="144"/>
      <c r="I101" s="144"/>
      <c r="J101" s="144"/>
      <c r="K101" s="144"/>
      <c r="L101" s="144"/>
      <c r="M101" s="144"/>
      <c r="N101" s="144"/>
      <c r="O101" s="144"/>
      <c r="P101" s="144"/>
      <c r="Q101" s="144"/>
      <c r="R101" s="144"/>
      <c r="S101" s="144"/>
      <c r="T101" s="144"/>
      <c r="U101" s="144"/>
    </row>
    <row r="102" spans="1:21" ht="11.25">
      <c r="A102" s="144"/>
      <c r="B102" s="144"/>
      <c r="C102" s="144"/>
      <c r="D102" s="144"/>
      <c r="E102" s="144"/>
      <c r="F102" s="144"/>
      <c r="G102" s="144"/>
      <c r="H102" s="144"/>
      <c r="I102" s="144"/>
      <c r="J102" s="144"/>
      <c r="K102" s="144"/>
      <c r="L102" s="144"/>
      <c r="M102" s="144"/>
      <c r="N102" s="144"/>
      <c r="O102" s="144"/>
      <c r="P102" s="144"/>
      <c r="Q102" s="144"/>
      <c r="R102" s="144"/>
      <c r="S102" s="144"/>
      <c r="T102" s="144"/>
      <c r="U102" s="144"/>
    </row>
    <row r="103" spans="1:21" ht="11.25">
      <c r="A103" s="144"/>
      <c r="B103" s="144"/>
      <c r="C103" s="144"/>
      <c r="D103" s="144"/>
      <c r="E103" s="144"/>
      <c r="F103" s="144"/>
      <c r="G103" s="144"/>
      <c r="H103" s="144"/>
      <c r="I103" s="144"/>
      <c r="J103" s="144"/>
      <c r="K103" s="144"/>
      <c r="L103" s="144"/>
      <c r="M103" s="144"/>
      <c r="N103" s="144"/>
      <c r="O103" s="144"/>
      <c r="P103" s="144"/>
      <c r="Q103" s="144"/>
      <c r="R103" s="144"/>
      <c r="S103" s="144"/>
      <c r="T103" s="144"/>
      <c r="U103" s="144"/>
    </row>
    <row r="104" spans="1:21" ht="11.25">
      <c r="A104" s="144"/>
      <c r="B104" s="144"/>
      <c r="C104" s="144"/>
      <c r="D104" s="144"/>
      <c r="E104" s="144"/>
      <c r="F104" s="144"/>
      <c r="G104" s="144"/>
      <c r="H104" s="144"/>
      <c r="I104" s="144"/>
      <c r="J104" s="144"/>
      <c r="K104" s="144"/>
      <c r="L104" s="144"/>
      <c r="M104" s="144"/>
      <c r="N104" s="144"/>
      <c r="O104" s="144"/>
      <c r="P104" s="144"/>
      <c r="Q104" s="144"/>
      <c r="R104" s="144"/>
      <c r="S104" s="144"/>
      <c r="T104" s="144"/>
      <c r="U104" s="144"/>
    </row>
    <row r="105" spans="1:21" ht="11.25">
      <c r="A105" s="144"/>
      <c r="B105" s="144"/>
      <c r="C105" s="144"/>
      <c r="D105" s="144"/>
      <c r="E105" s="144"/>
      <c r="F105" s="144"/>
      <c r="G105" s="144"/>
      <c r="H105" s="144"/>
      <c r="I105" s="144"/>
      <c r="J105" s="144"/>
      <c r="K105" s="144"/>
      <c r="L105" s="144"/>
      <c r="M105" s="144"/>
      <c r="N105" s="144"/>
      <c r="O105" s="144"/>
      <c r="P105" s="144"/>
      <c r="Q105" s="144"/>
      <c r="R105" s="144"/>
      <c r="S105" s="144"/>
      <c r="T105" s="144"/>
      <c r="U105" s="144"/>
    </row>
    <row r="106" spans="1:21" ht="11.25">
      <c r="A106" s="144"/>
      <c r="B106" s="144"/>
      <c r="C106" s="144"/>
      <c r="D106" s="144"/>
      <c r="E106" s="144"/>
      <c r="F106" s="144"/>
      <c r="G106" s="144"/>
      <c r="H106" s="144"/>
      <c r="I106" s="144"/>
      <c r="J106" s="144"/>
      <c r="K106" s="144"/>
      <c r="L106" s="144"/>
      <c r="M106" s="144"/>
      <c r="N106" s="144"/>
      <c r="O106" s="144"/>
      <c r="P106" s="144"/>
      <c r="Q106" s="144"/>
      <c r="R106" s="144"/>
      <c r="S106" s="144"/>
      <c r="T106" s="144"/>
      <c r="U106" s="144"/>
    </row>
    <row r="107" spans="1:21" ht="11.25">
      <c r="A107" s="144"/>
      <c r="B107" s="144"/>
      <c r="C107" s="144"/>
      <c r="D107" s="144"/>
      <c r="E107" s="144"/>
      <c r="F107" s="144"/>
      <c r="G107" s="144"/>
      <c r="H107" s="144"/>
      <c r="I107" s="144"/>
      <c r="J107" s="144"/>
      <c r="K107" s="144"/>
      <c r="L107" s="144"/>
      <c r="M107" s="144"/>
      <c r="N107" s="144"/>
      <c r="O107" s="144"/>
      <c r="P107" s="144"/>
      <c r="Q107" s="144"/>
      <c r="R107" s="144"/>
      <c r="S107" s="144"/>
      <c r="T107" s="144"/>
      <c r="U107" s="144"/>
    </row>
    <row r="108" spans="1:21" ht="11.25">
      <c r="A108" s="144"/>
      <c r="B108" s="144"/>
      <c r="C108" s="144"/>
      <c r="D108" s="144"/>
      <c r="E108" s="144"/>
      <c r="F108" s="144"/>
      <c r="G108" s="144"/>
      <c r="H108" s="144"/>
      <c r="I108" s="144"/>
      <c r="J108" s="144"/>
      <c r="K108" s="144"/>
      <c r="L108" s="144"/>
      <c r="M108" s="144"/>
      <c r="N108" s="144"/>
      <c r="O108" s="144"/>
      <c r="P108" s="144"/>
      <c r="Q108" s="144"/>
      <c r="R108" s="144"/>
      <c r="S108" s="144"/>
      <c r="T108" s="144"/>
      <c r="U108" s="144"/>
    </row>
    <row r="109" spans="1:21" ht="11.25">
      <c r="A109" s="144"/>
      <c r="B109" s="144"/>
      <c r="C109" s="144"/>
      <c r="D109" s="144"/>
      <c r="E109" s="144"/>
      <c r="F109" s="144"/>
      <c r="G109" s="144"/>
      <c r="H109" s="144"/>
      <c r="I109" s="144"/>
      <c r="J109" s="144"/>
      <c r="K109" s="144"/>
      <c r="L109" s="144"/>
      <c r="M109" s="144"/>
      <c r="N109" s="144"/>
      <c r="O109" s="144"/>
      <c r="P109" s="144"/>
      <c r="Q109" s="144"/>
      <c r="R109" s="144"/>
      <c r="S109" s="144"/>
      <c r="T109" s="144"/>
      <c r="U109" s="144"/>
    </row>
    <row r="110" spans="1:21" ht="11.25">
      <c r="A110" s="144"/>
      <c r="B110" s="144"/>
      <c r="C110" s="144"/>
      <c r="D110" s="144"/>
      <c r="E110" s="144"/>
      <c r="F110" s="144"/>
      <c r="G110" s="144"/>
      <c r="H110" s="144"/>
      <c r="I110" s="144"/>
      <c r="J110" s="144"/>
      <c r="K110" s="144"/>
      <c r="L110" s="144"/>
      <c r="M110" s="144"/>
      <c r="N110" s="144"/>
      <c r="O110" s="144"/>
      <c r="P110" s="144"/>
      <c r="Q110" s="144"/>
      <c r="R110" s="144"/>
      <c r="S110" s="144"/>
      <c r="T110" s="144"/>
      <c r="U110" s="144"/>
    </row>
    <row r="111" spans="1:21" ht="11.25">
      <c r="A111" s="144"/>
      <c r="B111" s="144"/>
      <c r="C111" s="144"/>
      <c r="D111" s="144"/>
      <c r="E111" s="144"/>
      <c r="F111" s="144"/>
      <c r="G111" s="144"/>
      <c r="H111" s="144"/>
      <c r="I111" s="144"/>
      <c r="J111" s="144"/>
      <c r="K111" s="144"/>
      <c r="L111" s="144"/>
      <c r="M111" s="144"/>
      <c r="N111" s="144"/>
      <c r="O111" s="144"/>
      <c r="P111" s="144"/>
      <c r="Q111" s="144"/>
      <c r="R111" s="144"/>
      <c r="S111" s="144"/>
      <c r="T111" s="144"/>
      <c r="U111" s="144"/>
    </row>
    <row r="112" spans="1:21" ht="11.25">
      <c r="A112" s="144"/>
      <c r="B112" s="144"/>
      <c r="C112" s="144"/>
      <c r="D112" s="144"/>
      <c r="E112" s="144"/>
      <c r="F112" s="144"/>
      <c r="G112" s="144"/>
      <c r="H112" s="144"/>
      <c r="I112" s="144"/>
      <c r="J112" s="144"/>
      <c r="K112" s="144"/>
      <c r="L112" s="144"/>
      <c r="M112" s="144"/>
      <c r="N112" s="144"/>
      <c r="O112" s="144"/>
      <c r="P112" s="144"/>
      <c r="Q112" s="144"/>
      <c r="R112" s="144"/>
      <c r="S112" s="144"/>
      <c r="T112" s="144"/>
      <c r="U112" s="144"/>
    </row>
    <row r="113" spans="1:21" ht="11.25">
      <c r="A113" s="144"/>
      <c r="B113" s="144"/>
      <c r="C113" s="144"/>
      <c r="D113" s="144"/>
      <c r="E113" s="144"/>
      <c r="F113" s="144"/>
      <c r="G113" s="144"/>
      <c r="H113" s="144"/>
      <c r="I113" s="144"/>
      <c r="J113" s="144"/>
      <c r="K113" s="144"/>
      <c r="L113" s="144"/>
      <c r="M113" s="144"/>
      <c r="N113" s="144"/>
      <c r="O113" s="144"/>
      <c r="P113" s="144"/>
      <c r="Q113" s="144"/>
      <c r="R113" s="144"/>
      <c r="S113" s="144"/>
      <c r="T113" s="144"/>
      <c r="U113" s="144"/>
    </row>
    <row r="114" spans="1:21" ht="11.25">
      <c r="A114" s="144"/>
      <c r="B114" s="144"/>
      <c r="C114" s="144"/>
      <c r="D114" s="144"/>
      <c r="E114" s="144"/>
      <c r="F114" s="144"/>
      <c r="G114" s="144"/>
      <c r="H114" s="144"/>
      <c r="I114" s="144"/>
      <c r="J114" s="144"/>
      <c r="K114" s="144"/>
      <c r="L114" s="144"/>
      <c r="M114" s="144"/>
      <c r="N114" s="144"/>
      <c r="O114" s="144"/>
      <c r="P114" s="144"/>
      <c r="Q114" s="144"/>
      <c r="R114" s="144"/>
      <c r="S114" s="144"/>
      <c r="T114" s="144"/>
      <c r="U114" s="144"/>
    </row>
    <row r="115" spans="1:21" ht="11.25">
      <c r="A115" s="144"/>
      <c r="B115" s="144"/>
      <c r="C115" s="144"/>
      <c r="D115" s="144"/>
      <c r="E115" s="144"/>
      <c r="F115" s="144"/>
      <c r="G115" s="144"/>
      <c r="H115" s="144"/>
      <c r="I115" s="144"/>
      <c r="J115" s="144"/>
      <c r="K115" s="144"/>
      <c r="L115" s="144"/>
      <c r="M115" s="144"/>
      <c r="N115" s="144"/>
      <c r="O115" s="144"/>
      <c r="P115" s="144"/>
      <c r="Q115" s="144"/>
      <c r="R115" s="144"/>
      <c r="S115" s="144"/>
      <c r="T115" s="144"/>
      <c r="U115" s="144"/>
    </row>
    <row r="116" spans="1:21" ht="11.25">
      <c r="A116" s="144"/>
      <c r="B116" s="144"/>
      <c r="C116" s="144"/>
      <c r="D116" s="144"/>
      <c r="E116" s="144"/>
      <c r="F116" s="144"/>
      <c r="G116" s="144"/>
      <c r="H116" s="144"/>
      <c r="I116" s="144"/>
      <c r="J116" s="144"/>
      <c r="K116" s="144"/>
      <c r="L116" s="144"/>
      <c r="M116" s="144"/>
      <c r="N116" s="144"/>
      <c r="O116" s="144"/>
      <c r="P116" s="144"/>
      <c r="Q116" s="144"/>
      <c r="R116" s="144"/>
      <c r="S116" s="144"/>
      <c r="T116" s="144"/>
      <c r="U116" s="144"/>
    </row>
    <row r="117" spans="1:21" ht="11.25">
      <c r="A117" s="144"/>
      <c r="B117" s="144"/>
      <c r="C117" s="144"/>
      <c r="D117" s="144"/>
      <c r="E117" s="144"/>
      <c r="F117" s="144"/>
      <c r="G117" s="144"/>
      <c r="H117" s="144"/>
      <c r="I117" s="144"/>
      <c r="J117" s="144"/>
      <c r="K117" s="144"/>
      <c r="L117" s="144"/>
      <c r="M117" s="144"/>
      <c r="N117" s="144"/>
      <c r="O117" s="144"/>
      <c r="P117" s="144"/>
      <c r="Q117" s="144"/>
      <c r="R117" s="144"/>
      <c r="S117" s="144"/>
      <c r="T117" s="144"/>
      <c r="U117" s="144"/>
    </row>
    <row r="118" spans="1:21" ht="11.25">
      <c r="A118" s="144"/>
      <c r="B118" s="144"/>
      <c r="C118" s="144"/>
      <c r="D118" s="144"/>
      <c r="E118" s="144"/>
      <c r="F118" s="144"/>
      <c r="G118" s="144"/>
      <c r="H118" s="144"/>
      <c r="I118" s="144"/>
      <c r="J118" s="144"/>
      <c r="K118" s="144"/>
      <c r="L118" s="144"/>
      <c r="M118" s="144"/>
      <c r="N118" s="144"/>
      <c r="O118" s="144"/>
      <c r="P118" s="144"/>
      <c r="Q118" s="144"/>
      <c r="R118" s="144"/>
      <c r="S118" s="144"/>
      <c r="T118" s="144"/>
      <c r="U118" s="144"/>
    </row>
    <row r="119" spans="1:21" ht="11.25">
      <c r="A119" s="144"/>
      <c r="B119" s="144"/>
      <c r="C119" s="144"/>
      <c r="D119" s="144"/>
      <c r="E119" s="144"/>
      <c r="F119" s="144"/>
      <c r="G119" s="144"/>
      <c r="H119" s="144"/>
      <c r="I119" s="144"/>
      <c r="J119" s="144"/>
      <c r="K119" s="144"/>
      <c r="L119" s="144"/>
      <c r="M119" s="144"/>
      <c r="N119" s="144"/>
      <c r="O119" s="144"/>
      <c r="P119" s="144"/>
      <c r="Q119" s="144"/>
      <c r="R119" s="144"/>
      <c r="S119" s="144"/>
      <c r="T119" s="144"/>
      <c r="U119" s="144"/>
    </row>
    <row r="120" spans="1:21" ht="11.25">
      <c r="A120" s="144"/>
      <c r="B120" s="144"/>
      <c r="C120" s="144"/>
      <c r="D120" s="144"/>
      <c r="E120" s="144"/>
      <c r="F120" s="144"/>
      <c r="G120" s="144"/>
      <c r="H120" s="144"/>
      <c r="I120" s="144"/>
      <c r="J120" s="144"/>
      <c r="K120" s="144"/>
      <c r="L120" s="144"/>
      <c r="M120" s="144"/>
      <c r="N120" s="144"/>
      <c r="O120" s="144"/>
      <c r="P120" s="144"/>
      <c r="Q120" s="144"/>
      <c r="R120" s="144"/>
      <c r="S120" s="144"/>
      <c r="T120" s="144"/>
      <c r="U120" s="144"/>
    </row>
    <row r="121" spans="1:21" ht="11.25">
      <c r="A121" s="144"/>
      <c r="B121" s="144"/>
      <c r="C121" s="144"/>
      <c r="D121" s="144"/>
      <c r="E121" s="144"/>
      <c r="F121" s="144"/>
      <c r="G121" s="144"/>
      <c r="H121" s="144"/>
      <c r="I121" s="144"/>
      <c r="J121" s="144"/>
      <c r="K121" s="144"/>
      <c r="L121" s="144"/>
      <c r="M121" s="144"/>
      <c r="N121" s="144"/>
      <c r="O121" s="144"/>
      <c r="P121" s="144"/>
      <c r="Q121" s="144"/>
      <c r="R121" s="144"/>
      <c r="S121" s="144"/>
      <c r="T121" s="144"/>
      <c r="U121" s="144"/>
    </row>
    <row r="122" spans="1:21" ht="11.25">
      <c r="A122" s="144"/>
      <c r="B122" s="144"/>
      <c r="C122" s="144"/>
      <c r="D122" s="144"/>
      <c r="E122" s="144"/>
      <c r="F122" s="144"/>
      <c r="G122" s="144"/>
      <c r="H122" s="144"/>
      <c r="I122" s="144"/>
      <c r="J122" s="144"/>
      <c r="K122" s="144"/>
      <c r="L122" s="144"/>
      <c r="M122" s="144"/>
      <c r="N122" s="144"/>
      <c r="O122" s="144"/>
      <c r="P122" s="144"/>
      <c r="Q122" s="144"/>
      <c r="R122" s="144"/>
      <c r="S122" s="144"/>
      <c r="T122" s="144"/>
      <c r="U122" s="144"/>
    </row>
    <row r="123" spans="1:21" ht="11.25">
      <c r="A123" s="144"/>
      <c r="B123" s="144"/>
      <c r="C123" s="144"/>
      <c r="D123" s="144"/>
      <c r="E123" s="144"/>
      <c r="F123" s="144"/>
      <c r="G123" s="144"/>
      <c r="H123" s="144"/>
      <c r="I123" s="144"/>
      <c r="J123" s="144"/>
      <c r="K123" s="144"/>
      <c r="L123" s="144"/>
      <c r="M123" s="144"/>
      <c r="N123" s="144"/>
      <c r="O123" s="144"/>
      <c r="P123" s="144"/>
      <c r="Q123" s="144"/>
      <c r="R123" s="144"/>
      <c r="S123" s="144"/>
      <c r="T123" s="144"/>
      <c r="U123" s="144"/>
    </row>
    <row r="124" spans="1:21" ht="11.25">
      <c r="A124" s="144"/>
      <c r="B124" s="144"/>
      <c r="C124" s="144"/>
      <c r="D124" s="144"/>
      <c r="E124" s="144"/>
      <c r="F124" s="144"/>
      <c r="G124" s="144"/>
      <c r="H124" s="144"/>
      <c r="I124" s="144"/>
      <c r="J124" s="144"/>
      <c r="K124" s="144"/>
      <c r="L124" s="144"/>
      <c r="M124" s="144"/>
      <c r="N124" s="144"/>
      <c r="O124" s="144"/>
      <c r="P124" s="144"/>
      <c r="Q124" s="144"/>
      <c r="R124" s="144"/>
      <c r="S124" s="144"/>
      <c r="T124" s="144"/>
      <c r="U124" s="144"/>
    </row>
    <row r="125" spans="1:21" ht="11.25">
      <c r="A125" s="144"/>
      <c r="B125" s="144"/>
      <c r="C125" s="144"/>
      <c r="D125" s="144"/>
      <c r="E125" s="144"/>
      <c r="F125" s="144"/>
      <c r="G125" s="144"/>
      <c r="H125" s="144"/>
      <c r="I125" s="144"/>
      <c r="J125" s="144"/>
      <c r="K125" s="144"/>
      <c r="L125" s="144"/>
      <c r="M125" s="144"/>
      <c r="N125" s="144"/>
      <c r="O125" s="144"/>
      <c r="P125" s="144"/>
      <c r="Q125" s="144"/>
      <c r="R125" s="144"/>
      <c r="S125" s="144"/>
      <c r="T125" s="144"/>
      <c r="U125" s="144"/>
    </row>
    <row r="126" spans="1:21" ht="11.25">
      <c r="A126" s="144"/>
      <c r="B126" s="144"/>
      <c r="C126" s="144"/>
      <c r="D126" s="144"/>
      <c r="E126" s="144"/>
      <c r="F126" s="144"/>
      <c r="G126" s="144"/>
      <c r="H126" s="144"/>
      <c r="I126" s="144"/>
      <c r="J126" s="144"/>
      <c r="K126" s="144"/>
      <c r="L126" s="144"/>
      <c r="M126" s="144"/>
      <c r="N126" s="144"/>
      <c r="O126" s="144"/>
      <c r="P126" s="144"/>
      <c r="Q126" s="144"/>
      <c r="R126" s="144"/>
      <c r="S126" s="144"/>
      <c r="T126" s="144"/>
      <c r="U126" s="144"/>
    </row>
    <row r="127" spans="1:21" ht="11.25">
      <c r="A127" s="144"/>
      <c r="B127" s="144"/>
      <c r="C127" s="144"/>
      <c r="D127" s="144"/>
      <c r="E127" s="144"/>
      <c r="F127" s="144"/>
      <c r="G127" s="144"/>
      <c r="H127" s="144"/>
      <c r="I127" s="144"/>
      <c r="J127" s="144"/>
      <c r="K127" s="144"/>
      <c r="L127" s="144"/>
      <c r="M127" s="144"/>
      <c r="N127" s="144"/>
      <c r="O127" s="144"/>
      <c r="P127" s="144"/>
      <c r="Q127" s="144"/>
      <c r="R127" s="144"/>
      <c r="S127" s="144"/>
      <c r="T127" s="144"/>
      <c r="U127" s="144"/>
    </row>
    <row r="128" spans="1:21" ht="11.25">
      <c r="A128" s="144"/>
      <c r="B128" s="144"/>
      <c r="C128" s="144"/>
      <c r="D128" s="144"/>
      <c r="E128" s="144"/>
      <c r="F128" s="144"/>
      <c r="G128" s="144"/>
      <c r="H128" s="144"/>
      <c r="I128" s="144"/>
      <c r="J128" s="144"/>
      <c r="K128" s="144"/>
      <c r="L128" s="144"/>
      <c r="M128" s="144"/>
      <c r="N128" s="144"/>
      <c r="O128" s="144"/>
      <c r="P128" s="144"/>
      <c r="Q128" s="144"/>
      <c r="R128" s="144"/>
      <c r="S128" s="144"/>
      <c r="T128" s="144"/>
      <c r="U128" s="144"/>
    </row>
    <row r="129" spans="1:21" ht="11.25">
      <c r="A129" s="144"/>
      <c r="B129" s="144"/>
      <c r="C129" s="144"/>
      <c r="D129" s="144"/>
      <c r="E129" s="144"/>
      <c r="F129" s="144"/>
      <c r="G129" s="144"/>
      <c r="H129" s="144"/>
      <c r="I129" s="144"/>
      <c r="J129" s="144"/>
      <c r="K129" s="144"/>
      <c r="L129" s="144"/>
      <c r="M129" s="144"/>
      <c r="N129" s="144"/>
      <c r="O129" s="144"/>
      <c r="P129" s="144"/>
      <c r="Q129" s="144"/>
      <c r="R129" s="144"/>
      <c r="S129" s="144"/>
      <c r="T129" s="144"/>
      <c r="U129" s="144"/>
    </row>
    <row r="130" spans="1:21" ht="11.25">
      <c r="A130" s="144"/>
      <c r="B130" s="144"/>
      <c r="C130" s="144"/>
      <c r="D130" s="144"/>
      <c r="E130" s="144"/>
      <c r="F130" s="144"/>
      <c r="G130" s="144"/>
      <c r="H130" s="144"/>
      <c r="I130" s="144"/>
      <c r="J130" s="144"/>
      <c r="K130" s="144"/>
      <c r="L130" s="144"/>
      <c r="M130" s="144"/>
      <c r="N130" s="144"/>
      <c r="O130" s="144"/>
      <c r="P130" s="144"/>
      <c r="Q130" s="144"/>
      <c r="R130" s="144"/>
      <c r="S130" s="144"/>
      <c r="T130" s="144"/>
      <c r="U130" s="144"/>
    </row>
    <row r="131" spans="1:21" ht="11.25">
      <c r="A131" s="144"/>
      <c r="B131" s="144"/>
      <c r="C131" s="144"/>
      <c r="D131" s="144"/>
      <c r="E131" s="144"/>
      <c r="F131" s="144"/>
      <c r="G131" s="144"/>
      <c r="H131" s="144"/>
      <c r="I131" s="144"/>
      <c r="J131" s="144"/>
      <c r="K131" s="144"/>
      <c r="L131" s="144"/>
      <c r="M131" s="144"/>
      <c r="N131" s="144"/>
      <c r="O131" s="144"/>
      <c r="P131" s="144"/>
      <c r="Q131" s="144"/>
      <c r="R131" s="144"/>
      <c r="S131" s="144"/>
      <c r="T131" s="144"/>
      <c r="U131" s="144"/>
    </row>
    <row r="132" spans="1:21" ht="11.25">
      <c r="A132" s="144"/>
      <c r="B132" s="144"/>
      <c r="C132" s="144"/>
      <c r="D132" s="144"/>
      <c r="E132" s="144"/>
      <c r="F132" s="144"/>
      <c r="G132" s="144"/>
      <c r="H132" s="144"/>
      <c r="I132" s="144"/>
      <c r="J132" s="144"/>
      <c r="K132" s="144"/>
      <c r="L132" s="144"/>
      <c r="M132" s="144"/>
      <c r="N132" s="144"/>
      <c r="O132" s="144"/>
      <c r="P132" s="144"/>
      <c r="Q132" s="144"/>
      <c r="R132" s="144"/>
      <c r="S132" s="144"/>
      <c r="T132" s="144"/>
      <c r="U132" s="144"/>
    </row>
    <row r="133" spans="1:21" ht="11.25">
      <c r="A133" s="144"/>
      <c r="B133" s="144"/>
      <c r="C133" s="144"/>
      <c r="D133" s="144"/>
      <c r="E133" s="144"/>
      <c r="F133" s="144"/>
      <c r="G133" s="144"/>
      <c r="H133" s="144"/>
      <c r="I133" s="144"/>
      <c r="J133" s="144"/>
      <c r="K133" s="144"/>
      <c r="L133" s="144"/>
      <c r="M133" s="144"/>
      <c r="N133" s="144"/>
      <c r="O133" s="144"/>
      <c r="P133" s="144"/>
      <c r="Q133" s="144"/>
      <c r="R133" s="144"/>
      <c r="S133" s="144"/>
      <c r="T133" s="144"/>
      <c r="U133" s="144"/>
    </row>
    <row r="134" spans="1:21" ht="11.25">
      <c r="A134" s="144"/>
      <c r="B134" s="144"/>
      <c r="C134" s="144"/>
      <c r="D134" s="144"/>
      <c r="E134" s="144"/>
      <c r="F134" s="144"/>
      <c r="G134" s="144"/>
      <c r="H134" s="144"/>
      <c r="I134" s="144"/>
      <c r="J134" s="144"/>
      <c r="K134" s="144"/>
      <c r="L134" s="144"/>
      <c r="M134" s="144"/>
      <c r="N134" s="144"/>
      <c r="O134" s="144"/>
      <c r="P134" s="144"/>
      <c r="Q134" s="144"/>
      <c r="R134" s="144"/>
      <c r="S134" s="144"/>
      <c r="T134" s="144"/>
      <c r="U134" s="144"/>
    </row>
    <row r="135" spans="1:21" ht="11.25">
      <c r="A135" s="144"/>
      <c r="B135" s="144"/>
      <c r="C135" s="144"/>
      <c r="D135" s="144"/>
      <c r="E135" s="144"/>
      <c r="F135" s="144"/>
      <c r="G135" s="144"/>
      <c r="H135" s="144"/>
      <c r="I135" s="144"/>
      <c r="J135" s="144"/>
      <c r="K135" s="144"/>
      <c r="L135" s="144"/>
      <c r="M135" s="144"/>
      <c r="N135" s="144"/>
      <c r="O135" s="144"/>
      <c r="P135" s="144"/>
      <c r="Q135" s="144"/>
      <c r="R135" s="144"/>
      <c r="S135" s="144"/>
      <c r="T135" s="144"/>
      <c r="U135" s="144"/>
    </row>
    <row r="136" spans="1:21" ht="11.25">
      <c r="A136" s="144"/>
      <c r="B136" s="144"/>
      <c r="C136" s="144"/>
      <c r="D136" s="144"/>
      <c r="E136" s="144"/>
      <c r="F136" s="144"/>
      <c r="G136" s="144"/>
      <c r="H136" s="144"/>
      <c r="I136" s="144"/>
      <c r="J136" s="144"/>
      <c r="K136" s="144"/>
      <c r="L136" s="144"/>
      <c r="M136" s="144"/>
      <c r="N136" s="144"/>
      <c r="O136" s="144"/>
      <c r="P136" s="144"/>
      <c r="Q136" s="144"/>
      <c r="R136" s="144"/>
      <c r="S136" s="144"/>
      <c r="T136" s="144"/>
      <c r="U136" s="144"/>
    </row>
    <row r="137" spans="1:21" ht="11.25">
      <c r="A137" s="144"/>
      <c r="B137" s="144"/>
      <c r="C137" s="144"/>
      <c r="D137" s="144"/>
      <c r="E137" s="144"/>
      <c r="F137" s="144"/>
      <c r="G137" s="144"/>
      <c r="H137" s="144"/>
      <c r="I137" s="144"/>
      <c r="J137" s="144"/>
      <c r="K137" s="144"/>
      <c r="L137" s="144"/>
      <c r="M137" s="144"/>
      <c r="N137" s="144"/>
      <c r="O137" s="144"/>
      <c r="P137" s="144"/>
      <c r="Q137" s="144"/>
      <c r="R137" s="144"/>
      <c r="S137" s="144"/>
      <c r="T137" s="144"/>
      <c r="U137" s="144"/>
    </row>
    <row r="138" spans="1:21" ht="11.25">
      <c r="A138" s="144"/>
      <c r="B138" s="144"/>
      <c r="C138" s="144"/>
      <c r="D138" s="144"/>
      <c r="E138" s="144"/>
      <c r="F138" s="144"/>
      <c r="G138" s="144"/>
      <c r="H138" s="144"/>
      <c r="I138" s="144"/>
      <c r="J138" s="144"/>
      <c r="K138" s="144"/>
      <c r="L138" s="144"/>
      <c r="M138" s="144"/>
      <c r="N138" s="144"/>
      <c r="O138" s="144"/>
      <c r="P138" s="144"/>
      <c r="Q138" s="144"/>
      <c r="R138" s="144"/>
      <c r="S138" s="144"/>
      <c r="T138" s="144"/>
      <c r="U138" s="144"/>
    </row>
    <row r="139" spans="1:21" ht="11.25">
      <c r="A139" s="144"/>
      <c r="B139" s="144"/>
      <c r="C139" s="144"/>
      <c r="D139" s="144"/>
      <c r="E139" s="144"/>
      <c r="F139" s="144"/>
      <c r="G139" s="144"/>
      <c r="H139" s="144"/>
      <c r="I139" s="144"/>
      <c r="J139" s="144"/>
      <c r="K139" s="144"/>
      <c r="L139" s="144"/>
      <c r="M139" s="144"/>
      <c r="N139" s="144"/>
      <c r="O139" s="144"/>
      <c r="P139" s="144"/>
      <c r="Q139" s="144"/>
      <c r="R139" s="144"/>
      <c r="S139" s="144"/>
      <c r="T139" s="144"/>
      <c r="U139" s="144"/>
    </row>
    <row r="140" spans="1:21" ht="11.25">
      <c r="A140" s="144"/>
      <c r="B140" s="144"/>
      <c r="C140" s="144"/>
      <c r="D140" s="144"/>
      <c r="E140" s="144"/>
      <c r="F140" s="144"/>
      <c r="G140" s="144"/>
      <c r="H140" s="144"/>
      <c r="I140" s="144"/>
      <c r="J140" s="144"/>
      <c r="K140" s="144"/>
      <c r="L140" s="144"/>
      <c r="M140" s="144"/>
      <c r="N140" s="144"/>
      <c r="O140" s="144"/>
      <c r="P140" s="144"/>
      <c r="Q140" s="144"/>
      <c r="R140" s="144"/>
      <c r="S140" s="144"/>
      <c r="T140" s="144"/>
      <c r="U140" s="144"/>
    </row>
    <row r="141" spans="1:21" ht="11.25">
      <c r="A141" s="144"/>
      <c r="B141" s="144"/>
      <c r="C141" s="144"/>
      <c r="D141" s="144"/>
      <c r="E141" s="144"/>
      <c r="F141" s="144"/>
      <c r="G141" s="144"/>
      <c r="H141" s="144"/>
      <c r="I141" s="144"/>
      <c r="J141" s="144"/>
      <c r="K141" s="144"/>
      <c r="L141" s="144"/>
      <c r="M141" s="144"/>
      <c r="N141" s="144"/>
      <c r="O141" s="144"/>
      <c r="P141" s="144"/>
      <c r="Q141" s="144"/>
      <c r="R141" s="144"/>
      <c r="S141" s="144"/>
      <c r="T141" s="144"/>
      <c r="U141" s="144"/>
    </row>
    <row r="142" spans="1:21" ht="11.25">
      <c r="A142" s="144"/>
      <c r="B142" s="144"/>
      <c r="C142" s="144"/>
      <c r="D142" s="144"/>
      <c r="E142" s="144"/>
      <c r="F142" s="144"/>
      <c r="G142" s="144"/>
      <c r="H142" s="144"/>
      <c r="I142" s="144"/>
      <c r="J142" s="144"/>
      <c r="K142" s="144"/>
      <c r="L142" s="144"/>
      <c r="M142" s="144"/>
      <c r="N142" s="144"/>
      <c r="O142" s="144"/>
      <c r="P142" s="144"/>
      <c r="Q142" s="144"/>
      <c r="R142" s="144"/>
      <c r="S142" s="144"/>
      <c r="T142" s="144"/>
      <c r="U142" s="144"/>
    </row>
    <row r="143" spans="1:21" ht="11.25">
      <c r="A143" s="144"/>
      <c r="B143" s="144"/>
      <c r="C143" s="144"/>
      <c r="D143" s="144"/>
      <c r="E143" s="144"/>
      <c r="F143" s="144"/>
      <c r="G143" s="144"/>
      <c r="H143" s="144"/>
      <c r="I143" s="144"/>
      <c r="J143" s="144"/>
      <c r="K143" s="144"/>
      <c r="L143" s="144"/>
      <c r="M143" s="144"/>
      <c r="N143" s="144"/>
      <c r="O143" s="144"/>
      <c r="P143" s="144"/>
      <c r="Q143" s="144"/>
      <c r="R143" s="144"/>
      <c r="S143" s="144"/>
      <c r="T143" s="144"/>
      <c r="U143" s="144"/>
    </row>
    <row r="144" spans="1:21" ht="11.25">
      <c r="A144" s="144"/>
      <c r="B144" s="144"/>
      <c r="C144" s="144"/>
      <c r="D144" s="144"/>
      <c r="E144" s="144"/>
      <c r="F144" s="144"/>
      <c r="G144" s="144"/>
      <c r="H144" s="144"/>
      <c r="I144" s="144"/>
      <c r="J144" s="144"/>
      <c r="K144" s="144"/>
      <c r="L144" s="144"/>
      <c r="M144" s="144"/>
      <c r="N144" s="144"/>
      <c r="O144" s="144"/>
      <c r="P144" s="144"/>
      <c r="Q144" s="144"/>
      <c r="R144" s="144"/>
      <c r="S144" s="144"/>
      <c r="T144" s="144"/>
      <c r="U144" s="144"/>
    </row>
    <row r="145" spans="1:21" ht="11.25">
      <c r="A145" s="144"/>
      <c r="B145" s="144"/>
      <c r="C145" s="144"/>
      <c r="D145" s="144"/>
      <c r="E145" s="144"/>
      <c r="F145" s="144"/>
      <c r="G145" s="144"/>
      <c r="H145" s="144"/>
      <c r="I145" s="144"/>
      <c r="J145" s="144"/>
      <c r="K145" s="144"/>
      <c r="L145" s="144"/>
      <c r="M145" s="144"/>
      <c r="N145" s="144"/>
      <c r="O145" s="144"/>
      <c r="P145" s="144"/>
      <c r="Q145" s="144"/>
      <c r="R145" s="144"/>
      <c r="S145" s="144"/>
      <c r="T145" s="144"/>
      <c r="U145" s="144"/>
    </row>
    <row r="146" spans="1:21" ht="11.25">
      <c r="A146" s="144"/>
      <c r="B146" s="144"/>
      <c r="C146" s="144"/>
      <c r="D146" s="144"/>
      <c r="E146" s="144"/>
      <c r="F146" s="144"/>
      <c r="G146" s="144"/>
      <c r="H146" s="144"/>
      <c r="I146" s="144"/>
      <c r="J146" s="144"/>
      <c r="K146" s="144"/>
      <c r="L146" s="144"/>
      <c r="M146" s="144"/>
      <c r="N146" s="144"/>
      <c r="O146" s="144"/>
      <c r="P146" s="144"/>
      <c r="Q146" s="144"/>
      <c r="R146" s="144"/>
      <c r="S146" s="144"/>
      <c r="T146" s="144"/>
      <c r="U146" s="144"/>
    </row>
    <row r="147" spans="1:21" ht="11.25">
      <c r="A147" s="144"/>
      <c r="B147" s="144"/>
      <c r="C147" s="144"/>
      <c r="D147" s="144"/>
      <c r="E147" s="144"/>
      <c r="F147" s="144"/>
      <c r="G147" s="144"/>
      <c r="H147" s="144"/>
      <c r="I147" s="144"/>
      <c r="J147" s="144"/>
      <c r="K147" s="144"/>
      <c r="L147" s="144"/>
      <c r="M147" s="144"/>
      <c r="N147" s="144"/>
      <c r="O147" s="144"/>
      <c r="P147" s="144"/>
      <c r="Q147" s="144"/>
      <c r="R147" s="144"/>
      <c r="S147" s="144"/>
      <c r="T147" s="144"/>
      <c r="U147" s="144"/>
    </row>
  </sheetData>
  <sheetProtection/>
  <mergeCells count="1">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0"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Z181"/>
  <sheetViews>
    <sheetView zoomScalePageLayoutView="0" workbookViewId="0" topLeftCell="A1">
      <selection activeCell="AA58" sqref="AA58"/>
    </sheetView>
  </sheetViews>
  <sheetFormatPr defaultColWidth="9.33203125" defaultRowHeight="11.25"/>
  <cols>
    <col min="1" max="1" width="3.16015625" style="38" customWidth="1"/>
    <col min="2" max="2" width="66.33203125" style="38" bestFit="1" customWidth="1"/>
    <col min="3" max="25" width="6.5" style="38" customWidth="1"/>
    <col min="26" max="16384" width="9.33203125" style="38" customWidth="1"/>
  </cols>
  <sheetData>
    <row r="1" spans="1:25" ht="11.25">
      <c r="A1" s="100" t="s">
        <v>473</v>
      </c>
      <c r="B1" s="45"/>
      <c r="C1" s="35"/>
      <c r="D1" s="35"/>
      <c r="E1" s="35"/>
      <c r="F1" s="35"/>
      <c r="G1" s="35"/>
      <c r="H1" s="35"/>
      <c r="I1" s="35"/>
      <c r="J1" s="35"/>
      <c r="K1" s="35"/>
      <c r="L1" s="35"/>
      <c r="M1" s="35"/>
      <c r="N1" s="35"/>
      <c r="O1" s="35"/>
      <c r="P1" s="35"/>
      <c r="Q1" s="35"/>
      <c r="R1" s="35"/>
      <c r="S1" s="35"/>
      <c r="T1" s="35"/>
      <c r="U1" s="35"/>
      <c r="V1" s="144"/>
      <c r="W1" s="144"/>
      <c r="X1" s="144"/>
      <c r="Y1" s="144"/>
    </row>
    <row r="2" spans="1:25" ht="11.25">
      <c r="A2" s="145" t="s">
        <v>56</v>
      </c>
      <c r="B2" s="145"/>
      <c r="C2" s="146"/>
      <c r="D2" s="146"/>
      <c r="E2" s="146"/>
      <c r="F2" s="146"/>
      <c r="G2" s="146"/>
      <c r="H2" s="146"/>
      <c r="I2" s="146"/>
      <c r="J2" s="146"/>
      <c r="K2" s="146"/>
      <c r="L2" s="146"/>
      <c r="M2" s="146"/>
      <c r="N2" s="146"/>
      <c r="O2" s="146"/>
      <c r="P2" s="146"/>
      <c r="Q2" s="146"/>
      <c r="R2" s="146"/>
      <c r="S2" s="146"/>
      <c r="T2" s="146"/>
      <c r="U2" s="146"/>
      <c r="V2" s="147"/>
      <c r="W2" s="147"/>
      <c r="X2" s="147"/>
      <c r="Y2" s="147"/>
    </row>
    <row r="3" spans="1:25" ht="11.25">
      <c r="A3" s="51" t="s">
        <v>522</v>
      </c>
      <c r="B3" s="145"/>
      <c r="C3" s="145"/>
      <c r="D3" s="145"/>
      <c r="E3" s="145"/>
      <c r="F3" s="145"/>
      <c r="G3" s="145"/>
      <c r="H3" s="145"/>
      <c r="I3" s="145"/>
      <c r="J3" s="145"/>
      <c r="K3" s="145"/>
      <c r="L3" s="145"/>
      <c r="M3" s="145"/>
      <c r="N3" s="145"/>
      <c r="O3" s="145"/>
      <c r="P3" s="145"/>
      <c r="Q3" s="145"/>
      <c r="R3" s="145"/>
      <c r="S3" s="145"/>
      <c r="T3" s="145"/>
      <c r="U3" s="145"/>
      <c r="V3" s="148"/>
      <c r="W3" s="148"/>
      <c r="X3" s="148"/>
      <c r="Y3" s="148"/>
    </row>
    <row r="4" spans="1:25" ht="11.25">
      <c r="A4" s="145" t="s">
        <v>279</v>
      </c>
      <c r="B4" s="145"/>
      <c r="C4" s="146"/>
      <c r="D4" s="146"/>
      <c r="E4" s="146"/>
      <c r="F4" s="146"/>
      <c r="G4" s="146"/>
      <c r="H4" s="146"/>
      <c r="I4" s="146"/>
      <c r="J4" s="146"/>
      <c r="K4" s="146"/>
      <c r="L4" s="146"/>
      <c r="M4" s="146"/>
      <c r="N4" s="146"/>
      <c r="O4" s="146"/>
      <c r="P4" s="146"/>
      <c r="Q4" s="146"/>
      <c r="R4" s="146"/>
      <c r="S4" s="146"/>
      <c r="T4" s="146"/>
      <c r="U4" s="146"/>
      <c r="V4" s="147"/>
      <c r="W4" s="147"/>
      <c r="X4" s="147"/>
      <c r="Y4" s="147"/>
    </row>
    <row r="5" spans="1:25" ht="11.25">
      <c r="A5" s="145"/>
      <c r="B5" s="145"/>
      <c r="C5" s="146"/>
      <c r="D5" s="146"/>
      <c r="E5" s="146"/>
      <c r="F5" s="146"/>
      <c r="G5" s="146"/>
      <c r="H5" s="146"/>
      <c r="I5" s="146"/>
      <c r="J5" s="146"/>
      <c r="K5" s="146"/>
      <c r="L5" s="146"/>
      <c r="M5" s="146"/>
      <c r="N5" s="146"/>
      <c r="O5" s="146"/>
      <c r="P5" s="146"/>
      <c r="Q5" s="146"/>
      <c r="R5" s="146"/>
      <c r="S5" s="146"/>
      <c r="T5" s="146"/>
      <c r="U5" s="146"/>
      <c r="V5" s="147"/>
      <c r="W5" s="147"/>
      <c r="X5" s="147"/>
      <c r="Y5" s="147"/>
    </row>
    <row r="6" spans="1:25" ht="11.25">
      <c r="A6" s="145" t="s">
        <v>301</v>
      </c>
      <c r="B6" s="145"/>
      <c r="C6" s="146"/>
      <c r="D6" s="146"/>
      <c r="E6" s="146"/>
      <c r="F6" s="146"/>
      <c r="G6" s="146"/>
      <c r="H6" s="146"/>
      <c r="I6" s="146"/>
      <c r="J6" s="146"/>
      <c r="K6" s="146"/>
      <c r="L6" s="146"/>
      <c r="M6" s="146"/>
      <c r="N6" s="146"/>
      <c r="O6" s="146"/>
      <c r="P6" s="146"/>
      <c r="Q6" s="146"/>
      <c r="R6" s="146"/>
      <c r="S6" s="146"/>
      <c r="T6" s="146"/>
      <c r="U6" s="146"/>
      <c r="V6" s="147"/>
      <c r="W6" s="147"/>
      <c r="X6" s="147"/>
      <c r="Y6" s="147"/>
    </row>
    <row r="7" spans="1:25" ht="12" thickBot="1">
      <c r="A7" s="145"/>
      <c r="B7" s="145"/>
      <c r="C7" s="146"/>
      <c r="D7" s="146"/>
      <c r="E7" s="146"/>
      <c r="F7" s="146"/>
      <c r="G7" s="146"/>
      <c r="H7" s="146"/>
      <c r="I7" s="146"/>
      <c r="J7" s="146"/>
      <c r="K7" s="146"/>
      <c r="L7" s="146"/>
      <c r="M7" s="146"/>
      <c r="N7" s="146"/>
      <c r="O7" s="146"/>
      <c r="P7" s="146"/>
      <c r="Q7" s="146"/>
      <c r="R7" s="146"/>
      <c r="S7" s="146"/>
      <c r="T7" s="146"/>
      <c r="U7" s="146"/>
      <c r="V7" s="147"/>
      <c r="W7" s="147"/>
      <c r="X7" s="147"/>
      <c r="Y7" s="147"/>
    </row>
    <row r="8" spans="1:25" ht="11.25">
      <c r="A8" s="149"/>
      <c r="B8" s="149"/>
      <c r="C8" s="150" t="s">
        <v>281</v>
      </c>
      <c r="D8" s="151"/>
      <c r="E8" s="151"/>
      <c r="F8" s="151"/>
      <c r="G8" s="151"/>
      <c r="H8" s="151"/>
      <c r="I8" s="151"/>
      <c r="J8" s="151"/>
      <c r="K8" s="151"/>
      <c r="L8" s="151"/>
      <c r="M8" s="151"/>
      <c r="N8" s="151"/>
      <c r="O8" s="151"/>
      <c r="P8" s="151"/>
      <c r="Q8" s="151"/>
      <c r="R8" s="151"/>
      <c r="S8" s="151"/>
      <c r="T8" s="151"/>
      <c r="U8" s="151"/>
      <c r="V8" s="152"/>
      <c r="W8" s="152"/>
      <c r="X8" s="152"/>
      <c r="Y8" s="152"/>
    </row>
    <row r="9" spans="1:25" ht="11.25">
      <c r="A9" s="35"/>
      <c r="B9" s="35"/>
      <c r="C9" s="153">
        <f>'11dsec15'!C9</f>
        <v>1998</v>
      </c>
      <c r="D9" s="146"/>
      <c r="E9" s="153">
        <f>C9-1</f>
        <v>1997</v>
      </c>
      <c r="F9" s="146"/>
      <c r="G9" s="153">
        <f>E9-1</f>
        <v>1996</v>
      </c>
      <c r="H9" s="146"/>
      <c r="I9" s="153">
        <f>G9-1</f>
        <v>1995</v>
      </c>
      <c r="J9" s="146"/>
      <c r="K9" s="153">
        <f>I9-1</f>
        <v>1994</v>
      </c>
      <c r="L9" s="146"/>
      <c r="M9" s="153">
        <f>K9-1</f>
        <v>1993</v>
      </c>
      <c r="N9" s="146"/>
      <c r="O9" s="153">
        <f>M9-1</f>
        <v>1992</v>
      </c>
      <c r="P9" s="146"/>
      <c r="Q9" s="153">
        <f>O9-1</f>
        <v>1991</v>
      </c>
      <c r="R9" s="146"/>
      <c r="S9" s="153">
        <f>Q9-1</f>
        <v>1990</v>
      </c>
      <c r="T9" s="146"/>
      <c r="U9" s="153" t="str">
        <f>S9-1&amp;" + vóór"</f>
        <v>1989 + vóór</v>
      </c>
      <c r="V9" s="147"/>
      <c r="W9" s="153" t="s">
        <v>29</v>
      </c>
      <c r="X9" s="147"/>
      <c r="Y9" s="154"/>
    </row>
    <row r="10" spans="1:25" ht="11.25">
      <c r="A10" s="155"/>
      <c r="B10" s="155"/>
      <c r="C10" s="156" t="s">
        <v>282</v>
      </c>
      <c r="D10" s="157" t="s">
        <v>28</v>
      </c>
      <c r="E10" s="156" t="s">
        <v>282</v>
      </c>
      <c r="F10" s="157" t="s">
        <v>28</v>
      </c>
      <c r="G10" s="156" t="s">
        <v>282</v>
      </c>
      <c r="H10" s="157" t="s">
        <v>28</v>
      </c>
      <c r="I10" s="156" t="s">
        <v>282</v>
      </c>
      <c r="J10" s="157" t="s">
        <v>28</v>
      </c>
      <c r="K10" s="156" t="s">
        <v>282</v>
      </c>
      <c r="L10" s="157" t="s">
        <v>28</v>
      </c>
      <c r="M10" s="156" t="s">
        <v>282</v>
      </c>
      <c r="N10" s="157" t="s">
        <v>28</v>
      </c>
      <c r="O10" s="156" t="s">
        <v>282</v>
      </c>
      <c r="P10" s="157" t="s">
        <v>28</v>
      </c>
      <c r="Q10" s="156" t="s">
        <v>282</v>
      </c>
      <c r="R10" s="157" t="s">
        <v>28</v>
      </c>
      <c r="S10" s="156" t="s">
        <v>282</v>
      </c>
      <c r="T10" s="157" t="s">
        <v>28</v>
      </c>
      <c r="U10" s="156" t="s">
        <v>282</v>
      </c>
      <c r="V10" s="157" t="s">
        <v>28</v>
      </c>
      <c r="W10" s="156" t="s">
        <v>282</v>
      </c>
      <c r="X10" s="157" t="s">
        <v>28</v>
      </c>
      <c r="Y10" s="157" t="s">
        <v>30</v>
      </c>
    </row>
    <row r="11" spans="1:25" ht="11.25">
      <c r="A11" s="158"/>
      <c r="B11" s="158"/>
      <c r="C11" s="159"/>
      <c r="D11" s="160"/>
      <c r="E11" s="159"/>
      <c r="F11" s="160"/>
      <c r="G11" s="159"/>
      <c r="H11" s="160"/>
      <c r="I11" s="159"/>
      <c r="J11" s="160"/>
      <c r="K11" s="159"/>
      <c r="L11" s="160"/>
      <c r="M11" s="159"/>
      <c r="N11" s="160"/>
      <c r="O11" s="159"/>
      <c r="P11" s="160"/>
      <c r="Q11" s="159"/>
      <c r="R11" s="160"/>
      <c r="S11" s="159"/>
      <c r="T11" s="160"/>
      <c r="U11" s="159"/>
      <c r="V11" s="160"/>
      <c r="W11" s="159"/>
      <c r="X11" s="160"/>
      <c r="Y11" s="160"/>
    </row>
    <row r="12" spans="1:25" ht="12">
      <c r="A12" s="32" t="s">
        <v>283</v>
      </c>
      <c r="B12" s="161"/>
      <c r="C12" s="162"/>
      <c r="D12" s="34"/>
      <c r="E12" s="162"/>
      <c r="F12" s="34"/>
      <c r="G12" s="162"/>
      <c r="H12" s="34"/>
      <c r="I12" s="162"/>
      <c r="J12" s="34"/>
      <c r="K12" s="162"/>
      <c r="L12" s="34"/>
      <c r="M12" s="162"/>
      <c r="N12" s="34"/>
      <c r="O12" s="162"/>
      <c r="P12" s="34"/>
      <c r="Q12" s="162"/>
      <c r="R12" s="34"/>
      <c r="S12" s="162"/>
      <c r="T12" s="34"/>
      <c r="U12" s="162"/>
      <c r="V12" s="158"/>
      <c r="W12" s="162"/>
      <c r="X12" s="158"/>
      <c r="Y12" s="158"/>
    </row>
    <row r="13" spans="1:25" ht="12.75">
      <c r="A13" s="163"/>
      <c r="B13" s="161" t="s">
        <v>57</v>
      </c>
      <c r="C13" s="162"/>
      <c r="D13" s="34"/>
      <c r="E13" s="162"/>
      <c r="F13" s="34"/>
      <c r="G13" s="162"/>
      <c r="H13" s="34"/>
      <c r="I13" s="162"/>
      <c r="J13" s="34"/>
      <c r="K13" s="162"/>
      <c r="L13" s="34"/>
      <c r="M13" s="162"/>
      <c r="N13" s="34"/>
      <c r="O13" s="162"/>
      <c r="P13" s="34"/>
      <c r="Q13" s="162"/>
      <c r="R13" s="34"/>
      <c r="S13" s="162"/>
      <c r="T13" s="34"/>
      <c r="U13" s="162"/>
      <c r="V13" s="158"/>
      <c r="W13" s="162"/>
      <c r="X13" s="158"/>
      <c r="Y13" s="158"/>
    </row>
    <row r="14" spans="1:25" ht="11.25">
      <c r="A14" s="35"/>
      <c r="B14" s="35" t="s">
        <v>58</v>
      </c>
      <c r="C14" s="164">
        <v>0</v>
      </c>
      <c r="D14" s="165">
        <v>0</v>
      </c>
      <c r="E14" s="164">
        <v>8</v>
      </c>
      <c r="F14" s="165">
        <v>2</v>
      </c>
      <c r="G14" s="164">
        <v>5</v>
      </c>
      <c r="H14" s="165">
        <v>1</v>
      </c>
      <c r="I14" s="164">
        <v>1</v>
      </c>
      <c r="J14" s="165">
        <v>0</v>
      </c>
      <c r="K14" s="164">
        <v>0</v>
      </c>
      <c r="L14" s="165">
        <v>0</v>
      </c>
      <c r="M14" s="164">
        <v>0</v>
      </c>
      <c r="N14" s="165">
        <v>0</v>
      </c>
      <c r="O14" s="164">
        <v>0</v>
      </c>
      <c r="P14" s="165">
        <v>0</v>
      </c>
      <c r="Q14" s="164">
        <v>0</v>
      </c>
      <c r="R14" s="165">
        <v>0</v>
      </c>
      <c r="S14" s="164">
        <v>0</v>
      </c>
      <c r="T14" s="165">
        <v>0</v>
      </c>
      <c r="U14" s="164">
        <v>0</v>
      </c>
      <c r="V14" s="165">
        <v>0</v>
      </c>
      <c r="W14" s="164">
        <f>C14+E14+G14+I14+K14+M14+O14+Q14+S14+U14</f>
        <v>14</v>
      </c>
      <c r="X14" s="165">
        <f>D14+F14+H14+J14+L14+N14+P14+R14+T14+V14</f>
        <v>3</v>
      </c>
      <c r="Y14" s="167">
        <f>SUM(W14:X14)</f>
        <v>17</v>
      </c>
    </row>
    <row r="15" spans="1:25" ht="11.25">
      <c r="A15" s="35"/>
      <c r="B15" s="35" t="s">
        <v>363</v>
      </c>
      <c r="C15" s="164">
        <v>0</v>
      </c>
      <c r="D15" s="165">
        <v>0</v>
      </c>
      <c r="E15" s="164">
        <v>6</v>
      </c>
      <c r="F15" s="165">
        <v>0</v>
      </c>
      <c r="G15" s="164">
        <v>13</v>
      </c>
      <c r="H15" s="165">
        <v>1</v>
      </c>
      <c r="I15" s="164">
        <v>0</v>
      </c>
      <c r="J15" s="165">
        <v>0</v>
      </c>
      <c r="K15" s="164">
        <v>0</v>
      </c>
      <c r="L15" s="165">
        <v>0</v>
      </c>
      <c r="M15" s="164">
        <v>0</v>
      </c>
      <c r="N15" s="165">
        <v>0</v>
      </c>
      <c r="O15" s="164">
        <v>0</v>
      </c>
      <c r="P15" s="165">
        <v>0</v>
      </c>
      <c r="Q15" s="164">
        <v>0</v>
      </c>
      <c r="R15" s="165">
        <v>0</v>
      </c>
      <c r="S15" s="164">
        <v>0</v>
      </c>
      <c r="T15" s="165">
        <v>0</v>
      </c>
      <c r="U15" s="164">
        <v>0</v>
      </c>
      <c r="V15" s="165">
        <v>0</v>
      </c>
      <c r="W15" s="164">
        <f>C15+E15+G15+I15+K15+M15+O15+Q15+S15+U15</f>
        <v>19</v>
      </c>
      <c r="X15" s="165">
        <f>D15+F15+H15+J15+L15+N15+P15+R15+T15+V15</f>
        <v>1</v>
      </c>
      <c r="Y15" s="167">
        <f>SUM(W15:X15)</f>
        <v>20</v>
      </c>
    </row>
    <row r="16" spans="1:25" ht="11.25">
      <c r="A16" s="35"/>
      <c r="B16" s="35"/>
      <c r="C16" s="164"/>
      <c r="D16" s="165"/>
      <c r="E16" s="164"/>
      <c r="F16" s="165"/>
      <c r="G16" s="164"/>
      <c r="H16" s="165"/>
      <c r="I16" s="164"/>
      <c r="J16" s="165"/>
      <c r="K16" s="164"/>
      <c r="L16" s="165"/>
      <c r="M16" s="164"/>
      <c r="N16" s="165"/>
      <c r="O16" s="164"/>
      <c r="P16" s="165"/>
      <c r="Q16" s="164"/>
      <c r="R16" s="165"/>
      <c r="S16" s="164"/>
      <c r="T16" s="165"/>
      <c r="U16" s="164"/>
      <c r="V16" s="165"/>
      <c r="W16" s="164"/>
      <c r="X16" s="165"/>
      <c r="Y16" s="167"/>
    </row>
    <row r="17" spans="1:25" ht="12">
      <c r="A17" s="32" t="s">
        <v>284</v>
      </c>
      <c r="B17" s="34"/>
      <c r="C17" s="164"/>
      <c r="D17" s="167"/>
      <c r="E17" s="164"/>
      <c r="F17" s="167"/>
      <c r="G17" s="164"/>
      <c r="H17" s="167"/>
      <c r="I17" s="164"/>
      <c r="J17" s="167"/>
      <c r="K17" s="164"/>
      <c r="L17" s="167"/>
      <c r="M17" s="164"/>
      <c r="N17" s="167"/>
      <c r="O17" s="164"/>
      <c r="P17" s="167"/>
      <c r="Q17" s="164"/>
      <c r="R17" s="167"/>
      <c r="S17" s="164"/>
      <c r="T17" s="167"/>
      <c r="U17" s="164"/>
      <c r="V17" s="167"/>
      <c r="W17" s="164"/>
      <c r="X17" s="167"/>
      <c r="Y17" s="167"/>
    </row>
    <row r="18" spans="1:25" ht="12.75">
      <c r="A18" s="163"/>
      <c r="B18" s="161" t="s">
        <v>110</v>
      </c>
      <c r="C18" s="164"/>
      <c r="D18" s="167"/>
      <c r="E18" s="164"/>
      <c r="F18" s="167"/>
      <c r="G18" s="164"/>
      <c r="H18" s="167"/>
      <c r="I18" s="164"/>
      <c r="J18" s="167"/>
      <c r="K18" s="164"/>
      <c r="L18" s="167"/>
      <c r="M18" s="164"/>
      <c r="N18" s="167"/>
      <c r="O18" s="164"/>
      <c r="P18" s="167"/>
      <c r="Q18" s="164"/>
      <c r="R18" s="167"/>
      <c r="S18" s="164"/>
      <c r="T18" s="167"/>
      <c r="U18" s="164"/>
      <c r="V18" s="167"/>
      <c r="W18" s="164"/>
      <c r="X18" s="167"/>
      <c r="Y18" s="167"/>
    </row>
    <row r="19" spans="1:25" ht="11.25">
      <c r="A19" s="35"/>
      <c r="B19" s="35" t="s">
        <v>285</v>
      </c>
      <c r="C19" s="164">
        <v>0</v>
      </c>
      <c r="D19" s="165">
        <v>0</v>
      </c>
      <c r="E19" s="164">
        <v>0</v>
      </c>
      <c r="F19" s="165">
        <v>0</v>
      </c>
      <c r="G19" s="164">
        <v>0</v>
      </c>
      <c r="H19" s="165">
        <v>0</v>
      </c>
      <c r="I19" s="164">
        <v>0</v>
      </c>
      <c r="J19" s="165">
        <v>0</v>
      </c>
      <c r="K19" s="164">
        <v>0</v>
      </c>
      <c r="L19" s="165">
        <v>0</v>
      </c>
      <c r="M19" s="164">
        <v>0</v>
      </c>
      <c r="N19" s="165">
        <v>0</v>
      </c>
      <c r="O19" s="164">
        <v>0</v>
      </c>
      <c r="P19" s="165">
        <v>0</v>
      </c>
      <c r="Q19" s="164">
        <v>0</v>
      </c>
      <c r="R19" s="165">
        <v>0</v>
      </c>
      <c r="S19" s="164">
        <v>0</v>
      </c>
      <c r="T19" s="165">
        <v>0</v>
      </c>
      <c r="U19" s="164">
        <v>0</v>
      </c>
      <c r="V19" s="165">
        <v>0</v>
      </c>
      <c r="W19" s="164">
        <f aca="true" t="shared" si="0" ref="W19:X22">C19+E19+G19+I19+K19+M19+O19+Q19+S19+U19</f>
        <v>0</v>
      </c>
      <c r="X19" s="165">
        <f t="shared" si="0"/>
        <v>0</v>
      </c>
      <c r="Y19" s="167">
        <f>SUM(W19:X19)</f>
        <v>0</v>
      </c>
    </row>
    <row r="20" spans="1:25" ht="11.25">
      <c r="A20" s="35"/>
      <c r="B20" s="35" t="s">
        <v>286</v>
      </c>
      <c r="C20" s="164">
        <v>0</v>
      </c>
      <c r="D20" s="165">
        <v>0</v>
      </c>
      <c r="E20" s="164">
        <v>0</v>
      </c>
      <c r="F20" s="165">
        <v>0</v>
      </c>
      <c r="G20" s="164">
        <v>0</v>
      </c>
      <c r="H20" s="165">
        <v>0</v>
      </c>
      <c r="I20" s="164">
        <v>0</v>
      </c>
      <c r="J20" s="165">
        <v>0</v>
      </c>
      <c r="K20" s="164">
        <v>0</v>
      </c>
      <c r="L20" s="165">
        <v>0</v>
      </c>
      <c r="M20" s="164">
        <v>0</v>
      </c>
      <c r="N20" s="165">
        <v>0</v>
      </c>
      <c r="O20" s="164">
        <v>0</v>
      </c>
      <c r="P20" s="165">
        <v>0</v>
      </c>
      <c r="Q20" s="164">
        <v>0</v>
      </c>
      <c r="R20" s="165">
        <v>0</v>
      </c>
      <c r="S20" s="164">
        <v>0</v>
      </c>
      <c r="T20" s="165">
        <v>0</v>
      </c>
      <c r="U20" s="164">
        <v>0</v>
      </c>
      <c r="V20" s="165">
        <v>0</v>
      </c>
      <c r="W20" s="164">
        <f t="shared" si="0"/>
        <v>0</v>
      </c>
      <c r="X20" s="165">
        <f t="shared" si="0"/>
        <v>0</v>
      </c>
      <c r="Y20" s="167">
        <f>SUM(W20:X20)</f>
        <v>0</v>
      </c>
    </row>
    <row r="21" spans="1:25" ht="11.25">
      <c r="A21" s="35"/>
      <c r="B21" s="35" t="s">
        <v>287</v>
      </c>
      <c r="C21" s="164">
        <v>0</v>
      </c>
      <c r="D21" s="165">
        <v>0</v>
      </c>
      <c r="E21" s="164">
        <v>0</v>
      </c>
      <c r="F21" s="165">
        <v>0</v>
      </c>
      <c r="G21" s="164">
        <v>0</v>
      </c>
      <c r="H21" s="165">
        <v>0</v>
      </c>
      <c r="I21" s="164">
        <v>2</v>
      </c>
      <c r="J21" s="165">
        <v>0</v>
      </c>
      <c r="K21" s="164">
        <v>3</v>
      </c>
      <c r="L21" s="165">
        <v>2</v>
      </c>
      <c r="M21" s="164">
        <v>1</v>
      </c>
      <c r="N21" s="165">
        <v>0</v>
      </c>
      <c r="O21" s="164">
        <v>0</v>
      </c>
      <c r="P21" s="165">
        <v>0</v>
      </c>
      <c r="Q21" s="164">
        <v>0</v>
      </c>
      <c r="R21" s="165">
        <v>0</v>
      </c>
      <c r="S21" s="164">
        <v>0</v>
      </c>
      <c r="T21" s="165">
        <v>0</v>
      </c>
      <c r="U21" s="164">
        <v>0</v>
      </c>
      <c r="V21" s="165">
        <v>0</v>
      </c>
      <c r="W21" s="164">
        <f t="shared" si="0"/>
        <v>6</v>
      </c>
      <c r="X21" s="165">
        <f t="shared" si="0"/>
        <v>2</v>
      </c>
      <c r="Y21" s="167">
        <f>SUM(W21:X21)</f>
        <v>8</v>
      </c>
    </row>
    <row r="22" spans="1:25" ht="11.25">
      <c r="A22" s="35"/>
      <c r="B22" s="35" t="s">
        <v>288</v>
      </c>
      <c r="C22" s="164">
        <v>0</v>
      </c>
      <c r="D22" s="165">
        <v>0</v>
      </c>
      <c r="E22" s="164">
        <v>0</v>
      </c>
      <c r="F22" s="165">
        <v>0</v>
      </c>
      <c r="G22" s="164">
        <v>0</v>
      </c>
      <c r="H22" s="165">
        <v>0</v>
      </c>
      <c r="I22" s="164">
        <v>4</v>
      </c>
      <c r="J22" s="165">
        <v>2</v>
      </c>
      <c r="K22" s="164">
        <v>18</v>
      </c>
      <c r="L22" s="165">
        <v>3</v>
      </c>
      <c r="M22" s="164">
        <v>4</v>
      </c>
      <c r="N22" s="165">
        <v>2</v>
      </c>
      <c r="O22" s="164">
        <v>0</v>
      </c>
      <c r="P22" s="165">
        <v>1</v>
      </c>
      <c r="Q22" s="164">
        <v>0</v>
      </c>
      <c r="R22" s="165">
        <v>0</v>
      </c>
      <c r="S22" s="164">
        <v>0</v>
      </c>
      <c r="T22" s="165">
        <v>0</v>
      </c>
      <c r="U22" s="164">
        <v>0</v>
      </c>
      <c r="V22" s="165">
        <v>0</v>
      </c>
      <c r="W22" s="164">
        <f t="shared" si="0"/>
        <v>26</v>
      </c>
      <c r="X22" s="165">
        <f t="shared" si="0"/>
        <v>8</v>
      </c>
      <c r="Y22" s="167">
        <f>SUM(W22:X22)</f>
        <v>34</v>
      </c>
    </row>
    <row r="23" spans="1:25" ht="11.25">
      <c r="A23" s="45"/>
      <c r="B23" s="35"/>
      <c r="C23" s="164"/>
      <c r="D23" s="165"/>
      <c r="E23" s="164"/>
      <c r="F23" s="165"/>
      <c r="G23" s="164"/>
      <c r="H23" s="165"/>
      <c r="I23" s="164"/>
      <c r="J23" s="165"/>
      <c r="K23" s="164"/>
      <c r="L23" s="165"/>
      <c r="M23" s="164"/>
      <c r="N23" s="165"/>
      <c r="O23" s="164"/>
      <c r="P23" s="165"/>
      <c r="Q23" s="164"/>
      <c r="R23" s="165"/>
      <c r="S23" s="164"/>
      <c r="T23" s="165"/>
      <c r="U23" s="164"/>
      <c r="V23" s="165"/>
      <c r="W23" s="164"/>
      <c r="X23" s="165"/>
      <c r="Y23" s="167"/>
    </row>
    <row r="24" spans="1:25" ht="12">
      <c r="A24" s="32" t="s">
        <v>289</v>
      </c>
      <c r="B24" s="34"/>
      <c r="C24" s="164"/>
      <c r="D24" s="167"/>
      <c r="E24" s="164"/>
      <c r="F24" s="167"/>
      <c r="G24" s="164"/>
      <c r="H24" s="167"/>
      <c r="I24" s="164"/>
      <c r="J24" s="167"/>
      <c r="K24" s="164"/>
      <c r="L24" s="167"/>
      <c r="M24" s="164"/>
      <c r="N24" s="167"/>
      <c r="O24" s="164"/>
      <c r="P24" s="167"/>
      <c r="Q24" s="164"/>
      <c r="R24" s="167"/>
      <c r="S24" s="164"/>
      <c r="T24" s="167"/>
      <c r="U24" s="164"/>
      <c r="V24" s="167"/>
      <c r="W24" s="164"/>
      <c r="X24" s="167"/>
      <c r="Y24" s="167"/>
    </row>
    <row r="25" spans="1:25" ht="12.75">
      <c r="A25" s="163"/>
      <c r="B25" s="161" t="s">
        <v>163</v>
      </c>
      <c r="C25" s="164"/>
      <c r="D25" s="167"/>
      <c r="E25" s="164"/>
      <c r="F25" s="167"/>
      <c r="G25" s="164"/>
      <c r="H25" s="167"/>
      <c r="I25" s="164"/>
      <c r="J25" s="167"/>
      <c r="K25" s="164"/>
      <c r="L25" s="167"/>
      <c r="M25" s="164"/>
      <c r="N25" s="167"/>
      <c r="O25" s="164"/>
      <c r="P25" s="167"/>
      <c r="Q25" s="164"/>
      <c r="R25" s="167"/>
      <c r="S25" s="164"/>
      <c r="T25" s="167"/>
      <c r="U25" s="164"/>
      <c r="V25" s="167"/>
      <c r="W25" s="164"/>
      <c r="X25" s="167"/>
      <c r="Y25" s="167"/>
    </row>
    <row r="26" spans="1:25" ht="11.25">
      <c r="A26" s="34"/>
      <c r="B26" s="35" t="s">
        <v>290</v>
      </c>
      <c r="C26" s="164">
        <v>0</v>
      </c>
      <c r="D26" s="165">
        <v>0</v>
      </c>
      <c r="E26" s="164">
        <v>0</v>
      </c>
      <c r="F26" s="165">
        <v>0</v>
      </c>
      <c r="G26" s="164">
        <v>0</v>
      </c>
      <c r="H26" s="165">
        <v>0</v>
      </c>
      <c r="I26" s="164">
        <v>0</v>
      </c>
      <c r="J26" s="165">
        <v>0</v>
      </c>
      <c r="K26" s="164">
        <v>0</v>
      </c>
      <c r="L26" s="165">
        <v>0</v>
      </c>
      <c r="M26" s="164">
        <v>0</v>
      </c>
      <c r="N26" s="165">
        <v>0</v>
      </c>
      <c r="O26" s="164">
        <v>0</v>
      </c>
      <c r="P26" s="165">
        <v>0</v>
      </c>
      <c r="Q26" s="164">
        <v>0</v>
      </c>
      <c r="R26" s="165">
        <v>0</v>
      </c>
      <c r="S26" s="164">
        <v>0</v>
      </c>
      <c r="T26" s="165">
        <v>0</v>
      </c>
      <c r="U26" s="164">
        <v>0</v>
      </c>
      <c r="V26" s="165">
        <v>0</v>
      </c>
      <c r="W26" s="164">
        <f aca="true" t="shared" si="1" ref="W26:X29">C26+E26+G26+I26+K26+M26+O26+Q26+S26+U26</f>
        <v>0</v>
      </c>
      <c r="X26" s="165">
        <f t="shared" si="1"/>
        <v>0</v>
      </c>
      <c r="Y26" s="167">
        <f>SUM(W26:X26)</f>
        <v>0</v>
      </c>
    </row>
    <row r="27" spans="1:25" ht="11.25">
      <c r="A27" s="34"/>
      <c r="B27" s="35" t="s">
        <v>291</v>
      </c>
      <c r="C27" s="164">
        <v>0</v>
      </c>
      <c r="D27" s="165">
        <v>0</v>
      </c>
      <c r="E27" s="164">
        <v>0</v>
      </c>
      <c r="F27" s="165">
        <v>0</v>
      </c>
      <c r="G27" s="164">
        <v>0</v>
      </c>
      <c r="H27" s="165">
        <v>0</v>
      </c>
      <c r="I27" s="164">
        <v>0</v>
      </c>
      <c r="J27" s="165">
        <v>0</v>
      </c>
      <c r="K27" s="164">
        <v>0</v>
      </c>
      <c r="L27" s="165">
        <v>0</v>
      </c>
      <c r="M27" s="164">
        <v>0</v>
      </c>
      <c r="N27" s="165">
        <v>0</v>
      </c>
      <c r="O27" s="164">
        <v>0</v>
      </c>
      <c r="P27" s="165">
        <v>0</v>
      </c>
      <c r="Q27" s="164">
        <v>0</v>
      </c>
      <c r="R27" s="165">
        <v>0</v>
      </c>
      <c r="S27" s="164">
        <v>0</v>
      </c>
      <c r="T27" s="165">
        <v>0</v>
      </c>
      <c r="U27" s="164">
        <v>0</v>
      </c>
      <c r="V27" s="165">
        <v>0</v>
      </c>
      <c r="W27" s="164">
        <f t="shared" si="1"/>
        <v>0</v>
      </c>
      <c r="X27" s="165">
        <f t="shared" si="1"/>
        <v>0</v>
      </c>
      <c r="Y27" s="167">
        <f>SUM(W27:X27)</f>
        <v>0</v>
      </c>
    </row>
    <row r="28" spans="1:25" ht="11.25">
      <c r="A28" s="34"/>
      <c r="B28" s="35" t="s">
        <v>292</v>
      </c>
      <c r="C28" s="164">
        <v>0</v>
      </c>
      <c r="D28" s="165">
        <v>0</v>
      </c>
      <c r="E28" s="164">
        <v>0</v>
      </c>
      <c r="F28" s="165">
        <v>0</v>
      </c>
      <c r="G28" s="164">
        <v>0</v>
      </c>
      <c r="H28" s="165">
        <v>0</v>
      </c>
      <c r="I28" s="164">
        <v>0</v>
      </c>
      <c r="J28" s="165">
        <v>0</v>
      </c>
      <c r="K28" s="164">
        <v>0</v>
      </c>
      <c r="L28" s="165">
        <v>0</v>
      </c>
      <c r="M28" s="164">
        <v>5</v>
      </c>
      <c r="N28" s="165">
        <v>1</v>
      </c>
      <c r="O28" s="164">
        <v>3</v>
      </c>
      <c r="P28" s="165">
        <v>0</v>
      </c>
      <c r="Q28" s="164">
        <v>3</v>
      </c>
      <c r="R28" s="165">
        <v>0</v>
      </c>
      <c r="S28" s="164">
        <v>0</v>
      </c>
      <c r="T28" s="165">
        <v>0</v>
      </c>
      <c r="U28" s="164">
        <v>0</v>
      </c>
      <c r="V28" s="165">
        <v>0</v>
      </c>
      <c r="W28" s="164">
        <f t="shared" si="1"/>
        <v>11</v>
      </c>
      <c r="X28" s="165">
        <f t="shared" si="1"/>
        <v>1</v>
      </c>
      <c r="Y28" s="167">
        <f>SUM(W28:X28)</f>
        <v>12</v>
      </c>
    </row>
    <row r="29" spans="1:25" ht="11.25">
      <c r="A29" s="35"/>
      <c r="B29" s="35" t="s">
        <v>293</v>
      </c>
      <c r="C29" s="164">
        <v>0</v>
      </c>
      <c r="D29" s="165">
        <v>0</v>
      </c>
      <c r="E29" s="164">
        <v>0</v>
      </c>
      <c r="F29" s="165">
        <v>0</v>
      </c>
      <c r="G29" s="164">
        <v>0</v>
      </c>
      <c r="H29" s="165">
        <v>0</v>
      </c>
      <c r="I29" s="164">
        <v>0</v>
      </c>
      <c r="J29" s="165">
        <v>0</v>
      </c>
      <c r="K29" s="164">
        <v>0</v>
      </c>
      <c r="L29" s="165">
        <v>0</v>
      </c>
      <c r="M29" s="164">
        <v>3</v>
      </c>
      <c r="N29" s="165">
        <v>2</v>
      </c>
      <c r="O29" s="164">
        <v>9</v>
      </c>
      <c r="P29" s="165">
        <v>2</v>
      </c>
      <c r="Q29" s="164">
        <v>3</v>
      </c>
      <c r="R29" s="165">
        <v>0</v>
      </c>
      <c r="S29" s="164">
        <v>1</v>
      </c>
      <c r="T29" s="165">
        <v>0</v>
      </c>
      <c r="U29" s="164">
        <v>0</v>
      </c>
      <c r="V29" s="165">
        <v>0</v>
      </c>
      <c r="W29" s="164">
        <f t="shared" si="1"/>
        <v>16</v>
      </c>
      <c r="X29" s="165">
        <f t="shared" si="1"/>
        <v>4</v>
      </c>
      <c r="Y29" s="167">
        <f>SUM(W29:X29)</f>
        <v>20</v>
      </c>
    </row>
    <row r="30" spans="1:25" ht="11.25">
      <c r="A30" s="35"/>
      <c r="B30" s="35"/>
      <c r="C30" s="164"/>
      <c r="D30" s="165"/>
      <c r="E30" s="164"/>
      <c r="F30" s="165"/>
      <c r="G30" s="164"/>
      <c r="H30" s="165"/>
      <c r="I30" s="164"/>
      <c r="J30" s="165"/>
      <c r="K30" s="164"/>
      <c r="L30" s="165"/>
      <c r="M30" s="164"/>
      <c r="N30" s="165"/>
      <c r="O30" s="164"/>
      <c r="P30" s="165"/>
      <c r="Q30" s="164"/>
      <c r="R30" s="165"/>
      <c r="S30" s="164"/>
      <c r="T30" s="165"/>
      <c r="U30" s="164"/>
      <c r="V30" s="165"/>
      <c r="W30" s="164"/>
      <c r="X30" s="165"/>
      <c r="Y30" s="167"/>
    </row>
    <row r="31" spans="1:25" ht="12.75">
      <c r="A31" s="163"/>
      <c r="B31" s="161" t="s">
        <v>254</v>
      </c>
      <c r="C31" s="164"/>
      <c r="D31" s="167"/>
      <c r="E31" s="164"/>
      <c r="F31" s="167"/>
      <c r="G31" s="164"/>
      <c r="H31" s="167"/>
      <c r="I31" s="164"/>
      <c r="J31" s="167"/>
      <c r="K31" s="164"/>
      <c r="L31" s="167"/>
      <c r="M31" s="164"/>
      <c r="N31" s="167"/>
      <c r="O31" s="164"/>
      <c r="P31" s="167"/>
      <c r="Q31" s="164"/>
      <c r="R31" s="167"/>
      <c r="S31" s="164"/>
      <c r="T31" s="167"/>
      <c r="U31" s="164"/>
      <c r="V31" s="167"/>
      <c r="W31" s="164"/>
      <c r="X31" s="167"/>
      <c r="Y31" s="167"/>
    </row>
    <row r="32" spans="1:25" ht="11.25">
      <c r="A32" s="34"/>
      <c r="B32" s="35" t="s">
        <v>294</v>
      </c>
      <c r="C32" s="164">
        <v>0</v>
      </c>
      <c r="D32" s="165">
        <v>0</v>
      </c>
      <c r="E32" s="164">
        <v>0</v>
      </c>
      <c r="F32" s="165">
        <v>0</v>
      </c>
      <c r="G32" s="164">
        <v>0</v>
      </c>
      <c r="H32" s="165">
        <v>0</v>
      </c>
      <c r="I32" s="164">
        <v>0</v>
      </c>
      <c r="J32" s="165">
        <v>0</v>
      </c>
      <c r="K32" s="164">
        <v>0</v>
      </c>
      <c r="L32" s="165">
        <v>0</v>
      </c>
      <c r="M32" s="164">
        <v>0</v>
      </c>
      <c r="N32" s="165">
        <v>0</v>
      </c>
      <c r="O32" s="164">
        <v>1</v>
      </c>
      <c r="P32" s="165">
        <v>0</v>
      </c>
      <c r="Q32" s="164">
        <v>3</v>
      </c>
      <c r="R32" s="165">
        <v>2</v>
      </c>
      <c r="S32" s="164">
        <v>0</v>
      </c>
      <c r="T32" s="165">
        <v>1</v>
      </c>
      <c r="U32" s="164">
        <v>0</v>
      </c>
      <c r="V32" s="165">
        <v>0</v>
      </c>
      <c r="W32" s="164">
        <f aca="true" t="shared" si="2" ref="W32:X34">C32+E32+G32+I32+K32+M32+O32+Q32+S32+U32</f>
        <v>4</v>
      </c>
      <c r="X32" s="165">
        <f t="shared" si="2"/>
        <v>3</v>
      </c>
      <c r="Y32" s="167">
        <f>SUM(W32:X32)</f>
        <v>7</v>
      </c>
    </row>
    <row r="33" spans="1:25" ht="11.25">
      <c r="A33" s="161"/>
      <c r="B33" s="35" t="s">
        <v>295</v>
      </c>
      <c r="C33" s="164">
        <v>0</v>
      </c>
      <c r="D33" s="165">
        <v>0</v>
      </c>
      <c r="E33" s="164">
        <v>0</v>
      </c>
      <c r="F33" s="165">
        <v>0</v>
      </c>
      <c r="G33" s="164">
        <v>0</v>
      </c>
      <c r="H33" s="165">
        <v>0</v>
      </c>
      <c r="I33" s="164">
        <v>0</v>
      </c>
      <c r="J33" s="165">
        <v>0</v>
      </c>
      <c r="K33" s="164">
        <v>0</v>
      </c>
      <c r="L33" s="165">
        <v>0</v>
      </c>
      <c r="M33" s="164">
        <v>0</v>
      </c>
      <c r="N33" s="165">
        <v>0</v>
      </c>
      <c r="O33" s="164">
        <v>4</v>
      </c>
      <c r="P33" s="165">
        <v>0</v>
      </c>
      <c r="Q33" s="164">
        <v>4</v>
      </c>
      <c r="R33" s="165">
        <v>0</v>
      </c>
      <c r="S33" s="164">
        <v>3</v>
      </c>
      <c r="T33" s="165">
        <v>1</v>
      </c>
      <c r="U33" s="164">
        <v>1</v>
      </c>
      <c r="V33" s="165">
        <v>0</v>
      </c>
      <c r="W33" s="164">
        <f t="shared" si="2"/>
        <v>12</v>
      </c>
      <c r="X33" s="165">
        <f t="shared" si="2"/>
        <v>1</v>
      </c>
      <c r="Y33" s="167">
        <f>SUM(W33:X33)</f>
        <v>13</v>
      </c>
    </row>
    <row r="34" spans="1:25" ht="11.25">
      <c r="A34" s="34"/>
      <c r="B34" s="35" t="s">
        <v>296</v>
      </c>
      <c r="C34" s="164">
        <v>0</v>
      </c>
      <c r="D34" s="165">
        <v>0</v>
      </c>
      <c r="E34" s="164">
        <v>0</v>
      </c>
      <c r="F34" s="165">
        <v>0</v>
      </c>
      <c r="G34" s="164">
        <v>0</v>
      </c>
      <c r="H34" s="165">
        <v>0</v>
      </c>
      <c r="I34" s="164">
        <v>0</v>
      </c>
      <c r="J34" s="165">
        <v>0</v>
      </c>
      <c r="K34" s="164">
        <v>0</v>
      </c>
      <c r="L34" s="165">
        <v>0</v>
      </c>
      <c r="M34" s="164">
        <v>0</v>
      </c>
      <c r="N34" s="165">
        <v>0</v>
      </c>
      <c r="O34" s="164">
        <v>0</v>
      </c>
      <c r="P34" s="165">
        <v>0</v>
      </c>
      <c r="Q34" s="164">
        <v>0</v>
      </c>
      <c r="R34" s="165">
        <v>0</v>
      </c>
      <c r="S34" s="164">
        <v>0</v>
      </c>
      <c r="T34" s="165">
        <v>0</v>
      </c>
      <c r="U34" s="164">
        <v>0</v>
      </c>
      <c r="V34" s="165">
        <v>0</v>
      </c>
      <c r="W34" s="164">
        <f t="shared" si="2"/>
        <v>0</v>
      </c>
      <c r="X34" s="165">
        <f t="shared" si="2"/>
        <v>0</v>
      </c>
      <c r="Y34" s="167">
        <f>SUM(W34:X34)</f>
        <v>0</v>
      </c>
    </row>
    <row r="35" spans="1:25" ht="11.25">
      <c r="A35" s="35"/>
      <c r="B35" s="35"/>
      <c r="C35" s="162"/>
      <c r="D35" s="35"/>
      <c r="E35" s="162"/>
      <c r="F35" s="35"/>
      <c r="G35" s="162"/>
      <c r="H35" s="35"/>
      <c r="I35" s="162"/>
      <c r="J35" s="35"/>
      <c r="K35" s="162"/>
      <c r="L35" s="35"/>
      <c r="M35" s="162"/>
      <c r="N35" s="35"/>
      <c r="O35" s="162"/>
      <c r="P35" s="35"/>
      <c r="Q35" s="162"/>
      <c r="R35" s="35"/>
      <c r="S35" s="162"/>
      <c r="T35" s="35"/>
      <c r="U35" s="162"/>
      <c r="V35" s="144"/>
      <c r="W35" s="162"/>
      <c r="X35" s="35"/>
      <c r="Y35" s="35"/>
    </row>
    <row r="36" spans="1:25" ht="11.25">
      <c r="A36" s="35"/>
      <c r="B36" s="45" t="s">
        <v>6</v>
      </c>
      <c r="C36" s="162"/>
      <c r="D36" s="35"/>
      <c r="E36" s="162"/>
      <c r="F36" s="35"/>
      <c r="G36" s="162"/>
      <c r="H36" s="35"/>
      <c r="I36" s="162"/>
      <c r="J36" s="35"/>
      <c r="K36" s="162"/>
      <c r="L36" s="35"/>
      <c r="M36" s="162"/>
      <c r="N36" s="35"/>
      <c r="O36" s="162"/>
      <c r="P36" s="35"/>
      <c r="Q36" s="162"/>
      <c r="R36" s="35"/>
      <c r="S36" s="162"/>
      <c r="T36" s="35"/>
      <c r="U36" s="162"/>
      <c r="V36" s="144"/>
      <c r="W36" s="162"/>
      <c r="X36" s="35"/>
      <c r="Y36" s="35"/>
    </row>
    <row r="37" spans="1:25" ht="11.25">
      <c r="A37" s="34"/>
      <c r="B37" s="35" t="s">
        <v>4</v>
      </c>
      <c r="C37" s="164">
        <v>0</v>
      </c>
      <c r="D37" s="165">
        <v>0</v>
      </c>
      <c r="E37" s="164">
        <v>0</v>
      </c>
      <c r="F37" s="165">
        <v>0</v>
      </c>
      <c r="G37" s="164">
        <v>0</v>
      </c>
      <c r="H37" s="165">
        <v>0</v>
      </c>
      <c r="I37" s="164">
        <v>0</v>
      </c>
      <c r="J37" s="165">
        <v>0</v>
      </c>
      <c r="K37" s="164">
        <v>0</v>
      </c>
      <c r="L37" s="165">
        <v>0</v>
      </c>
      <c r="M37" s="164">
        <v>0</v>
      </c>
      <c r="N37" s="165">
        <v>0</v>
      </c>
      <c r="O37" s="164">
        <v>0</v>
      </c>
      <c r="P37" s="165">
        <v>0</v>
      </c>
      <c r="Q37" s="164">
        <v>0</v>
      </c>
      <c r="R37" s="165">
        <v>0</v>
      </c>
      <c r="S37" s="164">
        <v>0</v>
      </c>
      <c r="T37" s="165">
        <v>0</v>
      </c>
      <c r="U37" s="164">
        <v>0</v>
      </c>
      <c r="V37" s="165">
        <v>0</v>
      </c>
      <c r="W37" s="164">
        <f>C37+E37+G37+I37+K37+M37+O37+Q37+S37+U37</f>
        <v>0</v>
      </c>
      <c r="X37" s="165">
        <f>D37+F37+H37+J37+L37+N37+P37+R37+T37+V37</f>
        <v>0</v>
      </c>
      <c r="Y37" s="167">
        <f>SUM(W37:X37)</f>
        <v>0</v>
      </c>
    </row>
    <row r="38" spans="1:25" ht="11.25">
      <c r="A38" s="34"/>
      <c r="B38" s="35" t="s">
        <v>5</v>
      </c>
      <c r="C38" s="164">
        <v>0</v>
      </c>
      <c r="D38" s="165">
        <v>0</v>
      </c>
      <c r="E38" s="164">
        <v>0</v>
      </c>
      <c r="F38" s="165">
        <v>0</v>
      </c>
      <c r="G38" s="164">
        <v>0</v>
      </c>
      <c r="H38" s="165">
        <v>0</v>
      </c>
      <c r="I38" s="164">
        <v>0</v>
      </c>
      <c r="J38" s="165">
        <v>0</v>
      </c>
      <c r="K38" s="164">
        <v>0</v>
      </c>
      <c r="L38" s="165">
        <v>0</v>
      </c>
      <c r="M38" s="164">
        <v>0</v>
      </c>
      <c r="N38" s="165">
        <v>0</v>
      </c>
      <c r="O38" s="164">
        <v>0</v>
      </c>
      <c r="P38" s="165">
        <v>0</v>
      </c>
      <c r="Q38" s="164">
        <v>0</v>
      </c>
      <c r="R38" s="165">
        <v>0</v>
      </c>
      <c r="S38" s="164">
        <v>0</v>
      </c>
      <c r="T38" s="165">
        <v>0</v>
      </c>
      <c r="U38" s="164">
        <v>0</v>
      </c>
      <c r="V38" s="165">
        <v>0</v>
      </c>
      <c r="W38" s="164">
        <f>C38+E38+G38+I38+K38+M38+O38+Q38+S38+U38</f>
        <v>0</v>
      </c>
      <c r="X38" s="165">
        <f>D38+F38+H38+J38+L38+N38+P38+R38+T38+V38</f>
        <v>0</v>
      </c>
      <c r="Y38" s="167">
        <f>SUM(W38:X38)</f>
        <v>0</v>
      </c>
    </row>
    <row r="39" spans="1:25" ht="11.25">
      <c r="A39" s="35"/>
      <c r="B39" s="35"/>
      <c r="C39" s="162"/>
      <c r="D39" s="35"/>
      <c r="E39" s="162"/>
      <c r="F39" s="35"/>
      <c r="G39" s="162"/>
      <c r="H39" s="35"/>
      <c r="I39" s="162"/>
      <c r="J39" s="35"/>
      <c r="K39" s="162"/>
      <c r="L39" s="35"/>
      <c r="M39" s="162"/>
      <c r="N39" s="35"/>
      <c r="O39" s="162"/>
      <c r="P39" s="35"/>
      <c r="Q39" s="162"/>
      <c r="R39" s="35"/>
      <c r="S39" s="162"/>
      <c r="T39" s="35"/>
      <c r="U39" s="162"/>
      <c r="V39" s="144"/>
      <c r="W39" s="162"/>
      <c r="X39" s="35"/>
      <c r="Y39" s="35"/>
    </row>
    <row r="40" spans="1:25" ht="12">
      <c r="A40" s="32" t="s">
        <v>339</v>
      </c>
      <c r="B40" s="34"/>
      <c r="C40" s="164"/>
      <c r="D40" s="167"/>
      <c r="E40" s="164"/>
      <c r="F40" s="167"/>
      <c r="G40" s="164"/>
      <c r="H40" s="167"/>
      <c r="I40" s="164"/>
      <c r="J40" s="167"/>
      <c r="K40" s="164"/>
      <c r="L40" s="167"/>
      <c r="M40" s="164"/>
      <c r="N40" s="167"/>
      <c r="O40" s="164"/>
      <c r="P40" s="167"/>
      <c r="Q40" s="164"/>
      <c r="R40" s="167"/>
      <c r="S40" s="164"/>
      <c r="T40" s="167"/>
      <c r="U40" s="164"/>
      <c r="V40" s="167"/>
      <c r="W40" s="164"/>
      <c r="X40" s="167"/>
      <c r="Y40" s="167"/>
    </row>
    <row r="41" spans="1:25" ht="12">
      <c r="A41" s="32"/>
      <c r="B41" s="34" t="s">
        <v>400</v>
      </c>
      <c r="C41" s="164">
        <v>0</v>
      </c>
      <c r="D41" s="165">
        <v>0</v>
      </c>
      <c r="E41" s="164">
        <v>0</v>
      </c>
      <c r="F41" s="165">
        <v>0</v>
      </c>
      <c r="G41" s="164">
        <v>0</v>
      </c>
      <c r="H41" s="165">
        <v>0</v>
      </c>
      <c r="I41" s="164">
        <v>0</v>
      </c>
      <c r="J41" s="165">
        <v>0</v>
      </c>
      <c r="K41" s="164">
        <v>0</v>
      </c>
      <c r="L41" s="165">
        <v>0</v>
      </c>
      <c r="M41" s="164">
        <v>0</v>
      </c>
      <c r="N41" s="165">
        <v>0</v>
      </c>
      <c r="O41" s="164">
        <v>0</v>
      </c>
      <c r="P41" s="165">
        <v>0</v>
      </c>
      <c r="Q41" s="164">
        <v>0</v>
      </c>
      <c r="R41" s="165">
        <v>0</v>
      </c>
      <c r="S41" s="164">
        <v>0</v>
      </c>
      <c r="T41" s="165">
        <v>0</v>
      </c>
      <c r="U41" s="164">
        <v>0</v>
      </c>
      <c r="V41" s="166">
        <v>0</v>
      </c>
      <c r="W41" s="165">
        <f aca="true" t="shared" si="3" ref="W41:X44">C41+E41+G41+I41+K41+M41+O41+Q41+S41+U41</f>
        <v>0</v>
      </c>
      <c r="X41" s="165">
        <f t="shared" si="3"/>
        <v>0</v>
      </c>
      <c r="Y41" s="167">
        <f>W41+X41</f>
        <v>0</v>
      </c>
    </row>
    <row r="42" spans="1:25" ht="11.25">
      <c r="A42" s="34"/>
      <c r="B42" s="35" t="s">
        <v>293</v>
      </c>
      <c r="C42" s="164">
        <v>0</v>
      </c>
      <c r="D42" s="165">
        <v>0</v>
      </c>
      <c r="E42" s="164">
        <v>0</v>
      </c>
      <c r="F42" s="165">
        <v>0</v>
      </c>
      <c r="G42" s="164">
        <v>0</v>
      </c>
      <c r="H42" s="165">
        <v>0</v>
      </c>
      <c r="I42" s="164">
        <v>0</v>
      </c>
      <c r="J42" s="165">
        <v>0</v>
      </c>
      <c r="K42" s="164">
        <v>0</v>
      </c>
      <c r="L42" s="165">
        <v>0</v>
      </c>
      <c r="M42" s="164">
        <v>0</v>
      </c>
      <c r="N42" s="165">
        <v>0</v>
      </c>
      <c r="O42" s="164">
        <v>0</v>
      </c>
      <c r="P42" s="165">
        <v>0</v>
      </c>
      <c r="Q42" s="164">
        <v>0</v>
      </c>
      <c r="R42" s="165">
        <v>0</v>
      </c>
      <c r="S42" s="164">
        <v>0</v>
      </c>
      <c r="T42" s="165">
        <v>0</v>
      </c>
      <c r="U42" s="164">
        <v>0</v>
      </c>
      <c r="V42" s="166">
        <v>0</v>
      </c>
      <c r="W42" s="165">
        <f t="shared" si="3"/>
        <v>0</v>
      </c>
      <c r="X42" s="165">
        <f t="shared" si="3"/>
        <v>0</v>
      </c>
      <c r="Y42" s="167">
        <f>W42+X42</f>
        <v>0</v>
      </c>
    </row>
    <row r="43" spans="1:25" ht="11.25">
      <c r="A43" s="34"/>
      <c r="B43" s="34" t="s">
        <v>351</v>
      </c>
      <c r="C43" s="164">
        <v>0</v>
      </c>
      <c r="D43" s="165">
        <v>0</v>
      </c>
      <c r="E43" s="164">
        <v>0</v>
      </c>
      <c r="F43" s="165">
        <v>0</v>
      </c>
      <c r="G43" s="164">
        <v>0</v>
      </c>
      <c r="H43" s="165">
        <v>0</v>
      </c>
      <c r="I43" s="164">
        <v>0</v>
      </c>
      <c r="J43" s="165">
        <v>0</v>
      </c>
      <c r="K43" s="164">
        <v>0</v>
      </c>
      <c r="L43" s="165">
        <v>0</v>
      </c>
      <c r="M43" s="164">
        <v>0</v>
      </c>
      <c r="N43" s="165">
        <v>0</v>
      </c>
      <c r="O43" s="164">
        <v>0</v>
      </c>
      <c r="P43" s="165">
        <v>0</v>
      </c>
      <c r="Q43" s="164">
        <v>0</v>
      </c>
      <c r="R43" s="165">
        <v>0</v>
      </c>
      <c r="S43" s="164">
        <v>0</v>
      </c>
      <c r="T43" s="165">
        <v>0</v>
      </c>
      <c r="U43" s="164">
        <v>0</v>
      </c>
      <c r="V43" s="166">
        <v>0</v>
      </c>
      <c r="W43" s="165">
        <f t="shared" si="3"/>
        <v>0</v>
      </c>
      <c r="X43" s="165">
        <f t="shared" si="3"/>
        <v>0</v>
      </c>
      <c r="Y43" s="167">
        <f>W43+X43</f>
        <v>0</v>
      </c>
    </row>
    <row r="44" spans="1:25" ht="11.25">
      <c r="A44" s="34"/>
      <c r="B44" s="34" t="s">
        <v>401</v>
      </c>
      <c r="C44" s="164">
        <v>0</v>
      </c>
      <c r="D44" s="165">
        <v>0</v>
      </c>
      <c r="E44" s="164">
        <v>0</v>
      </c>
      <c r="F44" s="165">
        <v>0</v>
      </c>
      <c r="G44" s="164">
        <v>0</v>
      </c>
      <c r="H44" s="165">
        <v>0</v>
      </c>
      <c r="I44" s="164">
        <v>0</v>
      </c>
      <c r="J44" s="165">
        <v>0</v>
      </c>
      <c r="K44" s="164">
        <v>0</v>
      </c>
      <c r="L44" s="165">
        <v>0</v>
      </c>
      <c r="M44" s="164">
        <v>0</v>
      </c>
      <c r="N44" s="165">
        <v>0</v>
      </c>
      <c r="O44" s="164">
        <v>0</v>
      </c>
      <c r="P44" s="165">
        <v>0</v>
      </c>
      <c r="Q44" s="164">
        <v>0</v>
      </c>
      <c r="R44" s="165">
        <v>0</v>
      </c>
      <c r="S44" s="164">
        <v>0</v>
      </c>
      <c r="T44" s="165">
        <v>0</v>
      </c>
      <c r="U44" s="164">
        <v>0</v>
      </c>
      <c r="V44" s="166">
        <v>0</v>
      </c>
      <c r="W44" s="165">
        <f t="shared" si="3"/>
        <v>0</v>
      </c>
      <c r="X44" s="165">
        <f t="shared" si="3"/>
        <v>0</v>
      </c>
      <c r="Y44" s="167">
        <f>W44+X44</f>
        <v>0</v>
      </c>
    </row>
    <row r="45" spans="1:26" ht="11.25">
      <c r="A45" s="35"/>
      <c r="B45" s="35"/>
      <c r="C45" s="162"/>
      <c r="D45" s="35"/>
      <c r="E45" s="162"/>
      <c r="F45" s="35"/>
      <c r="G45" s="162"/>
      <c r="H45" s="35"/>
      <c r="I45" s="162"/>
      <c r="J45" s="35"/>
      <c r="K45" s="162"/>
      <c r="L45" s="35"/>
      <c r="M45" s="162"/>
      <c r="N45" s="35"/>
      <c r="O45" s="162"/>
      <c r="P45" s="35"/>
      <c r="Q45" s="162"/>
      <c r="R45" s="35"/>
      <c r="S45" s="162"/>
      <c r="T45" s="35"/>
      <c r="U45" s="162"/>
      <c r="V45" s="168"/>
      <c r="W45" s="35"/>
      <c r="X45" s="34"/>
      <c r="Y45" s="35"/>
      <c r="Z45" s="144"/>
    </row>
    <row r="46" spans="1:26" ht="12">
      <c r="A46" s="32" t="s">
        <v>7</v>
      </c>
      <c r="B46" s="34"/>
      <c r="C46" s="164"/>
      <c r="D46" s="167"/>
      <c r="E46" s="164"/>
      <c r="F46" s="167"/>
      <c r="G46" s="164"/>
      <c r="H46" s="167"/>
      <c r="I46" s="164"/>
      <c r="J46" s="167"/>
      <c r="K46" s="164"/>
      <c r="L46" s="167"/>
      <c r="M46" s="164"/>
      <c r="N46" s="167"/>
      <c r="O46" s="164"/>
      <c r="P46" s="167"/>
      <c r="Q46" s="164"/>
      <c r="R46" s="167"/>
      <c r="S46" s="164"/>
      <c r="T46" s="167"/>
      <c r="U46" s="164"/>
      <c r="V46" s="166"/>
      <c r="W46" s="167"/>
      <c r="X46" s="167"/>
      <c r="Y46" s="167"/>
      <c r="Z46" s="144"/>
    </row>
    <row r="47" spans="1:26" ht="11.25">
      <c r="A47" s="34"/>
      <c r="B47" s="35" t="s">
        <v>8</v>
      </c>
      <c r="C47" s="164">
        <v>0</v>
      </c>
      <c r="D47" s="165">
        <v>0</v>
      </c>
      <c r="E47" s="164">
        <v>0</v>
      </c>
      <c r="F47" s="165">
        <v>0</v>
      </c>
      <c r="G47" s="164">
        <v>0</v>
      </c>
      <c r="H47" s="165">
        <v>0</v>
      </c>
      <c r="I47" s="164">
        <v>0</v>
      </c>
      <c r="J47" s="165">
        <v>0</v>
      </c>
      <c r="K47" s="164">
        <v>0</v>
      </c>
      <c r="L47" s="165">
        <v>0</v>
      </c>
      <c r="M47" s="164">
        <v>0</v>
      </c>
      <c r="N47" s="165">
        <v>0</v>
      </c>
      <c r="O47" s="164">
        <v>0</v>
      </c>
      <c r="P47" s="165">
        <v>0</v>
      </c>
      <c r="Q47" s="164">
        <v>0</v>
      </c>
      <c r="R47" s="165">
        <v>0</v>
      </c>
      <c r="S47" s="164">
        <v>0</v>
      </c>
      <c r="T47" s="165">
        <v>0</v>
      </c>
      <c r="U47" s="164">
        <v>0</v>
      </c>
      <c r="V47" s="166">
        <v>0</v>
      </c>
      <c r="W47" s="165">
        <f>C47+E47+G47+I47+K47+M47+O47+Q47+S47+U47</f>
        <v>0</v>
      </c>
      <c r="X47" s="165">
        <f>D47+F47+H47+J47+L47+N47+P47+R47+T47+V47</f>
        <v>0</v>
      </c>
      <c r="Y47" s="167">
        <f>W47+X47</f>
        <v>0</v>
      </c>
      <c r="Z47" s="144"/>
    </row>
    <row r="48" spans="1:26" ht="11.25">
      <c r="A48" s="34"/>
      <c r="B48" s="35" t="s">
        <v>9</v>
      </c>
      <c r="C48" s="164">
        <v>0</v>
      </c>
      <c r="D48" s="165">
        <v>0</v>
      </c>
      <c r="E48" s="164">
        <v>0</v>
      </c>
      <c r="F48" s="165">
        <v>0</v>
      </c>
      <c r="G48" s="164">
        <v>0</v>
      </c>
      <c r="H48" s="165">
        <v>0</v>
      </c>
      <c r="I48" s="164">
        <v>0</v>
      </c>
      <c r="J48" s="165">
        <v>0</v>
      </c>
      <c r="K48" s="164">
        <v>0</v>
      </c>
      <c r="L48" s="165">
        <v>0</v>
      </c>
      <c r="M48" s="164">
        <v>0</v>
      </c>
      <c r="N48" s="165">
        <v>0</v>
      </c>
      <c r="O48" s="164">
        <v>0</v>
      </c>
      <c r="P48" s="165">
        <v>0</v>
      </c>
      <c r="Q48" s="164">
        <v>0</v>
      </c>
      <c r="R48" s="165">
        <v>0</v>
      </c>
      <c r="S48" s="164">
        <v>0</v>
      </c>
      <c r="T48" s="165">
        <v>0</v>
      </c>
      <c r="U48" s="164">
        <v>0</v>
      </c>
      <c r="V48" s="166">
        <v>0</v>
      </c>
      <c r="W48" s="165">
        <f>C48+E48+G48+I48+K48+M48+O48+Q48+S48+U48</f>
        <v>0</v>
      </c>
      <c r="X48" s="165">
        <f>D48+F48+H48+J48+L48+N48+P48+R48+T48+V48</f>
        <v>0</v>
      </c>
      <c r="Y48" s="167">
        <f>W48+X48</f>
        <v>0</v>
      </c>
      <c r="Z48" s="144"/>
    </row>
    <row r="49" spans="1:26" ht="11.2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65"/>
    </row>
    <row r="50" spans="1:26" ht="21.75" customHeight="1">
      <c r="A50" s="285" t="s">
        <v>541</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144"/>
    </row>
    <row r="51" spans="1:26" ht="11.25">
      <c r="A51" s="46" t="s">
        <v>13</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1.25">
      <c r="A52" s="49" t="s">
        <v>10</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spans="1:26" ht="11.25">
      <c r="A53" s="49" t="s">
        <v>25</v>
      </c>
      <c r="C53" s="144"/>
      <c r="D53" s="144"/>
      <c r="E53" s="144"/>
      <c r="F53" s="144"/>
      <c r="G53" s="144"/>
      <c r="H53" s="144"/>
      <c r="I53" s="144"/>
      <c r="J53" s="144"/>
      <c r="K53" s="144"/>
      <c r="L53" s="144"/>
      <c r="M53" s="144"/>
      <c r="N53" s="144"/>
      <c r="O53" s="144"/>
      <c r="P53" s="144"/>
      <c r="Q53" s="144"/>
      <c r="R53" s="144"/>
      <c r="S53" s="144"/>
      <c r="T53" s="144"/>
      <c r="U53" s="144"/>
      <c r="V53" s="144"/>
      <c r="Z53" s="144"/>
    </row>
    <row r="54" spans="1:26" ht="11.25">
      <c r="A54" s="49" t="s">
        <v>11</v>
      </c>
      <c r="B54" s="49"/>
      <c r="C54" s="144"/>
      <c r="D54" s="144"/>
      <c r="E54" s="144"/>
      <c r="F54" s="144"/>
      <c r="G54" s="144"/>
      <c r="H54" s="144"/>
      <c r="I54" s="144"/>
      <c r="J54" s="144"/>
      <c r="K54" s="144"/>
      <c r="L54" s="144"/>
      <c r="M54" s="144"/>
      <c r="N54" s="144"/>
      <c r="O54" s="144"/>
      <c r="P54" s="144"/>
      <c r="Q54" s="144"/>
      <c r="R54" s="144"/>
      <c r="S54" s="144"/>
      <c r="T54" s="144"/>
      <c r="U54" s="144"/>
      <c r="V54" s="144"/>
      <c r="Z54" s="144"/>
    </row>
    <row r="55" spans="1:26" ht="11.25">
      <c r="A55" s="49" t="s">
        <v>12</v>
      </c>
      <c r="B55" s="144"/>
      <c r="C55" s="144"/>
      <c r="D55" s="144"/>
      <c r="E55" s="144"/>
      <c r="F55" s="144"/>
      <c r="G55" s="144"/>
      <c r="H55" s="144"/>
      <c r="I55" s="144"/>
      <c r="J55" s="144"/>
      <c r="K55" s="144"/>
      <c r="L55" s="144"/>
      <c r="M55" s="144"/>
      <c r="N55" s="144"/>
      <c r="O55" s="144"/>
      <c r="P55" s="144"/>
      <c r="Q55" s="144"/>
      <c r="R55" s="144"/>
      <c r="S55" s="144"/>
      <c r="T55" s="144"/>
      <c r="U55" s="144"/>
      <c r="V55" s="144"/>
      <c r="Z55" s="144"/>
    </row>
    <row r="56" spans="1:21" ht="11.25">
      <c r="A56" s="144"/>
      <c r="B56" s="144"/>
      <c r="C56" s="144"/>
      <c r="D56" s="144"/>
      <c r="E56" s="144"/>
      <c r="F56" s="144"/>
      <c r="G56" s="144"/>
      <c r="H56" s="144"/>
      <c r="I56" s="144"/>
      <c r="J56" s="144"/>
      <c r="K56" s="144"/>
      <c r="L56" s="144"/>
      <c r="M56" s="144"/>
      <c r="N56" s="144"/>
      <c r="O56" s="144"/>
      <c r="P56" s="144"/>
      <c r="Q56" s="144"/>
      <c r="R56" s="144"/>
      <c r="S56" s="144"/>
      <c r="T56" s="144"/>
      <c r="U56" s="144"/>
    </row>
    <row r="57" spans="1:21" ht="11.25">
      <c r="A57" s="144"/>
      <c r="B57" s="144"/>
      <c r="C57" s="144"/>
      <c r="D57" s="144"/>
      <c r="E57" s="144"/>
      <c r="F57" s="144"/>
      <c r="G57" s="144"/>
      <c r="H57" s="144"/>
      <c r="I57" s="144"/>
      <c r="J57" s="144"/>
      <c r="K57" s="144"/>
      <c r="L57" s="144"/>
      <c r="M57" s="144"/>
      <c r="N57" s="144"/>
      <c r="O57" s="144"/>
      <c r="P57" s="144"/>
      <c r="Q57" s="144"/>
      <c r="R57" s="144"/>
      <c r="S57" s="144"/>
      <c r="T57" s="144"/>
      <c r="U57" s="144"/>
    </row>
    <row r="58" spans="1:21" ht="11.25">
      <c r="A58" s="144"/>
      <c r="B58" s="144"/>
      <c r="C58" s="144"/>
      <c r="D58" s="144"/>
      <c r="E58" s="144"/>
      <c r="F58" s="144"/>
      <c r="G58" s="144"/>
      <c r="H58" s="144"/>
      <c r="I58" s="144"/>
      <c r="J58" s="144"/>
      <c r="K58" s="144"/>
      <c r="L58" s="144"/>
      <c r="M58" s="144"/>
      <c r="N58" s="144"/>
      <c r="O58" s="144"/>
      <c r="P58" s="144"/>
      <c r="Q58" s="144"/>
      <c r="R58" s="144"/>
      <c r="S58" s="144"/>
      <c r="T58" s="144"/>
      <c r="U58" s="144"/>
    </row>
    <row r="59" spans="1:21" ht="11.25">
      <c r="A59" s="144"/>
      <c r="B59" s="144"/>
      <c r="C59" s="144"/>
      <c r="D59" s="144"/>
      <c r="E59" s="144"/>
      <c r="F59" s="144"/>
      <c r="G59" s="144"/>
      <c r="H59" s="144"/>
      <c r="I59" s="144"/>
      <c r="J59" s="144"/>
      <c r="K59" s="144"/>
      <c r="L59" s="144"/>
      <c r="M59" s="144"/>
      <c r="N59" s="144"/>
      <c r="O59" s="144"/>
      <c r="P59" s="144"/>
      <c r="Q59" s="144"/>
      <c r="R59" s="144"/>
      <c r="S59" s="144"/>
      <c r="T59" s="144"/>
      <c r="U59" s="144"/>
    </row>
    <row r="60" spans="1:21" ht="11.25">
      <c r="A60" s="144"/>
      <c r="B60" s="144"/>
      <c r="C60" s="144"/>
      <c r="D60" s="144"/>
      <c r="E60" s="144"/>
      <c r="F60" s="144"/>
      <c r="G60" s="144"/>
      <c r="H60" s="144"/>
      <c r="I60" s="144"/>
      <c r="J60" s="144"/>
      <c r="K60" s="144"/>
      <c r="L60" s="144"/>
      <c r="M60" s="144"/>
      <c r="N60" s="144"/>
      <c r="O60" s="144"/>
      <c r="P60" s="144"/>
      <c r="Q60" s="144"/>
      <c r="R60" s="144"/>
      <c r="S60" s="144"/>
      <c r="T60" s="144"/>
      <c r="U60" s="144"/>
    </row>
    <row r="61" spans="1:21" ht="11.25">
      <c r="A61" s="144"/>
      <c r="B61" s="144"/>
      <c r="C61" s="144"/>
      <c r="D61" s="144"/>
      <c r="E61" s="144"/>
      <c r="F61" s="144"/>
      <c r="G61" s="144"/>
      <c r="H61" s="144"/>
      <c r="I61" s="144"/>
      <c r="J61" s="144"/>
      <c r="K61" s="144"/>
      <c r="L61" s="144"/>
      <c r="M61" s="144"/>
      <c r="N61" s="144"/>
      <c r="O61" s="144"/>
      <c r="P61" s="144"/>
      <c r="Q61" s="144"/>
      <c r="R61" s="144"/>
      <c r="S61" s="144"/>
      <c r="T61" s="144"/>
      <c r="U61" s="144"/>
    </row>
    <row r="62" spans="1:21" ht="11.25">
      <c r="A62" s="144"/>
      <c r="B62" s="144"/>
      <c r="C62" s="144"/>
      <c r="D62" s="144"/>
      <c r="E62" s="144"/>
      <c r="F62" s="144"/>
      <c r="G62" s="144"/>
      <c r="H62" s="144"/>
      <c r="I62" s="144"/>
      <c r="J62" s="144"/>
      <c r="K62" s="144"/>
      <c r="L62" s="144"/>
      <c r="M62" s="144"/>
      <c r="N62" s="144"/>
      <c r="O62" s="144"/>
      <c r="P62" s="144"/>
      <c r="Q62" s="144"/>
      <c r="R62" s="144"/>
      <c r="S62" s="144"/>
      <c r="T62" s="144"/>
      <c r="U62" s="144"/>
    </row>
    <row r="63" spans="1:21" ht="11.25">
      <c r="A63" s="144"/>
      <c r="B63" s="144"/>
      <c r="C63" s="144"/>
      <c r="D63" s="144"/>
      <c r="E63" s="144"/>
      <c r="F63" s="144"/>
      <c r="G63" s="144"/>
      <c r="H63" s="144"/>
      <c r="I63" s="144"/>
      <c r="J63" s="144"/>
      <c r="K63" s="144"/>
      <c r="L63" s="144"/>
      <c r="M63" s="144"/>
      <c r="N63" s="144"/>
      <c r="O63" s="144"/>
      <c r="P63" s="144"/>
      <c r="Q63" s="144"/>
      <c r="R63" s="144"/>
      <c r="S63" s="144"/>
      <c r="T63" s="144"/>
      <c r="U63" s="144"/>
    </row>
    <row r="64" spans="1:21" ht="11.25">
      <c r="A64" s="144"/>
      <c r="B64" s="144"/>
      <c r="C64" s="144"/>
      <c r="D64" s="144"/>
      <c r="E64" s="144"/>
      <c r="F64" s="144"/>
      <c r="G64" s="144"/>
      <c r="H64" s="144"/>
      <c r="I64" s="144"/>
      <c r="J64" s="144"/>
      <c r="K64" s="144"/>
      <c r="L64" s="144"/>
      <c r="M64" s="144"/>
      <c r="N64" s="144"/>
      <c r="O64" s="144"/>
      <c r="P64" s="144"/>
      <c r="Q64" s="144"/>
      <c r="R64" s="144"/>
      <c r="S64" s="144"/>
      <c r="T64" s="144"/>
      <c r="U64" s="144"/>
    </row>
    <row r="65" spans="1:21" ht="11.25">
      <c r="A65" s="144"/>
      <c r="B65" s="144"/>
      <c r="C65" s="144"/>
      <c r="D65" s="144"/>
      <c r="E65" s="144"/>
      <c r="F65" s="144"/>
      <c r="G65" s="144"/>
      <c r="H65" s="144"/>
      <c r="I65" s="144"/>
      <c r="J65" s="144"/>
      <c r="K65" s="144"/>
      <c r="L65" s="144"/>
      <c r="M65" s="144"/>
      <c r="N65" s="144"/>
      <c r="O65" s="144"/>
      <c r="P65" s="144"/>
      <c r="Q65" s="144"/>
      <c r="R65" s="144"/>
      <c r="S65" s="144"/>
      <c r="T65" s="144"/>
      <c r="U65" s="144"/>
    </row>
    <row r="66" spans="1:21" ht="11.25">
      <c r="A66" s="144"/>
      <c r="B66" s="144"/>
      <c r="C66" s="144"/>
      <c r="D66" s="144"/>
      <c r="E66" s="144"/>
      <c r="F66" s="144"/>
      <c r="G66" s="144"/>
      <c r="H66" s="144"/>
      <c r="I66" s="144"/>
      <c r="J66" s="144"/>
      <c r="K66" s="144"/>
      <c r="L66" s="144"/>
      <c r="M66" s="144"/>
      <c r="N66" s="144"/>
      <c r="O66" s="144"/>
      <c r="P66" s="144"/>
      <c r="Q66" s="144"/>
      <c r="R66" s="144"/>
      <c r="S66" s="144"/>
      <c r="T66" s="144"/>
      <c r="U66" s="144"/>
    </row>
    <row r="67" spans="1:21" ht="11.25">
      <c r="A67" s="144"/>
      <c r="B67" s="144"/>
      <c r="C67" s="144"/>
      <c r="D67" s="144"/>
      <c r="E67" s="144"/>
      <c r="F67" s="144"/>
      <c r="G67" s="144"/>
      <c r="H67" s="144"/>
      <c r="I67" s="144"/>
      <c r="J67" s="144"/>
      <c r="K67" s="144"/>
      <c r="L67" s="144"/>
      <c r="M67" s="144"/>
      <c r="N67" s="144"/>
      <c r="O67" s="144"/>
      <c r="P67" s="144"/>
      <c r="Q67" s="144"/>
      <c r="R67" s="144"/>
      <c r="S67" s="144"/>
      <c r="T67" s="144"/>
      <c r="U67" s="144"/>
    </row>
    <row r="68" spans="1:21" ht="11.25">
      <c r="A68" s="144"/>
      <c r="B68" s="144"/>
      <c r="C68" s="144"/>
      <c r="D68" s="144"/>
      <c r="E68" s="144"/>
      <c r="F68" s="144"/>
      <c r="G68" s="144"/>
      <c r="H68" s="144"/>
      <c r="I68" s="144"/>
      <c r="J68" s="144"/>
      <c r="K68" s="144"/>
      <c r="L68" s="144"/>
      <c r="M68" s="144"/>
      <c r="N68" s="144"/>
      <c r="O68" s="144"/>
      <c r="P68" s="144"/>
      <c r="Q68" s="144"/>
      <c r="R68" s="144"/>
      <c r="S68" s="144"/>
      <c r="T68" s="144"/>
      <c r="U68" s="144"/>
    </row>
    <row r="69" spans="1:21" ht="11.25">
      <c r="A69" s="144"/>
      <c r="B69" s="144"/>
      <c r="C69" s="144"/>
      <c r="D69" s="144"/>
      <c r="E69" s="144"/>
      <c r="F69" s="144"/>
      <c r="G69" s="144"/>
      <c r="H69" s="144"/>
      <c r="I69" s="144"/>
      <c r="J69" s="144"/>
      <c r="K69" s="144"/>
      <c r="L69" s="144"/>
      <c r="M69" s="144"/>
      <c r="N69" s="144"/>
      <c r="O69" s="144"/>
      <c r="P69" s="144"/>
      <c r="Q69" s="144"/>
      <c r="R69" s="144"/>
      <c r="S69" s="144"/>
      <c r="T69" s="144"/>
      <c r="U69" s="144"/>
    </row>
    <row r="70" spans="1:21" ht="11.25">
      <c r="A70" s="144"/>
      <c r="B70" s="144"/>
      <c r="C70" s="144"/>
      <c r="D70" s="144"/>
      <c r="E70" s="144"/>
      <c r="F70" s="144"/>
      <c r="G70" s="144"/>
      <c r="H70" s="144"/>
      <c r="I70" s="144"/>
      <c r="J70" s="144"/>
      <c r="K70" s="144"/>
      <c r="L70" s="144"/>
      <c r="M70" s="144"/>
      <c r="N70" s="144"/>
      <c r="O70" s="144"/>
      <c r="P70" s="144"/>
      <c r="Q70" s="144"/>
      <c r="R70" s="144"/>
      <c r="S70" s="144"/>
      <c r="T70" s="144"/>
      <c r="U70" s="144"/>
    </row>
    <row r="71" spans="1:21" ht="11.25">
      <c r="A71" s="144"/>
      <c r="B71" s="144"/>
      <c r="C71" s="144"/>
      <c r="D71" s="144"/>
      <c r="E71" s="144"/>
      <c r="F71" s="144"/>
      <c r="G71" s="144"/>
      <c r="H71" s="144"/>
      <c r="I71" s="144"/>
      <c r="J71" s="144"/>
      <c r="K71" s="144"/>
      <c r="L71" s="144"/>
      <c r="M71" s="144"/>
      <c r="N71" s="144"/>
      <c r="O71" s="144"/>
      <c r="P71" s="144"/>
      <c r="Q71" s="144"/>
      <c r="R71" s="144"/>
      <c r="S71" s="144"/>
      <c r="T71" s="144"/>
      <c r="U71" s="144"/>
    </row>
    <row r="72" spans="1:21" ht="11.25">
      <c r="A72" s="144"/>
      <c r="B72" s="144"/>
      <c r="C72" s="144"/>
      <c r="D72" s="144"/>
      <c r="E72" s="144"/>
      <c r="F72" s="144"/>
      <c r="G72" s="144"/>
      <c r="H72" s="144"/>
      <c r="I72" s="144"/>
      <c r="J72" s="144"/>
      <c r="K72" s="144"/>
      <c r="L72" s="144"/>
      <c r="M72" s="144"/>
      <c r="N72" s="144"/>
      <c r="O72" s="144"/>
      <c r="P72" s="144"/>
      <c r="Q72" s="144"/>
      <c r="R72" s="144"/>
      <c r="S72" s="144"/>
      <c r="T72" s="144"/>
      <c r="U72" s="144"/>
    </row>
    <row r="73" spans="1:21" ht="11.25">
      <c r="A73" s="144"/>
      <c r="B73" s="144"/>
      <c r="C73" s="144"/>
      <c r="D73" s="144"/>
      <c r="E73" s="144"/>
      <c r="F73" s="144"/>
      <c r="G73" s="144"/>
      <c r="H73" s="144"/>
      <c r="I73" s="144"/>
      <c r="J73" s="144"/>
      <c r="K73" s="144"/>
      <c r="L73" s="144"/>
      <c r="M73" s="144"/>
      <c r="N73" s="144"/>
      <c r="O73" s="144"/>
      <c r="P73" s="144"/>
      <c r="Q73" s="144"/>
      <c r="R73" s="144"/>
      <c r="S73" s="144"/>
      <c r="T73" s="144"/>
      <c r="U73" s="144"/>
    </row>
    <row r="74" spans="1:21" ht="11.25">
      <c r="A74" s="144"/>
      <c r="B74" s="144"/>
      <c r="C74" s="144"/>
      <c r="D74" s="144"/>
      <c r="E74" s="144"/>
      <c r="F74" s="144"/>
      <c r="G74" s="144"/>
      <c r="H74" s="144"/>
      <c r="I74" s="144"/>
      <c r="J74" s="144"/>
      <c r="K74" s="144"/>
      <c r="L74" s="144"/>
      <c r="M74" s="144"/>
      <c r="N74" s="144"/>
      <c r="O74" s="144"/>
      <c r="P74" s="144"/>
      <c r="Q74" s="144"/>
      <c r="R74" s="144"/>
      <c r="S74" s="144"/>
      <c r="T74" s="144"/>
      <c r="U74" s="144"/>
    </row>
    <row r="75" spans="1:21" ht="11.25">
      <c r="A75" s="144"/>
      <c r="B75" s="144"/>
      <c r="C75" s="144"/>
      <c r="D75" s="144"/>
      <c r="E75" s="144"/>
      <c r="F75" s="144"/>
      <c r="G75" s="144"/>
      <c r="H75" s="144"/>
      <c r="I75" s="144"/>
      <c r="J75" s="144"/>
      <c r="K75" s="144"/>
      <c r="L75" s="144"/>
      <c r="M75" s="144"/>
      <c r="N75" s="144"/>
      <c r="O75" s="144"/>
      <c r="P75" s="144"/>
      <c r="Q75" s="144"/>
      <c r="R75" s="144"/>
      <c r="S75" s="144"/>
      <c r="T75" s="144"/>
      <c r="U75" s="144"/>
    </row>
    <row r="76" spans="1:21" ht="11.25">
      <c r="A76" s="144"/>
      <c r="B76" s="144"/>
      <c r="C76" s="144"/>
      <c r="D76" s="144"/>
      <c r="E76" s="144"/>
      <c r="F76" s="144"/>
      <c r="G76" s="144"/>
      <c r="H76" s="144"/>
      <c r="I76" s="144"/>
      <c r="J76" s="144"/>
      <c r="K76" s="144"/>
      <c r="L76" s="144"/>
      <c r="M76" s="144"/>
      <c r="N76" s="144"/>
      <c r="O76" s="144"/>
      <c r="P76" s="144"/>
      <c r="Q76" s="144"/>
      <c r="R76" s="144"/>
      <c r="S76" s="144"/>
      <c r="T76" s="144"/>
      <c r="U76" s="144"/>
    </row>
    <row r="77" spans="1:21" ht="11.25">
      <c r="A77" s="144"/>
      <c r="B77" s="144"/>
      <c r="C77" s="144"/>
      <c r="D77" s="144"/>
      <c r="E77" s="144"/>
      <c r="F77" s="144"/>
      <c r="G77" s="144"/>
      <c r="H77" s="144"/>
      <c r="I77" s="144"/>
      <c r="J77" s="144"/>
      <c r="K77" s="144"/>
      <c r="L77" s="144"/>
      <c r="M77" s="144"/>
      <c r="N77" s="144"/>
      <c r="O77" s="144"/>
      <c r="P77" s="144"/>
      <c r="Q77" s="144"/>
      <c r="R77" s="144"/>
      <c r="S77" s="144"/>
      <c r="T77" s="144"/>
      <c r="U77" s="144"/>
    </row>
    <row r="78" spans="1:21" ht="11.25">
      <c r="A78" s="144"/>
      <c r="B78" s="144"/>
      <c r="C78" s="144"/>
      <c r="D78" s="144"/>
      <c r="E78" s="144"/>
      <c r="F78" s="144"/>
      <c r="G78" s="144"/>
      <c r="H78" s="144"/>
      <c r="I78" s="144"/>
      <c r="J78" s="144"/>
      <c r="K78" s="144"/>
      <c r="L78" s="144"/>
      <c r="M78" s="144"/>
      <c r="N78" s="144"/>
      <c r="O78" s="144"/>
      <c r="P78" s="144"/>
      <c r="Q78" s="144"/>
      <c r="R78" s="144"/>
      <c r="S78" s="144"/>
      <c r="T78" s="144"/>
      <c r="U78" s="144"/>
    </row>
    <row r="79" spans="1:21" ht="11.25">
      <c r="A79" s="144"/>
      <c r="B79" s="144"/>
      <c r="C79" s="144"/>
      <c r="D79" s="144"/>
      <c r="E79" s="144"/>
      <c r="F79" s="144"/>
      <c r="G79" s="144"/>
      <c r="H79" s="144"/>
      <c r="I79" s="144"/>
      <c r="J79" s="144"/>
      <c r="K79" s="144"/>
      <c r="L79" s="144"/>
      <c r="M79" s="144"/>
      <c r="N79" s="144"/>
      <c r="O79" s="144"/>
      <c r="P79" s="144"/>
      <c r="Q79" s="144"/>
      <c r="R79" s="144"/>
      <c r="S79" s="144"/>
      <c r="T79" s="144"/>
      <c r="U79" s="144"/>
    </row>
    <row r="80" spans="1:21" ht="11.25">
      <c r="A80" s="144"/>
      <c r="B80" s="144"/>
      <c r="C80" s="144"/>
      <c r="D80" s="144"/>
      <c r="E80" s="144"/>
      <c r="F80" s="144"/>
      <c r="G80" s="144"/>
      <c r="H80" s="144"/>
      <c r="I80" s="144"/>
      <c r="J80" s="144"/>
      <c r="K80" s="144"/>
      <c r="L80" s="144"/>
      <c r="M80" s="144"/>
      <c r="N80" s="144"/>
      <c r="O80" s="144"/>
      <c r="P80" s="144"/>
      <c r="Q80" s="144"/>
      <c r="R80" s="144"/>
      <c r="S80" s="144"/>
      <c r="T80" s="144"/>
      <c r="U80" s="144"/>
    </row>
    <row r="81" spans="1:21" ht="11.25">
      <c r="A81" s="144"/>
      <c r="B81" s="144"/>
      <c r="C81" s="144"/>
      <c r="D81" s="144"/>
      <c r="E81" s="144"/>
      <c r="F81" s="144"/>
      <c r="G81" s="144"/>
      <c r="H81" s="144"/>
      <c r="I81" s="144"/>
      <c r="J81" s="144"/>
      <c r="K81" s="144"/>
      <c r="L81" s="144"/>
      <c r="M81" s="144"/>
      <c r="N81" s="144"/>
      <c r="O81" s="144"/>
      <c r="P81" s="144"/>
      <c r="Q81" s="144"/>
      <c r="R81" s="144"/>
      <c r="S81" s="144"/>
      <c r="T81" s="144"/>
      <c r="U81" s="144"/>
    </row>
    <row r="82" spans="1:21" ht="11.25">
      <c r="A82" s="144"/>
      <c r="B82" s="144"/>
      <c r="C82" s="144"/>
      <c r="D82" s="144"/>
      <c r="E82" s="144"/>
      <c r="F82" s="144"/>
      <c r="G82" s="144"/>
      <c r="H82" s="144"/>
      <c r="I82" s="144"/>
      <c r="J82" s="144"/>
      <c r="K82" s="144"/>
      <c r="L82" s="144"/>
      <c r="M82" s="144"/>
      <c r="N82" s="144"/>
      <c r="O82" s="144"/>
      <c r="P82" s="144"/>
      <c r="Q82" s="144"/>
      <c r="R82" s="144"/>
      <c r="S82" s="144"/>
      <c r="T82" s="144"/>
      <c r="U82" s="144"/>
    </row>
    <row r="83" spans="1:21" ht="11.25">
      <c r="A83" s="144"/>
      <c r="B83" s="144"/>
      <c r="C83" s="144"/>
      <c r="D83" s="144"/>
      <c r="E83" s="144"/>
      <c r="F83" s="144"/>
      <c r="G83" s="144"/>
      <c r="H83" s="144"/>
      <c r="I83" s="144"/>
      <c r="J83" s="144"/>
      <c r="K83" s="144"/>
      <c r="L83" s="144"/>
      <c r="M83" s="144"/>
      <c r="N83" s="144"/>
      <c r="O83" s="144"/>
      <c r="P83" s="144"/>
      <c r="Q83" s="144"/>
      <c r="R83" s="144"/>
      <c r="S83" s="144"/>
      <c r="T83" s="144"/>
      <c r="U83" s="144"/>
    </row>
    <row r="84" spans="1:21" ht="11.25">
      <c r="A84" s="144"/>
      <c r="B84" s="144"/>
      <c r="C84" s="144"/>
      <c r="D84" s="144"/>
      <c r="E84" s="144"/>
      <c r="F84" s="144"/>
      <c r="G84" s="144"/>
      <c r="H84" s="144"/>
      <c r="I84" s="144"/>
      <c r="J84" s="144"/>
      <c r="K84" s="144"/>
      <c r="L84" s="144"/>
      <c r="M84" s="144"/>
      <c r="N84" s="144"/>
      <c r="O84" s="144"/>
      <c r="P84" s="144"/>
      <c r="Q84" s="144"/>
      <c r="R84" s="144"/>
      <c r="S84" s="144"/>
      <c r="T84" s="144"/>
      <c r="U84" s="144"/>
    </row>
    <row r="85" spans="1:21" ht="11.25">
      <c r="A85" s="144"/>
      <c r="B85" s="144"/>
      <c r="C85" s="144"/>
      <c r="D85" s="144"/>
      <c r="E85" s="144"/>
      <c r="F85" s="144"/>
      <c r="G85" s="144"/>
      <c r="H85" s="144"/>
      <c r="I85" s="144"/>
      <c r="J85" s="144"/>
      <c r="K85" s="144"/>
      <c r="L85" s="144"/>
      <c r="M85" s="144"/>
      <c r="N85" s="144"/>
      <c r="O85" s="144"/>
      <c r="P85" s="144"/>
      <c r="Q85" s="144"/>
      <c r="R85" s="144"/>
      <c r="S85" s="144"/>
      <c r="T85" s="144"/>
      <c r="U85" s="144"/>
    </row>
    <row r="86" spans="1:21" ht="11.25">
      <c r="A86" s="144"/>
      <c r="B86" s="144"/>
      <c r="C86" s="144"/>
      <c r="D86" s="144"/>
      <c r="E86" s="144"/>
      <c r="F86" s="144"/>
      <c r="G86" s="144"/>
      <c r="H86" s="144"/>
      <c r="I86" s="144"/>
      <c r="J86" s="144"/>
      <c r="K86" s="144"/>
      <c r="L86" s="144"/>
      <c r="M86" s="144"/>
      <c r="N86" s="144"/>
      <c r="O86" s="144"/>
      <c r="P86" s="144"/>
      <c r="Q86" s="144"/>
      <c r="R86" s="144"/>
      <c r="S86" s="144"/>
      <c r="T86" s="144"/>
      <c r="U86" s="144"/>
    </row>
    <row r="87" spans="1:21" ht="11.25">
      <c r="A87" s="144"/>
      <c r="B87" s="144"/>
      <c r="C87" s="144"/>
      <c r="D87" s="144"/>
      <c r="E87" s="144"/>
      <c r="F87" s="144"/>
      <c r="G87" s="144"/>
      <c r="H87" s="144"/>
      <c r="I87" s="144"/>
      <c r="J87" s="144"/>
      <c r="K87" s="144"/>
      <c r="L87" s="144"/>
      <c r="M87" s="144"/>
      <c r="N87" s="144"/>
      <c r="O87" s="144"/>
      <c r="P87" s="144"/>
      <c r="Q87" s="144"/>
      <c r="R87" s="144"/>
      <c r="S87" s="144"/>
      <c r="T87" s="144"/>
      <c r="U87" s="144"/>
    </row>
    <row r="88" spans="1:21" ht="11.25">
      <c r="A88" s="144"/>
      <c r="B88" s="144"/>
      <c r="C88" s="144"/>
      <c r="D88" s="144"/>
      <c r="E88" s="144"/>
      <c r="F88" s="144"/>
      <c r="G88" s="144"/>
      <c r="H88" s="144"/>
      <c r="I88" s="144"/>
      <c r="J88" s="144"/>
      <c r="K88" s="144"/>
      <c r="L88" s="144"/>
      <c r="M88" s="144"/>
      <c r="N88" s="144"/>
      <c r="O88" s="144"/>
      <c r="P88" s="144"/>
      <c r="Q88" s="144"/>
      <c r="R88" s="144"/>
      <c r="S88" s="144"/>
      <c r="T88" s="144"/>
      <c r="U88" s="144"/>
    </row>
    <row r="89" spans="1:21" ht="11.25">
      <c r="A89" s="144"/>
      <c r="B89" s="144"/>
      <c r="C89" s="144"/>
      <c r="D89" s="144"/>
      <c r="E89" s="144"/>
      <c r="F89" s="144"/>
      <c r="G89" s="144"/>
      <c r="H89" s="144"/>
      <c r="I89" s="144"/>
      <c r="J89" s="144"/>
      <c r="K89" s="144"/>
      <c r="L89" s="144"/>
      <c r="M89" s="144"/>
      <c r="N89" s="144"/>
      <c r="O89" s="144"/>
      <c r="P89" s="144"/>
      <c r="Q89" s="144"/>
      <c r="R89" s="144"/>
      <c r="S89" s="144"/>
      <c r="T89" s="144"/>
      <c r="U89" s="144"/>
    </row>
    <row r="90" spans="1:21" ht="11.25">
      <c r="A90" s="144"/>
      <c r="B90" s="144"/>
      <c r="C90" s="144"/>
      <c r="D90" s="144"/>
      <c r="E90" s="144"/>
      <c r="F90" s="144"/>
      <c r="G90" s="144"/>
      <c r="H90" s="144"/>
      <c r="I90" s="144"/>
      <c r="J90" s="144"/>
      <c r="K90" s="144"/>
      <c r="L90" s="144"/>
      <c r="M90" s="144"/>
      <c r="N90" s="144"/>
      <c r="O90" s="144"/>
      <c r="P90" s="144"/>
      <c r="Q90" s="144"/>
      <c r="R90" s="144"/>
      <c r="S90" s="144"/>
      <c r="T90" s="144"/>
      <c r="U90" s="144"/>
    </row>
    <row r="91" spans="1:21" ht="11.25">
      <c r="A91" s="144"/>
      <c r="B91" s="144"/>
      <c r="C91" s="144"/>
      <c r="D91" s="144"/>
      <c r="E91" s="144"/>
      <c r="F91" s="144"/>
      <c r="G91" s="144"/>
      <c r="H91" s="144"/>
      <c r="I91" s="144"/>
      <c r="J91" s="144"/>
      <c r="K91" s="144"/>
      <c r="L91" s="144"/>
      <c r="M91" s="144"/>
      <c r="N91" s="144"/>
      <c r="O91" s="144"/>
      <c r="P91" s="144"/>
      <c r="Q91" s="144"/>
      <c r="R91" s="144"/>
      <c r="S91" s="144"/>
      <c r="T91" s="144"/>
      <c r="U91" s="144"/>
    </row>
    <row r="92" spans="1:21" ht="11.25">
      <c r="A92" s="144"/>
      <c r="B92" s="144"/>
      <c r="C92" s="144"/>
      <c r="D92" s="144"/>
      <c r="E92" s="144"/>
      <c r="F92" s="144"/>
      <c r="G92" s="144"/>
      <c r="H92" s="144"/>
      <c r="I92" s="144"/>
      <c r="J92" s="144"/>
      <c r="K92" s="144"/>
      <c r="L92" s="144"/>
      <c r="M92" s="144"/>
      <c r="N92" s="144"/>
      <c r="O92" s="144"/>
      <c r="P92" s="144"/>
      <c r="Q92" s="144"/>
      <c r="R92" s="144"/>
      <c r="S92" s="144"/>
      <c r="T92" s="144"/>
      <c r="U92" s="144"/>
    </row>
    <row r="93" spans="1:21" ht="11.25">
      <c r="A93" s="144"/>
      <c r="B93" s="144"/>
      <c r="C93" s="144"/>
      <c r="D93" s="144"/>
      <c r="E93" s="144"/>
      <c r="F93" s="144"/>
      <c r="G93" s="144"/>
      <c r="H93" s="144"/>
      <c r="I93" s="144"/>
      <c r="J93" s="144"/>
      <c r="K93" s="144"/>
      <c r="L93" s="144"/>
      <c r="M93" s="144"/>
      <c r="N93" s="144"/>
      <c r="O93" s="144"/>
      <c r="P93" s="144"/>
      <c r="Q93" s="144"/>
      <c r="R93" s="144"/>
      <c r="S93" s="144"/>
      <c r="T93" s="144"/>
      <c r="U93" s="144"/>
    </row>
    <row r="94" spans="1:21" ht="11.25">
      <c r="A94" s="144"/>
      <c r="B94" s="144"/>
      <c r="C94" s="144"/>
      <c r="D94" s="144"/>
      <c r="E94" s="144"/>
      <c r="F94" s="144"/>
      <c r="G94" s="144"/>
      <c r="H94" s="144"/>
      <c r="I94" s="144"/>
      <c r="J94" s="144"/>
      <c r="K94" s="144"/>
      <c r="L94" s="144"/>
      <c r="M94" s="144"/>
      <c r="N94" s="144"/>
      <c r="O94" s="144"/>
      <c r="P94" s="144"/>
      <c r="Q94" s="144"/>
      <c r="R94" s="144"/>
      <c r="S94" s="144"/>
      <c r="T94" s="144"/>
      <c r="U94" s="144"/>
    </row>
    <row r="95" spans="1:21" ht="11.25">
      <c r="A95" s="144"/>
      <c r="B95" s="144"/>
      <c r="C95" s="144"/>
      <c r="D95" s="144"/>
      <c r="E95" s="144"/>
      <c r="F95" s="144"/>
      <c r="G95" s="144"/>
      <c r="H95" s="144"/>
      <c r="I95" s="144"/>
      <c r="J95" s="144"/>
      <c r="K95" s="144"/>
      <c r="L95" s="144"/>
      <c r="M95" s="144"/>
      <c r="N95" s="144"/>
      <c r="O95" s="144"/>
      <c r="P95" s="144"/>
      <c r="Q95" s="144"/>
      <c r="R95" s="144"/>
      <c r="S95" s="144"/>
      <c r="T95" s="144"/>
      <c r="U95" s="144"/>
    </row>
    <row r="96" spans="1:21" ht="11.25">
      <c r="A96" s="144"/>
      <c r="B96" s="144"/>
      <c r="C96" s="144"/>
      <c r="D96" s="144"/>
      <c r="E96" s="144"/>
      <c r="F96" s="144"/>
      <c r="G96" s="144"/>
      <c r="H96" s="144"/>
      <c r="I96" s="144"/>
      <c r="J96" s="144"/>
      <c r="K96" s="144"/>
      <c r="L96" s="144"/>
      <c r="M96" s="144"/>
      <c r="N96" s="144"/>
      <c r="O96" s="144"/>
      <c r="P96" s="144"/>
      <c r="Q96" s="144"/>
      <c r="R96" s="144"/>
      <c r="S96" s="144"/>
      <c r="T96" s="144"/>
      <c r="U96" s="144"/>
    </row>
    <row r="97" spans="1:21" ht="11.25">
      <c r="A97" s="144"/>
      <c r="B97" s="144"/>
      <c r="C97" s="144"/>
      <c r="D97" s="144"/>
      <c r="E97" s="144"/>
      <c r="F97" s="144"/>
      <c r="G97" s="144"/>
      <c r="H97" s="144"/>
      <c r="I97" s="144"/>
      <c r="J97" s="144"/>
      <c r="K97" s="144"/>
      <c r="L97" s="144"/>
      <c r="M97" s="144"/>
      <c r="N97" s="144"/>
      <c r="O97" s="144"/>
      <c r="P97" s="144"/>
      <c r="Q97" s="144"/>
      <c r="R97" s="144"/>
      <c r="S97" s="144"/>
      <c r="T97" s="144"/>
      <c r="U97" s="144"/>
    </row>
    <row r="98" spans="1:21" ht="11.25">
      <c r="A98" s="144"/>
      <c r="B98" s="144"/>
      <c r="C98" s="144"/>
      <c r="D98" s="144"/>
      <c r="E98" s="144"/>
      <c r="F98" s="144"/>
      <c r="G98" s="144"/>
      <c r="H98" s="144"/>
      <c r="I98" s="144"/>
      <c r="J98" s="144"/>
      <c r="K98" s="144"/>
      <c r="L98" s="144"/>
      <c r="M98" s="144"/>
      <c r="N98" s="144"/>
      <c r="O98" s="144"/>
      <c r="P98" s="144"/>
      <c r="Q98" s="144"/>
      <c r="R98" s="144"/>
      <c r="S98" s="144"/>
      <c r="T98" s="144"/>
      <c r="U98" s="144"/>
    </row>
    <row r="99" spans="1:21" ht="11.25">
      <c r="A99" s="144"/>
      <c r="B99" s="144"/>
      <c r="C99" s="144"/>
      <c r="D99" s="144"/>
      <c r="E99" s="144"/>
      <c r="F99" s="144"/>
      <c r="G99" s="144"/>
      <c r="H99" s="144"/>
      <c r="I99" s="144"/>
      <c r="J99" s="144"/>
      <c r="K99" s="144"/>
      <c r="L99" s="144"/>
      <c r="M99" s="144"/>
      <c r="N99" s="144"/>
      <c r="O99" s="144"/>
      <c r="P99" s="144"/>
      <c r="Q99" s="144"/>
      <c r="R99" s="144"/>
      <c r="S99" s="144"/>
      <c r="T99" s="144"/>
      <c r="U99" s="144"/>
    </row>
    <row r="100" spans="1:21" ht="11.25">
      <c r="A100" s="144"/>
      <c r="B100" s="144"/>
      <c r="C100" s="144"/>
      <c r="D100" s="144"/>
      <c r="E100" s="144"/>
      <c r="F100" s="144"/>
      <c r="G100" s="144"/>
      <c r="H100" s="144"/>
      <c r="I100" s="144"/>
      <c r="J100" s="144"/>
      <c r="K100" s="144"/>
      <c r="L100" s="144"/>
      <c r="M100" s="144"/>
      <c r="N100" s="144"/>
      <c r="O100" s="144"/>
      <c r="P100" s="144"/>
      <c r="Q100" s="144"/>
      <c r="R100" s="144"/>
      <c r="S100" s="144"/>
      <c r="T100" s="144"/>
      <c r="U100" s="144"/>
    </row>
    <row r="101" spans="1:21" ht="11.25">
      <c r="A101" s="144"/>
      <c r="B101" s="144"/>
      <c r="C101" s="144"/>
      <c r="D101" s="144"/>
      <c r="E101" s="144"/>
      <c r="F101" s="144"/>
      <c r="G101" s="144"/>
      <c r="H101" s="144"/>
      <c r="I101" s="144"/>
      <c r="J101" s="144"/>
      <c r="K101" s="144"/>
      <c r="L101" s="144"/>
      <c r="M101" s="144"/>
      <c r="N101" s="144"/>
      <c r="O101" s="144"/>
      <c r="P101" s="144"/>
      <c r="Q101" s="144"/>
      <c r="R101" s="144"/>
      <c r="S101" s="144"/>
      <c r="T101" s="144"/>
      <c r="U101" s="144"/>
    </row>
    <row r="102" spans="1:21" ht="11.25">
      <c r="A102" s="144"/>
      <c r="B102" s="144"/>
      <c r="C102" s="144"/>
      <c r="D102" s="144"/>
      <c r="E102" s="144"/>
      <c r="F102" s="144"/>
      <c r="G102" s="144"/>
      <c r="H102" s="144"/>
      <c r="I102" s="144"/>
      <c r="J102" s="144"/>
      <c r="K102" s="144"/>
      <c r="L102" s="144"/>
      <c r="M102" s="144"/>
      <c r="N102" s="144"/>
      <c r="O102" s="144"/>
      <c r="P102" s="144"/>
      <c r="Q102" s="144"/>
      <c r="R102" s="144"/>
      <c r="S102" s="144"/>
      <c r="T102" s="144"/>
      <c r="U102" s="144"/>
    </row>
    <row r="103" spans="1:21" ht="11.25">
      <c r="A103" s="144"/>
      <c r="B103" s="144"/>
      <c r="C103" s="144"/>
      <c r="D103" s="144"/>
      <c r="E103" s="144"/>
      <c r="F103" s="144"/>
      <c r="G103" s="144"/>
      <c r="H103" s="144"/>
      <c r="I103" s="144"/>
      <c r="J103" s="144"/>
      <c r="K103" s="144"/>
      <c r="L103" s="144"/>
      <c r="M103" s="144"/>
      <c r="N103" s="144"/>
      <c r="O103" s="144"/>
      <c r="P103" s="144"/>
      <c r="Q103" s="144"/>
      <c r="R103" s="144"/>
      <c r="S103" s="144"/>
      <c r="T103" s="144"/>
      <c r="U103" s="144"/>
    </row>
    <row r="104" spans="1:21" ht="11.25">
      <c r="A104" s="144"/>
      <c r="B104" s="144"/>
      <c r="C104" s="144"/>
      <c r="D104" s="144"/>
      <c r="E104" s="144"/>
      <c r="F104" s="144"/>
      <c r="G104" s="144"/>
      <c r="H104" s="144"/>
      <c r="I104" s="144"/>
      <c r="J104" s="144"/>
      <c r="K104" s="144"/>
      <c r="L104" s="144"/>
      <c r="M104" s="144"/>
      <c r="N104" s="144"/>
      <c r="O104" s="144"/>
      <c r="P104" s="144"/>
      <c r="Q104" s="144"/>
      <c r="R104" s="144"/>
      <c r="S104" s="144"/>
      <c r="T104" s="144"/>
      <c r="U104" s="144"/>
    </row>
    <row r="105" spans="1:21" ht="11.25">
      <c r="A105" s="144"/>
      <c r="B105" s="144"/>
      <c r="C105" s="144"/>
      <c r="D105" s="144"/>
      <c r="E105" s="144"/>
      <c r="F105" s="144"/>
      <c r="G105" s="144"/>
      <c r="H105" s="144"/>
      <c r="I105" s="144"/>
      <c r="J105" s="144"/>
      <c r="K105" s="144"/>
      <c r="L105" s="144"/>
      <c r="M105" s="144"/>
      <c r="N105" s="144"/>
      <c r="O105" s="144"/>
      <c r="P105" s="144"/>
      <c r="Q105" s="144"/>
      <c r="R105" s="144"/>
      <c r="S105" s="144"/>
      <c r="T105" s="144"/>
      <c r="U105" s="144"/>
    </row>
    <row r="106" spans="1:21" ht="11.25">
      <c r="A106" s="144"/>
      <c r="B106" s="144"/>
      <c r="C106" s="144"/>
      <c r="D106" s="144"/>
      <c r="E106" s="144"/>
      <c r="F106" s="144"/>
      <c r="G106" s="144"/>
      <c r="H106" s="144"/>
      <c r="I106" s="144"/>
      <c r="J106" s="144"/>
      <c r="K106" s="144"/>
      <c r="L106" s="144"/>
      <c r="M106" s="144"/>
      <c r="N106" s="144"/>
      <c r="O106" s="144"/>
      <c r="P106" s="144"/>
      <c r="Q106" s="144"/>
      <c r="R106" s="144"/>
      <c r="S106" s="144"/>
      <c r="T106" s="144"/>
      <c r="U106" s="144"/>
    </row>
    <row r="107" spans="1:21" ht="11.25">
      <c r="A107" s="144"/>
      <c r="B107" s="144"/>
      <c r="C107" s="144"/>
      <c r="D107" s="144"/>
      <c r="E107" s="144"/>
      <c r="F107" s="144"/>
      <c r="G107" s="144"/>
      <c r="H107" s="144"/>
      <c r="I107" s="144"/>
      <c r="J107" s="144"/>
      <c r="K107" s="144"/>
      <c r="L107" s="144"/>
      <c r="M107" s="144"/>
      <c r="N107" s="144"/>
      <c r="O107" s="144"/>
      <c r="P107" s="144"/>
      <c r="Q107" s="144"/>
      <c r="R107" s="144"/>
      <c r="S107" s="144"/>
      <c r="T107" s="144"/>
      <c r="U107" s="144"/>
    </row>
    <row r="108" spans="1:21" ht="11.25">
      <c r="A108" s="144"/>
      <c r="B108" s="144"/>
      <c r="C108" s="144"/>
      <c r="D108" s="144"/>
      <c r="E108" s="144"/>
      <c r="F108" s="144"/>
      <c r="G108" s="144"/>
      <c r="H108" s="144"/>
      <c r="I108" s="144"/>
      <c r="J108" s="144"/>
      <c r="K108" s="144"/>
      <c r="L108" s="144"/>
      <c r="M108" s="144"/>
      <c r="N108" s="144"/>
      <c r="O108" s="144"/>
      <c r="P108" s="144"/>
      <c r="Q108" s="144"/>
      <c r="R108" s="144"/>
      <c r="S108" s="144"/>
      <c r="T108" s="144"/>
      <c r="U108" s="144"/>
    </row>
    <row r="109" spans="1:21" ht="11.25">
      <c r="A109" s="144"/>
      <c r="B109" s="144"/>
      <c r="C109" s="144"/>
      <c r="D109" s="144"/>
      <c r="E109" s="144"/>
      <c r="F109" s="144"/>
      <c r="G109" s="144"/>
      <c r="H109" s="144"/>
      <c r="I109" s="144"/>
      <c r="J109" s="144"/>
      <c r="K109" s="144"/>
      <c r="L109" s="144"/>
      <c r="M109" s="144"/>
      <c r="N109" s="144"/>
      <c r="O109" s="144"/>
      <c r="P109" s="144"/>
      <c r="Q109" s="144"/>
      <c r="R109" s="144"/>
      <c r="S109" s="144"/>
      <c r="T109" s="144"/>
      <c r="U109" s="144"/>
    </row>
    <row r="110" spans="1:21" ht="11.25">
      <c r="A110" s="144"/>
      <c r="B110" s="144"/>
      <c r="C110" s="144"/>
      <c r="D110" s="144"/>
      <c r="E110" s="144"/>
      <c r="F110" s="144"/>
      <c r="G110" s="144"/>
      <c r="H110" s="144"/>
      <c r="I110" s="144"/>
      <c r="J110" s="144"/>
      <c r="K110" s="144"/>
      <c r="L110" s="144"/>
      <c r="M110" s="144"/>
      <c r="N110" s="144"/>
      <c r="O110" s="144"/>
      <c r="P110" s="144"/>
      <c r="Q110" s="144"/>
      <c r="R110" s="144"/>
      <c r="S110" s="144"/>
      <c r="T110" s="144"/>
      <c r="U110" s="144"/>
    </row>
    <row r="111" spans="1:21" ht="11.25">
      <c r="A111" s="144"/>
      <c r="B111" s="144"/>
      <c r="C111" s="144"/>
      <c r="D111" s="144"/>
      <c r="E111" s="144"/>
      <c r="F111" s="144"/>
      <c r="G111" s="144"/>
      <c r="H111" s="144"/>
      <c r="I111" s="144"/>
      <c r="J111" s="144"/>
      <c r="K111" s="144"/>
      <c r="L111" s="144"/>
      <c r="M111" s="144"/>
      <c r="N111" s="144"/>
      <c r="O111" s="144"/>
      <c r="P111" s="144"/>
      <c r="Q111" s="144"/>
      <c r="R111" s="144"/>
      <c r="S111" s="144"/>
      <c r="T111" s="144"/>
      <c r="U111" s="144"/>
    </row>
    <row r="112" spans="1:21" ht="11.25">
      <c r="A112" s="144"/>
      <c r="B112" s="144"/>
      <c r="C112" s="144"/>
      <c r="D112" s="144"/>
      <c r="E112" s="144"/>
      <c r="F112" s="144"/>
      <c r="G112" s="144"/>
      <c r="H112" s="144"/>
      <c r="I112" s="144"/>
      <c r="J112" s="144"/>
      <c r="K112" s="144"/>
      <c r="L112" s="144"/>
      <c r="M112" s="144"/>
      <c r="N112" s="144"/>
      <c r="O112" s="144"/>
      <c r="P112" s="144"/>
      <c r="Q112" s="144"/>
      <c r="R112" s="144"/>
      <c r="S112" s="144"/>
      <c r="T112" s="144"/>
      <c r="U112" s="144"/>
    </row>
    <row r="113" spans="1:21" ht="11.25">
      <c r="A113" s="144"/>
      <c r="B113" s="144"/>
      <c r="C113" s="144"/>
      <c r="D113" s="144"/>
      <c r="E113" s="144"/>
      <c r="F113" s="144"/>
      <c r="G113" s="144"/>
      <c r="H113" s="144"/>
      <c r="I113" s="144"/>
      <c r="J113" s="144"/>
      <c r="K113" s="144"/>
      <c r="L113" s="144"/>
      <c r="M113" s="144"/>
      <c r="N113" s="144"/>
      <c r="O113" s="144"/>
      <c r="P113" s="144"/>
      <c r="Q113" s="144"/>
      <c r="R113" s="144"/>
      <c r="S113" s="144"/>
      <c r="T113" s="144"/>
      <c r="U113" s="144"/>
    </row>
    <row r="114" spans="1:21" ht="11.25">
      <c r="A114" s="144"/>
      <c r="B114" s="144"/>
      <c r="C114" s="144"/>
      <c r="D114" s="144"/>
      <c r="E114" s="144"/>
      <c r="F114" s="144"/>
      <c r="G114" s="144"/>
      <c r="H114" s="144"/>
      <c r="I114" s="144"/>
      <c r="J114" s="144"/>
      <c r="K114" s="144"/>
      <c r="L114" s="144"/>
      <c r="M114" s="144"/>
      <c r="N114" s="144"/>
      <c r="O114" s="144"/>
      <c r="P114" s="144"/>
      <c r="Q114" s="144"/>
      <c r="R114" s="144"/>
      <c r="S114" s="144"/>
      <c r="T114" s="144"/>
      <c r="U114" s="144"/>
    </row>
    <row r="115" spans="1:21" ht="11.25">
      <c r="A115" s="144"/>
      <c r="B115" s="144"/>
      <c r="C115" s="144"/>
      <c r="D115" s="144"/>
      <c r="E115" s="144"/>
      <c r="F115" s="144"/>
      <c r="G115" s="144"/>
      <c r="H115" s="144"/>
      <c r="I115" s="144"/>
      <c r="J115" s="144"/>
      <c r="K115" s="144"/>
      <c r="L115" s="144"/>
      <c r="M115" s="144"/>
      <c r="N115" s="144"/>
      <c r="O115" s="144"/>
      <c r="P115" s="144"/>
      <c r="Q115" s="144"/>
      <c r="R115" s="144"/>
      <c r="S115" s="144"/>
      <c r="T115" s="144"/>
      <c r="U115" s="144"/>
    </row>
    <row r="116" spans="1:21" ht="11.25">
      <c r="A116" s="144"/>
      <c r="B116" s="144"/>
      <c r="C116" s="144"/>
      <c r="D116" s="144"/>
      <c r="E116" s="144"/>
      <c r="F116" s="144"/>
      <c r="G116" s="144"/>
      <c r="H116" s="144"/>
      <c r="I116" s="144"/>
      <c r="J116" s="144"/>
      <c r="K116" s="144"/>
      <c r="L116" s="144"/>
      <c r="M116" s="144"/>
      <c r="N116" s="144"/>
      <c r="O116" s="144"/>
      <c r="P116" s="144"/>
      <c r="Q116" s="144"/>
      <c r="R116" s="144"/>
      <c r="S116" s="144"/>
      <c r="T116" s="144"/>
      <c r="U116" s="144"/>
    </row>
    <row r="117" spans="1:21" ht="11.25">
      <c r="A117" s="144"/>
      <c r="B117" s="144"/>
      <c r="C117" s="144"/>
      <c r="D117" s="144"/>
      <c r="E117" s="144"/>
      <c r="F117" s="144"/>
      <c r="G117" s="144"/>
      <c r="H117" s="144"/>
      <c r="I117" s="144"/>
      <c r="J117" s="144"/>
      <c r="K117" s="144"/>
      <c r="L117" s="144"/>
      <c r="M117" s="144"/>
      <c r="N117" s="144"/>
      <c r="O117" s="144"/>
      <c r="P117" s="144"/>
      <c r="Q117" s="144"/>
      <c r="R117" s="144"/>
      <c r="S117" s="144"/>
      <c r="T117" s="144"/>
      <c r="U117" s="144"/>
    </row>
    <row r="118" spans="1:21" ht="11.25">
      <c r="A118" s="144"/>
      <c r="B118" s="144"/>
      <c r="C118" s="144"/>
      <c r="D118" s="144"/>
      <c r="E118" s="144"/>
      <c r="F118" s="144"/>
      <c r="G118" s="144"/>
      <c r="H118" s="144"/>
      <c r="I118" s="144"/>
      <c r="J118" s="144"/>
      <c r="K118" s="144"/>
      <c r="L118" s="144"/>
      <c r="M118" s="144"/>
      <c r="N118" s="144"/>
      <c r="O118" s="144"/>
      <c r="P118" s="144"/>
      <c r="Q118" s="144"/>
      <c r="R118" s="144"/>
      <c r="S118" s="144"/>
      <c r="T118" s="144"/>
      <c r="U118" s="144"/>
    </row>
    <row r="119" spans="1:21" ht="11.25">
      <c r="A119" s="144"/>
      <c r="B119" s="144"/>
      <c r="C119" s="144"/>
      <c r="D119" s="144"/>
      <c r="E119" s="144"/>
      <c r="F119" s="144"/>
      <c r="G119" s="144"/>
      <c r="H119" s="144"/>
      <c r="I119" s="144"/>
      <c r="J119" s="144"/>
      <c r="K119" s="144"/>
      <c r="L119" s="144"/>
      <c r="M119" s="144"/>
      <c r="N119" s="144"/>
      <c r="O119" s="144"/>
      <c r="P119" s="144"/>
      <c r="Q119" s="144"/>
      <c r="R119" s="144"/>
      <c r="S119" s="144"/>
      <c r="T119" s="144"/>
      <c r="U119" s="144"/>
    </row>
    <row r="120" spans="1:21" ht="11.25">
      <c r="A120" s="144"/>
      <c r="B120" s="144"/>
      <c r="C120" s="144"/>
      <c r="D120" s="144"/>
      <c r="E120" s="144"/>
      <c r="F120" s="144"/>
      <c r="G120" s="144"/>
      <c r="H120" s="144"/>
      <c r="I120" s="144"/>
      <c r="J120" s="144"/>
      <c r="K120" s="144"/>
      <c r="L120" s="144"/>
      <c r="M120" s="144"/>
      <c r="N120" s="144"/>
      <c r="O120" s="144"/>
      <c r="P120" s="144"/>
      <c r="Q120" s="144"/>
      <c r="R120" s="144"/>
      <c r="S120" s="144"/>
      <c r="T120" s="144"/>
      <c r="U120" s="144"/>
    </row>
    <row r="121" spans="1:21" ht="11.25">
      <c r="A121" s="144"/>
      <c r="B121" s="144"/>
      <c r="C121" s="144"/>
      <c r="D121" s="144"/>
      <c r="E121" s="144"/>
      <c r="F121" s="144"/>
      <c r="G121" s="144"/>
      <c r="H121" s="144"/>
      <c r="I121" s="144"/>
      <c r="J121" s="144"/>
      <c r="K121" s="144"/>
      <c r="L121" s="144"/>
      <c r="M121" s="144"/>
      <c r="N121" s="144"/>
      <c r="O121" s="144"/>
      <c r="P121" s="144"/>
      <c r="Q121" s="144"/>
      <c r="R121" s="144"/>
      <c r="S121" s="144"/>
      <c r="T121" s="144"/>
      <c r="U121" s="144"/>
    </row>
    <row r="122" spans="1:21" ht="11.25">
      <c r="A122" s="144"/>
      <c r="B122" s="144"/>
      <c r="C122" s="144"/>
      <c r="D122" s="144"/>
      <c r="E122" s="144"/>
      <c r="F122" s="144"/>
      <c r="G122" s="144"/>
      <c r="H122" s="144"/>
      <c r="I122" s="144"/>
      <c r="J122" s="144"/>
      <c r="K122" s="144"/>
      <c r="L122" s="144"/>
      <c r="M122" s="144"/>
      <c r="N122" s="144"/>
      <c r="O122" s="144"/>
      <c r="P122" s="144"/>
      <c r="Q122" s="144"/>
      <c r="R122" s="144"/>
      <c r="S122" s="144"/>
      <c r="T122" s="144"/>
      <c r="U122" s="144"/>
    </row>
    <row r="123" spans="1:21" ht="11.25">
      <c r="A123" s="144"/>
      <c r="B123" s="144"/>
      <c r="C123" s="144"/>
      <c r="D123" s="144"/>
      <c r="E123" s="144"/>
      <c r="F123" s="144"/>
      <c r="G123" s="144"/>
      <c r="H123" s="144"/>
      <c r="I123" s="144"/>
      <c r="J123" s="144"/>
      <c r="K123" s="144"/>
      <c r="L123" s="144"/>
      <c r="M123" s="144"/>
      <c r="N123" s="144"/>
      <c r="O123" s="144"/>
      <c r="P123" s="144"/>
      <c r="Q123" s="144"/>
      <c r="R123" s="144"/>
      <c r="S123" s="144"/>
      <c r="T123" s="144"/>
      <c r="U123" s="144"/>
    </row>
    <row r="124" spans="1:21" ht="11.25">
      <c r="A124" s="144"/>
      <c r="B124" s="144"/>
      <c r="C124" s="144"/>
      <c r="D124" s="144"/>
      <c r="E124" s="144"/>
      <c r="F124" s="144"/>
      <c r="G124" s="144"/>
      <c r="H124" s="144"/>
      <c r="I124" s="144"/>
      <c r="J124" s="144"/>
      <c r="K124" s="144"/>
      <c r="L124" s="144"/>
      <c r="M124" s="144"/>
      <c r="N124" s="144"/>
      <c r="O124" s="144"/>
      <c r="P124" s="144"/>
      <c r="Q124" s="144"/>
      <c r="R124" s="144"/>
      <c r="S124" s="144"/>
      <c r="T124" s="144"/>
      <c r="U124" s="144"/>
    </row>
    <row r="125" spans="1:21" ht="11.25">
      <c r="A125" s="144"/>
      <c r="B125" s="144"/>
      <c r="C125" s="144"/>
      <c r="D125" s="144"/>
      <c r="E125" s="144"/>
      <c r="F125" s="144"/>
      <c r="G125" s="144"/>
      <c r="H125" s="144"/>
      <c r="I125" s="144"/>
      <c r="J125" s="144"/>
      <c r="K125" s="144"/>
      <c r="L125" s="144"/>
      <c r="M125" s="144"/>
      <c r="N125" s="144"/>
      <c r="O125" s="144"/>
      <c r="P125" s="144"/>
      <c r="Q125" s="144"/>
      <c r="R125" s="144"/>
      <c r="S125" s="144"/>
      <c r="T125" s="144"/>
      <c r="U125" s="144"/>
    </row>
    <row r="126" spans="1:21" ht="11.25">
      <c r="A126" s="144"/>
      <c r="B126" s="144"/>
      <c r="C126" s="144"/>
      <c r="D126" s="144"/>
      <c r="E126" s="144"/>
      <c r="F126" s="144"/>
      <c r="G126" s="144"/>
      <c r="H126" s="144"/>
      <c r="I126" s="144"/>
      <c r="J126" s="144"/>
      <c r="K126" s="144"/>
      <c r="L126" s="144"/>
      <c r="M126" s="144"/>
      <c r="N126" s="144"/>
      <c r="O126" s="144"/>
      <c r="P126" s="144"/>
      <c r="Q126" s="144"/>
      <c r="R126" s="144"/>
      <c r="S126" s="144"/>
      <c r="T126" s="144"/>
      <c r="U126" s="144"/>
    </row>
    <row r="127" spans="1:21" ht="11.25">
      <c r="A127" s="144"/>
      <c r="B127" s="144"/>
      <c r="C127" s="144"/>
      <c r="D127" s="144"/>
      <c r="E127" s="144"/>
      <c r="F127" s="144"/>
      <c r="G127" s="144"/>
      <c r="H127" s="144"/>
      <c r="I127" s="144"/>
      <c r="J127" s="144"/>
      <c r="K127" s="144"/>
      <c r="L127" s="144"/>
      <c r="M127" s="144"/>
      <c r="N127" s="144"/>
      <c r="O127" s="144"/>
      <c r="P127" s="144"/>
      <c r="Q127" s="144"/>
      <c r="R127" s="144"/>
      <c r="S127" s="144"/>
      <c r="T127" s="144"/>
      <c r="U127" s="144"/>
    </row>
    <row r="128" spans="1:21" ht="11.25">
      <c r="A128" s="144"/>
      <c r="B128" s="144"/>
      <c r="C128" s="144"/>
      <c r="D128" s="144"/>
      <c r="E128" s="144"/>
      <c r="F128" s="144"/>
      <c r="G128" s="144"/>
      <c r="H128" s="144"/>
      <c r="I128" s="144"/>
      <c r="J128" s="144"/>
      <c r="K128" s="144"/>
      <c r="L128" s="144"/>
      <c r="M128" s="144"/>
      <c r="N128" s="144"/>
      <c r="O128" s="144"/>
      <c r="P128" s="144"/>
      <c r="Q128" s="144"/>
      <c r="R128" s="144"/>
      <c r="S128" s="144"/>
      <c r="T128" s="144"/>
      <c r="U128" s="144"/>
    </row>
    <row r="129" spans="1:21" ht="11.25">
      <c r="A129" s="144"/>
      <c r="B129" s="144"/>
      <c r="C129" s="144"/>
      <c r="D129" s="144"/>
      <c r="E129" s="144"/>
      <c r="F129" s="144"/>
      <c r="G129" s="144"/>
      <c r="H129" s="144"/>
      <c r="I129" s="144"/>
      <c r="J129" s="144"/>
      <c r="K129" s="144"/>
      <c r="L129" s="144"/>
      <c r="M129" s="144"/>
      <c r="N129" s="144"/>
      <c r="O129" s="144"/>
      <c r="P129" s="144"/>
      <c r="Q129" s="144"/>
      <c r="R129" s="144"/>
      <c r="S129" s="144"/>
      <c r="T129" s="144"/>
      <c r="U129" s="144"/>
    </row>
    <row r="130" spans="1:21" ht="11.25">
      <c r="A130" s="144"/>
      <c r="B130" s="144"/>
      <c r="C130" s="144"/>
      <c r="D130" s="144"/>
      <c r="E130" s="144"/>
      <c r="F130" s="144"/>
      <c r="G130" s="144"/>
      <c r="H130" s="144"/>
      <c r="I130" s="144"/>
      <c r="J130" s="144"/>
      <c r="K130" s="144"/>
      <c r="L130" s="144"/>
      <c r="M130" s="144"/>
      <c r="N130" s="144"/>
      <c r="O130" s="144"/>
      <c r="P130" s="144"/>
      <c r="Q130" s="144"/>
      <c r="R130" s="144"/>
      <c r="S130" s="144"/>
      <c r="T130" s="144"/>
      <c r="U130" s="144"/>
    </row>
    <row r="131" spans="1:21" ht="11.25">
      <c r="A131" s="144"/>
      <c r="B131" s="144"/>
      <c r="C131" s="144"/>
      <c r="D131" s="144"/>
      <c r="E131" s="144"/>
      <c r="F131" s="144"/>
      <c r="G131" s="144"/>
      <c r="H131" s="144"/>
      <c r="I131" s="144"/>
      <c r="J131" s="144"/>
      <c r="K131" s="144"/>
      <c r="L131" s="144"/>
      <c r="M131" s="144"/>
      <c r="N131" s="144"/>
      <c r="O131" s="144"/>
      <c r="P131" s="144"/>
      <c r="Q131" s="144"/>
      <c r="R131" s="144"/>
      <c r="S131" s="144"/>
      <c r="T131" s="144"/>
      <c r="U131" s="144"/>
    </row>
    <row r="132" spans="1:21" ht="11.25">
      <c r="A132" s="144"/>
      <c r="B132" s="144"/>
      <c r="C132" s="144"/>
      <c r="D132" s="144"/>
      <c r="E132" s="144"/>
      <c r="F132" s="144"/>
      <c r="G132" s="144"/>
      <c r="H132" s="144"/>
      <c r="I132" s="144"/>
      <c r="J132" s="144"/>
      <c r="K132" s="144"/>
      <c r="L132" s="144"/>
      <c r="M132" s="144"/>
      <c r="N132" s="144"/>
      <c r="O132" s="144"/>
      <c r="P132" s="144"/>
      <c r="Q132" s="144"/>
      <c r="R132" s="144"/>
      <c r="S132" s="144"/>
      <c r="T132" s="144"/>
      <c r="U132" s="144"/>
    </row>
    <row r="133" spans="1:21" ht="11.25">
      <c r="A133" s="144"/>
      <c r="B133" s="144"/>
      <c r="C133" s="144"/>
      <c r="D133" s="144"/>
      <c r="E133" s="144"/>
      <c r="F133" s="144"/>
      <c r="G133" s="144"/>
      <c r="H133" s="144"/>
      <c r="I133" s="144"/>
      <c r="J133" s="144"/>
      <c r="K133" s="144"/>
      <c r="L133" s="144"/>
      <c r="M133" s="144"/>
      <c r="N133" s="144"/>
      <c r="O133" s="144"/>
      <c r="P133" s="144"/>
      <c r="Q133" s="144"/>
      <c r="R133" s="144"/>
      <c r="S133" s="144"/>
      <c r="T133" s="144"/>
      <c r="U133" s="144"/>
    </row>
    <row r="134" spans="1:21" ht="11.25">
      <c r="A134" s="144"/>
      <c r="B134" s="144"/>
      <c r="C134" s="144"/>
      <c r="D134" s="144"/>
      <c r="E134" s="144"/>
      <c r="F134" s="144"/>
      <c r="G134" s="144"/>
      <c r="H134" s="144"/>
      <c r="I134" s="144"/>
      <c r="J134" s="144"/>
      <c r="K134" s="144"/>
      <c r="L134" s="144"/>
      <c r="M134" s="144"/>
      <c r="N134" s="144"/>
      <c r="O134" s="144"/>
      <c r="P134" s="144"/>
      <c r="Q134" s="144"/>
      <c r="R134" s="144"/>
      <c r="S134" s="144"/>
      <c r="T134" s="144"/>
      <c r="U134" s="144"/>
    </row>
    <row r="135" spans="1:21" ht="11.25">
      <c r="A135" s="144"/>
      <c r="B135" s="144"/>
      <c r="C135" s="144"/>
      <c r="D135" s="144"/>
      <c r="E135" s="144"/>
      <c r="F135" s="144"/>
      <c r="G135" s="144"/>
      <c r="H135" s="144"/>
      <c r="I135" s="144"/>
      <c r="J135" s="144"/>
      <c r="K135" s="144"/>
      <c r="L135" s="144"/>
      <c r="M135" s="144"/>
      <c r="N135" s="144"/>
      <c r="O135" s="144"/>
      <c r="P135" s="144"/>
      <c r="Q135" s="144"/>
      <c r="R135" s="144"/>
      <c r="S135" s="144"/>
      <c r="T135" s="144"/>
      <c r="U135" s="144"/>
    </row>
    <row r="136" spans="1:21" ht="11.25">
      <c r="A136" s="144"/>
      <c r="B136" s="144"/>
      <c r="C136" s="144"/>
      <c r="D136" s="144"/>
      <c r="E136" s="144"/>
      <c r="F136" s="144"/>
      <c r="G136" s="144"/>
      <c r="H136" s="144"/>
      <c r="I136" s="144"/>
      <c r="J136" s="144"/>
      <c r="K136" s="144"/>
      <c r="L136" s="144"/>
      <c r="M136" s="144"/>
      <c r="N136" s="144"/>
      <c r="O136" s="144"/>
      <c r="P136" s="144"/>
      <c r="Q136" s="144"/>
      <c r="R136" s="144"/>
      <c r="S136" s="144"/>
      <c r="T136" s="144"/>
      <c r="U136" s="144"/>
    </row>
    <row r="137" spans="1:21" ht="11.25">
      <c r="A137" s="144"/>
      <c r="B137" s="144"/>
      <c r="C137" s="144"/>
      <c r="D137" s="144"/>
      <c r="E137" s="144"/>
      <c r="F137" s="144"/>
      <c r="G137" s="144"/>
      <c r="H137" s="144"/>
      <c r="I137" s="144"/>
      <c r="J137" s="144"/>
      <c r="K137" s="144"/>
      <c r="L137" s="144"/>
      <c r="M137" s="144"/>
      <c r="N137" s="144"/>
      <c r="O137" s="144"/>
      <c r="P137" s="144"/>
      <c r="Q137" s="144"/>
      <c r="R137" s="144"/>
      <c r="S137" s="144"/>
      <c r="T137" s="144"/>
      <c r="U137" s="144"/>
    </row>
    <row r="138" spans="1:21" ht="11.25">
      <c r="A138" s="144"/>
      <c r="B138" s="144"/>
      <c r="C138" s="144"/>
      <c r="D138" s="144"/>
      <c r="E138" s="144"/>
      <c r="F138" s="144"/>
      <c r="G138" s="144"/>
      <c r="H138" s="144"/>
      <c r="I138" s="144"/>
      <c r="J138" s="144"/>
      <c r="K138" s="144"/>
      <c r="L138" s="144"/>
      <c r="M138" s="144"/>
      <c r="N138" s="144"/>
      <c r="O138" s="144"/>
      <c r="P138" s="144"/>
      <c r="Q138" s="144"/>
      <c r="R138" s="144"/>
      <c r="S138" s="144"/>
      <c r="T138" s="144"/>
      <c r="U138" s="144"/>
    </row>
    <row r="139" spans="1:21" ht="11.25">
      <c r="A139" s="144"/>
      <c r="B139" s="144"/>
      <c r="C139" s="144"/>
      <c r="D139" s="144"/>
      <c r="E139" s="144"/>
      <c r="F139" s="144"/>
      <c r="G139" s="144"/>
      <c r="H139" s="144"/>
      <c r="I139" s="144"/>
      <c r="J139" s="144"/>
      <c r="K139" s="144"/>
      <c r="L139" s="144"/>
      <c r="M139" s="144"/>
      <c r="N139" s="144"/>
      <c r="O139" s="144"/>
      <c r="P139" s="144"/>
      <c r="Q139" s="144"/>
      <c r="R139" s="144"/>
      <c r="S139" s="144"/>
      <c r="T139" s="144"/>
      <c r="U139" s="144"/>
    </row>
    <row r="140" spans="1:21" ht="11.25">
      <c r="A140" s="144"/>
      <c r="B140" s="144"/>
      <c r="C140" s="144"/>
      <c r="D140" s="144"/>
      <c r="E140" s="144"/>
      <c r="F140" s="144"/>
      <c r="G140" s="144"/>
      <c r="H140" s="144"/>
      <c r="I140" s="144"/>
      <c r="J140" s="144"/>
      <c r="K140" s="144"/>
      <c r="L140" s="144"/>
      <c r="M140" s="144"/>
      <c r="N140" s="144"/>
      <c r="O140" s="144"/>
      <c r="P140" s="144"/>
      <c r="Q140" s="144"/>
      <c r="R140" s="144"/>
      <c r="S140" s="144"/>
      <c r="T140" s="144"/>
      <c r="U140" s="144"/>
    </row>
    <row r="141" spans="1:21" ht="11.25">
      <c r="A141" s="144"/>
      <c r="B141" s="144"/>
      <c r="C141" s="144"/>
      <c r="D141" s="144"/>
      <c r="E141" s="144"/>
      <c r="F141" s="144"/>
      <c r="G141" s="144"/>
      <c r="H141" s="144"/>
      <c r="I141" s="144"/>
      <c r="J141" s="144"/>
      <c r="K141" s="144"/>
      <c r="L141" s="144"/>
      <c r="M141" s="144"/>
      <c r="N141" s="144"/>
      <c r="O141" s="144"/>
      <c r="P141" s="144"/>
      <c r="Q141" s="144"/>
      <c r="R141" s="144"/>
      <c r="S141" s="144"/>
      <c r="T141" s="144"/>
      <c r="U141" s="144"/>
    </row>
    <row r="142" spans="1:21" ht="11.25">
      <c r="A142" s="144"/>
      <c r="B142" s="144"/>
      <c r="C142" s="144"/>
      <c r="D142" s="144"/>
      <c r="E142" s="144"/>
      <c r="F142" s="144"/>
      <c r="G142" s="144"/>
      <c r="H142" s="144"/>
      <c r="I142" s="144"/>
      <c r="J142" s="144"/>
      <c r="K142" s="144"/>
      <c r="L142" s="144"/>
      <c r="M142" s="144"/>
      <c r="N142" s="144"/>
      <c r="O142" s="144"/>
      <c r="P142" s="144"/>
      <c r="Q142" s="144"/>
      <c r="R142" s="144"/>
      <c r="S142" s="144"/>
      <c r="T142" s="144"/>
      <c r="U142" s="144"/>
    </row>
    <row r="143" spans="1:21" ht="11.25">
      <c r="A143" s="144"/>
      <c r="B143" s="144"/>
      <c r="C143" s="144"/>
      <c r="D143" s="144"/>
      <c r="E143" s="144"/>
      <c r="F143" s="144"/>
      <c r="G143" s="144"/>
      <c r="H143" s="144"/>
      <c r="I143" s="144"/>
      <c r="J143" s="144"/>
      <c r="K143" s="144"/>
      <c r="L143" s="144"/>
      <c r="M143" s="144"/>
      <c r="N143" s="144"/>
      <c r="O143" s="144"/>
      <c r="P143" s="144"/>
      <c r="Q143" s="144"/>
      <c r="R143" s="144"/>
      <c r="S143" s="144"/>
      <c r="T143" s="144"/>
      <c r="U143" s="144"/>
    </row>
    <row r="144" spans="1:21" ht="11.25">
      <c r="A144" s="144"/>
      <c r="B144" s="144"/>
      <c r="C144" s="144"/>
      <c r="D144" s="144"/>
      <c r="E144" s="144"/>
      <c r="F144" s="144"/>
      <c r="G144" s="144"/>
      <c r="H144" s="144"/>
      <c r="I144" s="144"/>
      <c r="J144" s="144"/>
      <c r="K144" s="144"/>
      <c r="L144" s="144"/>
      <c r="M144" s="144"/>
      <c r="N144" s="144"/>
      <c r="O144" s="144"/>
      <c r="P144" s="144"/>
      <c r="Q144" s="144"/>
      <c r="R144" s="144"/>
      <c r="S144" s="144"/>
      <c r="T144" s="144"/>
      <c r="U144" s="144"/>
    </row>
    <row r="145" spans="1:21" ht="11.25">
      <c r="A145" s="144"/>
      <c r="B145" s="144"/>
      <c r="C145" s="144"/>
      <c r="D145" s="144"/>
      <c r="E145" s="144"/>
      <c r="F145" s="144"/>
      <c r="G145" s="144"/>
      <c r="H145" s="144"/>
      <c r="I145" s="144"/>
      <c r="J145" s="144"/>
      <c r="K145" s="144"/>
      <c r="L145" s="144"/>
      <c r="M145" s="144"/>
      <c r="N145" s="144"/>
      <c r="O145" s="144"/>
      <c r="P145" s="144"/>
      <c r="Q145" s="144"/>
      <c r="R145" s="144"/>
      <c r="S145" s="144"/>
      <c r="T145" s="144"/>
      <c r="U145" s="144"/>
    </row>
    <row r="146" spans="1:21" ht="11.25">
      <c r="A146" s="144"/>
      <c r="B146" s="144"/>
      <c r="C146" s="144"/>
      <c r="D146" s="144"/>
      <c r="E146" s="144"/>
      <c r="F146" s="144"/>
      <c r="G146" s="144"/>
      <c r="H146" s="144"/>
      <c r="I146" s="144"/>
      <c r="J146" s="144"/>
      <c r="K146" s="144"/>
      <c r="L146" s="144"/>
      <c r="M146" s="144"/>
      <c r="N146" s="144"/>
      <c r="O146" s="144"/>
      <c r="P146" s="144"/>
      <c r="Q146" s="144"/>
      <c r="R146" s="144"/>
      <c r="S146" s="144"/>
      <c r="T146" s="144"/>
      <c r="U146" s="144"/>
    </row>
    <row r="147" spans="1:21" ht="11.25">
      <c r="A147" s="144"/>
      <c r="B147" s="144"/>
      <c r="C147" s="144"/>
      <c r="D147" s="144"/>
      <c r="E147" s="144"/>
      <c r="F147" s="144"/>
      <c r="G147" s="144"/>
      <c r="H147" s="144"/>
      <c r="I147" s="144"/>
      <c r="J147" s="144"/>
      <c r="K147" s="144"/>
      <c r="L147" s="144"/>
      <c r="M147" s="144"/>
      <c r="N147" s="144"/>
      <c r="O147" s="144"/>
      <c r="P147" s="144"/>
      <c r="Q147" s="144"/>
      <c r="R147" s="144"/>
      <c r="S147" s="144"/>
      <c r="T147" s="144"/>
      <c r="U147" s="144"/>
    </row>
    <row r="148" spans="1:21" ht="11.25">
      <c r="A148" s="144"/>
      <c r="B148" s="144"/>
      <c r="C148" s="144"/>
      <c r="D148" s="144"/>
      <c r="E148" s="144"/>
      <c r="F148" s="144"/>
      <c r="G148" s="144"/>
      <c r="H148" s="144"/>
      <c r="I148" s="144"/>
      <c r="J148" s="144"/>
      <c r="K148" s="144"/>
      <c r="L148" s="144"/>
      <c r="M148" s="144"/>
      <c r="N148" s="144"/>
      <c r="O148" s="144"/>
      <c r="P148" s="144"/>
      <c r="Q148" s="144"/>
      <c r="R148" s="144"/>
      <c r="S148" s="144"/>
      <c r="T148" s="144"/>
      <c r="U148" s="144"/>
    </row>
    <row r="149" spans="1:21" ht="11.25">
      <c r="A149" s="144"/>
      <c r="B149" s="144"/>
      <c r="C149" s="144"/>
      <c r="D149" s="144"/>
      <c r="E149" s="144"/>
      <c r="F149" s="144"/>
      <c r="G149" s="144"/>
      <c r="H149" s="144"/>
      <c r="I149" s="144"/>
      <c r="J149" s="144"/>
      <c r="K149" s="144"/>
      <c r="L149" s="144"/>
      <c r="M149" s="144"/>
      <c r="N149" s="144"/>
      <c r="O149" s="144"/>
      <c r="P149" s="144"/>
      <c r="Q149" s="144"/>
      <c r="R149" s="144"/>
      <c r="S149" s="144"/>
      <c r="T149" s="144"/>
      <c r="U149" s="144"/>
    </row>
    <row r="150" spans="1:21" ht="11.25">
      <c r="A150" s="144"/>
      <c r="B150" s="144"/>
      <c r="C150" s="144"/>
      <c r="D150" s="144"/>
      <c r="E150" s="144"/>
      <c r="F150" s="144"/>
      <c r="G150" s="144"/>
      <c r="H150" s="144"/>
      <c r="I150" s="144"/>
      <c r="J150" s="144"/>
      <c r="K150" s="144"/>
      <c r="L150" s="144"/>
      <c r="M150" s="144"/>
      <c r="N150" s="144"/>
      <c r="O150" s="144"/>
      <c r="P150" s="144"/>
      <c r="Q150" s="144"/>
      <c r="R150" s="144"/>
      <c r="S150" s="144"/>
      <c r="T150" s="144"/>
      <c r="U150" s="144"/>
    </row>
    <row r="151" spans="1:21" ht="11.25">
      <c r="A151" s="144"/>
      <c r="B151" s="144"/>
      <c r="C151" s="144"/>
      <c r="D151" s="144"/>
      <c r="E151" s="144"/>
      <c r="F151" s="144"/>
      <c r="G151" s="144"/>
      <c r="H151" s="144"/>
      <c r="I151" s="144"/>
      <c r="J151" s="144"/>
      <c r="K151" s="144"/>
      <c r="L151" s="144"/>
      <c r="M151" s="144"/>
      <c r="N151" s="144"/>
      <c r="O151" s="144"/>
      <c r="P151" s="144"/>
      <c r="Q151" s="144"/>
      <c r="R151" s="144"/>
      <c r="S151" s="144"/>
      <c r="T151" s="144"/>
      <c r="U151" s="144"/>
    </row>
    <row r="152" spans="1:21" ht="11.25">
      <c r="A152" s="144"/>
      <c r="B152" s="144"/>
      <c r="C152" s="144"/>
      <c r="D152" s="144"/>
      <c r="E152" s="144"/>
      <c r="F152" s="144"/>
      <c r="G152" s="144"/>
      <c r="H152" s="144"/>
      <c r="I152" s="144"/>
      <c r="J152" s="144"/>
      <c r="K152" s="144"/>
      <c r="L152" s="144"/>
      <c r="M152" s="144"/>
      <c r="N152" s="144"/>
      <c r="O152" s="144"/>
      <c r="P152" s="144"/>
      <c r="Q152" s="144"/>
      <c r="R152" s="144"/>
      <c r="S152" s="144"/>
      <c r="T152" s="144"/>
      <c r="U152" s="144"/>
    </row>
    <row r="153" spans="1:21" ht="11.25">
      <c r="A153" s="144"/>
      <c r="B153" s="144"/>
      <c r="C153" s="144"/>
      <c r="D153" s="144"/>
      <c r="E153" s="144"/>
      <c r="F153" s="144"/>
      <c r="G153" s="144"/>
      <c r="H153" s="144"/>
      <c r="I153" s="144"/>
      <c r="J153" s="144"/>
      <c r="K153" s="144"/>
      <c r="L153" s="144"/>
      <c r="M153" s="144"/>
      <c r="N153" s="144"/>
      <c r="O153" s="144"/>
      <c r="P153" s="144"/>
      <c r="Q153" s="144"/>
      <c r="R153" s="144"/>
      <c r="S153" s="144"/>
      <c r="T153" s="144"/>
      <c r="U153" s="144"/>
    </row>
    <row r="154" spans="1:21" ht="11.25">
      <c r="A154" s="144"/>
      <c r="B154" s="144"/>
      <c r="C154" s="144"/>
      <c r="D154" s="144"/>
      <c r="E154" s="144"/>
      <c r="F154" s="144"/>
      <c r="G154" s="144"/>
      <c r="H154" s="144"/>
      <c r="I154" s="144"/>
      <c r="J154" s="144"/>
      <c r="K154" s="144"/>
      <c r="L154" s="144"/>
      <c r="M154" s="144"/>
      <c r="N154" s="144"/>
      <c r="O154" s="144"/>
      <c r="P154" s="144"/>
      <c r="Q154" s="144"/>
      <c r="R154" s="144"/>
      <c r="S154" s="144"/>
      <c r="T154" s="144"/>
      <c r="U154" s="144"/>
    </row>
    <row r="155" spans="1:21" ht="11.25">
      <c r="A155" s="144"/>
      <c r="B155" s="144"/>
      <c r="C155" s="144"/>
      <c r="D155" s="144"/>
      <c r="E155" s="144"/>
      <c r="F155" s="144"/>
      <c r="G155" s="144"/>
      <c r="H155" s="144"/>
      <c r="I155" s="144"/>
      <c r="J155" s="144"/>
      <c r="K155" s="144"/>
      <c r="L155" s="144"/>
      <c r="M155" s="144"/>
      <c r="N155" s="144"/>
      <c r="O155" s="144"/>
      <c r="P155" s="144"/>
      <c r="Q155" s="144"/>
      <c r="R155" s="144"/>
      <c r="S155" s="144"/>
      <c r="T155" s="144"/>
      <c r="U155" s="144"/>
    </row>
    <row r="156" spans="1:21" ht="11.25">
      <c r="A156" s="144"/>
      <c r="B156" s="144"/>
      <c r="C156" s="144"/>
      <c r="D156" s="144"/>
      <c r="E156" s="144"/>
      <c r="F156" s="144"/>
      <c r="G156" s="144"/>
      <c r="H156" s="144"/>
      <c r="I156" s="144"/>
      <c r="J156" s="144"/>
      <c r="K156" s="144"/>
      <c r="L156" s="144"/>
      <c r="M156" s="144"/>
      <c r="N156" s="144"/>
      <c r="O156" s="144"/>
      <c r="P156" s="144"/>
      <c r="Q156" s="144"/>
      <c r="R156" s="144"/>
      <c r="S156" s="144"/>
      <c r="T156" s="144"/>
      <c r="U156" s="144"/>
    </row>
    <row r="157" spans="1:21" ht="11.25">
      <c r="A157" s="144"/>
      <c r="B157" s="144"/>
      <c r="C157" s="144"/>
      <c r="D157" s="144"/>
      <c r="E157" s="144"/>
      <c r="F157" s="144"/>
      <c r="G157" s="144"/>
      <c r="H157" s="144"/>
      <c r="I157" s="144"/>
      <c r="J157" s="144"/>
      <c r="K157" s="144"/>
      <c r="L157" s="144"/>
      <c r="M157" s="144"/>
      <c r="N157" s="144"/>
      <c r="O157" s="144"/>
      <c r="P157" s="144"/>
      <c r="Q157" s="144"/>
      <c r="R157" s="144"/>
      <c r="S157" s="144"/>
      <c r="T157" s="144"/>
      <c r="U157" s="144"/>
    </row>
    <row r="158" spans="1:21" ht="11.25">
      <c r="A158" s="144"/>
      <c r="B158" s="144"/>
      <c r="C158" s="144"/>
      <c r="D158" s="144"/>
      <c r="E158" s="144"/>
      <c r="F158" s="144"/>
      <c r="G158" s="144"/>
      <c r="H158" s="144"/>
      <c r="I158" s="144"/>
      <c r="J158" s="144"/>
      <c r="K158" s="144"/>
      <c r="L158" s="144"/>
      <c r="M158" s="144"/>
      <c r="N158" s="144"/>
      <c r="O158" s="144"/>
      <c r="P158" s="144"/>
      <c r="Q158" s="144"/>
      <c r="R158" s="144"/>
      <c r="S158" s="144"/>
      <c r="T158" s="144"/>
      <c r="U158" s="144"/>
    </row>
    <row r="159" spans="1:21" ht="11.25">
      <c r="A159" s="144"/>
      <c r="B159" s="144"/>
      <c r="C159" s="144"/>
      <c r="D159" s="144"/>
      <c r="E159" s="144"/>
      <c r="F159" s="144"/>
      <c r="G159" s="144"/>
      <c r="H159" s="144"/>
      <c r="I159" s="144"/>
      <c r="J159" s="144"/>
      <c r="K159" s="144"/>
      <c r="L159" s="144"/>
      <c r="M159" s="144"/>
      <c r="N159" s="144"/>
      <c r="O159" s="144"/>
      <c r="P159" s="144"/>
      <c r="Q159" s="144"/>
      <c r="R159" s="144"/>
      <c r="S159" s="144"/>
      <c r="T159" s="144"/>
      <c r="U159" s="144"/>
    </row>
    <row r="160" spans="1:21" ht="11.25">
      <c r="A160" s="144"/>
      <c r="B160" s="144"/>
      <c r="C160" s="144"/>
      <c r="D160" s="144"/>
      <c r="E160" s="144"/>
      <c r="F160" s="144"/>
      <c r="G160" s="144"/>
      <c r="H160" s="144"/>
      <c r="I160" s="144"/>
      <c r="J160" s="144"/>
      <c r="K160" s="144"/>
      <c r="L160" s="144"/>
      <c r="M160" s="144"/>
      <c r="N160" s="144"/>
      <c r="O160" s="144"/>
      <c r="P160" s="144"/>
      <c r="Q160" s="144"/>
      <c r="R160" s="144"/>
      <c r="S160" s="144"/>
      <c r="T160" s="144"/>
      <c r="U160" s="144"/>
    </row>
    <row r="161" spans="1:21" ht="11.25">
      <c r="A161" s="144"/>
      <c r="B161" s="144"/>
      <c r="C161" s="144"/>
      <c r="D161" s="144"/>
      <c r="E161" s="144"/>
      <c r="F161" s="144"/>
      <c r="G161" s="144"/>
      <c r="H161" s="144"/>
      <c r="I161" s="144"/>
      <c r="J161" s="144"/>
      <c r="K161" s="144"/>
      <c r="L161" s="144"/>
      <c r="M161" s="144"/>
      <c r="N161" s="144"/>
      <c r="O161" s="144"/>
      <c r="P161" s="144"/>
      <c r="Q161" s="144"/>
      <c r="R161" s="144"/>
      <c r="S161" s="144"/>
      <c r="T161" s="144"/>
      <c r="U161" s="144"/>
    </row>
    <row r="162" spans="1:21" ht="11.25">
      <c r="A162" s="144"/>
      <c r="B162" s="144"/>
      <c r="C162" s="144"/>
      <c r="D162" s="144"/>
      <c r="E162" s="144"/>
      <c r="F162" s="144"/>
      <c r="G162" s="144"/>
      <c r="H162" s="144"/>
      <c r="I162" s="144"/>
      <c r="J162" s="144"/>
      <c r="K162" s="144"/>
      <c r="L162" s="144"/>
      <c r="M162" s="144"/>
      <c r="N162" s="144"/>
      <c r="O162" s="144"/>
      <c r="P162" s="144"/>
      <c r="Q162" s="144"/>
      <c r="R162" s="144"/>
      <c r="S162" s="144"/>
      <c r="T162" s="144"/>
      <c r="U162" s="144"/>
    </row>
    <row r="163" spans="1:21" ht="11.25">
      <c r="A163" s="144"/>
      <c r="B163" s="144"/>
      <c r="C163" s="144"/>
      <c r="D163" s="144"/>
      <c r="E163" s="144"/>
      <c r="F163" s="144"/>
      <c r="G163" s="144"/>
      <c r="H163" s="144"/>
      <c r="I163" s="144"/>
      <c r="J163" s="144"/>
      <c r="K163" s="144"/>
      <c r="L163" s="144"/>
      <c r="M163" s="144"/>
      <c r="N163" s="144"/>
      <c r="O163" s="144"/>
      <c r="P163" s="144"/>
      <c r="Q163" s="144"/>
      <c r="R163" s="144"/>
      <c r="S163" s="144"/>
      <c r="T163" s="144"/>
      <c r="U163" s="144"/>
    </row>
    <row r="164" spans="1:21" ht="11.25">
      <c r="A164" s="144"/>
      <c r="B164" s="144"/>
      <c r="C164" s="144"/>
      <c r="D164" s="144"/>
      <c r="E164" s="144"/>
      <c r="F164" s="144"/>
      <c r="G164" s="144"/>
      <c r="H164" s="144"/>
      <c r="I164" s="144"/>
      <c r="J164" s="144"/>
      <c r="K164" s="144"/>
      <c r="L164" s="144"/>
      <c r="M164" s="144"/>
      <c r="N164" s="144"/>
      <c r="O164" s="144"/>
      <c r="P164" s="144"/>
      <c r="Q164" s="144"/>
      <c r="R164" s="144"/>
      <c r="S164" s="144"/>
      <c r="T164" s="144"/>
      <c r="U164" s="144"/>
    </row>
    <row r="165" spans="1:21" ht="11.25">
      <c r="A165" s="144"/>
      <c r="B165" s="144"/>
      <c r="C165" s="144"/>
      <c r="D165" s="144"/>
      <c r="E165" s="144"/>
      <c r="F165" s="144"/>
      <c r="G165" s="144"/>
      <c r="H165" s="144"/>
      <c r="I165" s="144"/>
      <c r="J165" s="144"/>
      <c r="K165" s="144"/>
      <c r="L165" s="144"/>
      <c r="M165" s="144"/>
      <c r="N165" s="144"/>
      <c r="O165" s="144"/>
      <c r="P165" s="144"/>
      <c r="Q165" s="144"/>
      <c r="R165" s="144"/>
      <c r="S165" s="144"/>
      <c r="T165" s="144"/>
      <c r="U165" s="144"/>
    </row>
    <row r="166" spans="1:21" ht="11.25">
      <c r="A166" s="144"/>
      <c r="B166" s="144"/>
      <c r="C166" s="144"/>
      <c r="D166" s="144"/>
      <c r="E166" s="144"/>
      <c r="F166" s="144"/>
      <c r="G166" s="144"/>
      <c r="H166" s="144"/>
      <c r="I166" s="144"/>
      <c r="J166" s="144"/>
      <c r="K166" s="144"/>
      <c r="L166" s="144"/>
      <c r="M166" s="144"/>
      <c r="N166" s="144"/>
      <c r="O166" s="144"/>
      <c r="P166" s="144"/>
      <c r="Q166" s="144"/>
      <c r="R166" s="144"/>
      <c r="S166" s="144"/>
      <c r="T166" s="144"/>
      <c r="U166" s="144"/>
    </row>
    <row r="167" spans="1:21" ht="11.25">
      <c r="A167" s="144"/>
      <c r="B167" s="144"/>
      <c r="C167" s="144"/>
      <c r="D167" s="144"/>
      <c r="E167" s="144"/>
      <c r="F167" s="144"/>
      <c r="G167" s="144"/>
      <c r="H167" s="144"/>
      <c r="I167" s="144"/>
      <c r="J167" s="144"/>
      <c r="K167" s="144"/>
      <c r="L167" s="144"/>
      <c r="M167" s="144"/>
      <c r="N167" s="144"/>
      <c r="O167" s="144"/>
      <c r="P167" s="144"/>
      <c r="Q167" s="144"/>
      <c r="R167" s="144"/>
      <c r="S167" s="144"/>
      <c r="T167" s="144"/>
      <c r="U167" s="144"/>
    </row>
    <row r="168" spans="1:21" ht="11.25">
      <c r="A168" s="144"/>
      <c r="B168" s="144"/>
      <c r="C168" s="144"/>
      <c r="D168" s="144"/>
      <c r="E168" s="144"/>
      <c r="F168" s="144"/>
      <c r="G168" s="144"/>
      <c r="H168" s="144"/>
      <c r="I168" s="144"/>
      <c r="J168" s="144"/>
      <c r="K168" s="144"/>
      <c r="L168" s="144"/>
      <c r="M168" s="144"/>
      <c r="N168" s="144"/>
      <c r="O168" s="144"/>
      <c r="P168" s="144"/>
      <c r="Q168" s="144"/>
      <c r="R168" s="144"/>
      <c r="S168" s="144"/>
      <c r="T168" s="144"/>
      <c r="U168" s="144"/>
    </row>
    <row r="169" spans="1:21" ht="11.25">
      <c r="A169" s="144"/>
      <c r="B169" s="144"/>
      <c r="C169" s="144"/>
      <c r="D169" s="144"/>
      <c r="E169" s="144"/>
      <c r="F169" s="144"/>
      <c r="G169" s="144"/>
      <c r="H169" s="144"/>
      <c r="I169" s="144"/>
      <c r="J169" s="144"/>
      <c r="K169" s="144"/>
      <c r="L169" s="144"/>
      <c r="M169" s="144"/>
      <c r="N169" s="144"/>
      <c r="O169" s="144"/>
      <c r="P169" s="144"/>
      <c r="Q169" s="144"/>
      <c r="R169" s="144"/>
      <c r="S169" s="144"/>
      <c r="T169" s="144"/>
      <c r="U169" s="144"/>
    </row>
    <row r="170" spans="1:21" ht="11.25">
      <c r="A170" s="144"/>
      <c r="B170" s="144"/>
      <c r="C170" s="144"/>
      <c r="D170" s="144"/>
      <c r="E170" s="144"/>
      <c r="F170" s="144"/>
      <c r="G170" s="144"/>
      <c r="H170" s="144"/>
      <c r="I170" s="144"/>
      <c r="J170" s="144"/>
      <c r="K170" s="144"/>
      <c r="L170" s="144"/>
      <c r="M170" s="144"/>
      <c r="N170" s="144"/>
      <c r="O170" s="144"/>
      <c r="P170" s="144"/>
      <c r="Q170" s="144"/>
      <c r="R170" s="144"/>
      <c r="S170" s="144"/>
      <c r="T170" s="144"/>
      <c r="U170" s="144"/>
    </row>
    <row r="171" spans="1:21" ht="11.25">
      <c r="A171" s="144"/>
      <c r="B171" s="144"/>
      <c r="C171" s="144"/>
      <c r="D171" s="144"/>
      <c r="E171" s="144"/>
      <c r="F171" s="144"/>
      <c r="G171" s="144"/>
      <c r="H171" s="144"/>
      <c r="I171" s="144"/>
      <c r="J171" s="144"/>
      <c r="K171" s="144"/>
      <c r="L171" s="144"/>
      <c r="M171" s="144"/>
      <c r="N171" s="144"/>
      <c r="O171" s="144"/>
      <c r="P171" s="144"/>
      <c r="Q171" s="144"/>
      <c r="R171" s="144"/>
      <c r="S171" s="144"/>
      <c r="T171" s="144"/>
      <c r="U171" s="144"/>
    </row>
    <row r="172" spans="1:21" ht="11.25">
      <c r="A172" s="144"/>
      <c r="B172" s="144"/>
      <c r="C172" s="144"/>
      <c r="D172" s="144"/>
      <c r="E172" s="144"/>
      <c r="F172" s="144"/>
      <c r="G172" s="144"/>
      <c r="H172" s="144"/>
      <c r="I172" s="144"/>
      <c r="J172" s="144"/>
      <c r="K172" s="144"/>
      <c r="L172" s="144"/>
      <c r="M172" s="144"/>
      <c r="N172" s="144"/>
      <c r="O172" s="144"/>
      <c r="P172" s="144"/>
      <c r="Q172" s="144"/>
      <c r="R172" s="144"/>
      <c r="S172" s="144"/>
      <c r="T172" s="144"/>
      <c r="U172" s="144"/>
    </row>
    <row r="173" spans="1:21" ht="11.25">
      <c r="A173" s="144"/>
      <c r="B173" s="144"/>
      <c r="C173" s="144"/>
      <c r="D173" s="144"/>
      <c r="E173" s="144"/>
      <c r="F173" s="144"/>
      <c r="G173" s="144"/>
      <c r="H173" s="144"/>
      <c r="I173" s="144"/>
      <c r="J173" s="144"/>
      <c r="K173" s="144"/>
      <c r="L173" s="144"/>
      <c r="M173" s="144"/>
      <c r="N173" s="144"/>
      <c r="O173" s="144"/>
      <c r="P173" s="144"/>
      <c r="Q173" s="144"/>
      <c r="R173" s="144"/>
      <c r="S173" s="144"/>
      <c r="T173" s="144"/>
      <c r="U173" s="144"/>
    </row>
    <row r="174" spans="1:21" ht="11.25">
      <c r="A174" s="144"/>
      <c r="B174" s="144"/>
      <c r="C174" s="144"/>
      <c r="D174" s="144"/>
      <c r="E174" s="144"/>
      <c r="F174" s="144"/>
      <c r="G174" s="144"/>
      <c r="H174" s="144"/>
      <c r="I174" s="144"/>
      <c r="J174" s="144"/>
      <c r="K174" s="144"/>
      <c r="L174" s="144"/>
      <c r="M174" s="144"/>
      <c r="N174" s="144"/>
      <c r="O174" s="144"/>
      <c r="P174" s="144"/>
      <c r="Q174" s="144"/>
      <c r="R174" s="144"/>
      <c r="S174" s="144"/>
      <c r="T174" s="144"/>
      <c r="U174" s="144"/>
    </row>
    <row r="175" spans="1:21" ht="11.25">
      <c r="A175" s="144"/>
      <c r="B175" s="144"/>
      <c r="C175" s="144"/>
      <c r="D175" s="144"/>
      <c r="E175" s="144"/>
      <c r="F175" s="144"/>
      <c r="G175" s="144"/>
      <c r="H175" s="144"/>
      <c r="I175" s="144"/>
      <c r="J175" s="144"/>
      <c r="K175" s="144"/>
      <c r="L175" s="144"/>
      <c r="M175" s="144"/>
      <c r="N175" s="144"/>
      <c r="O175" s="144"/>
      <c r="P175" s="144"/>
      <c r="Q175" s="144"/>
      <c r="R175" s="144"/>
      <c r="S175" s="144"/>
      <c r="T175" s="144"/>
      <c r="U175" s="144"/>
    </row>
    <row r="176" spans="1:21" ht="11.25">
      <c r="A176" s="144"/>
      <c r="B176" s="144"/>
      <c r="C176" s="144"/>
      <c r="D176" s="144"/>
      <c r="E176" s="144"/>
      <c r="F176" s="144"/>
      <c r="G176" s="144"/>
      <c r="H176" s="144"/>
      <c r="I176" s="144"/>
      <c r="J176" s="144"/>
      <c r="K176" s="144"/>
      <c r="L176" s="144"/>
      <c r="M176" s="144"/>
      <c r="N176" s="144"/>
      <c r="O176" s="144"/>
      <c r="P176" s="144"/>
      <c r="Q176" s="144"/>
      <c r="R176" s="144"/>
      <c r="S176" s="144"/>
      <c r="T176" s="144"/>
      <c r="U176" s="144"/>
    </row>
    <row r="177" spans="1:21" ht="11.25">
      <c r="A177" s="144"/>
      <c r="B177" s="144"/>
      <c r="C177" s="144"/>
      <c r="D177" s="144"/>
      <c r="E177" s="144"/>
      <c r="F177" s="144"/>
      <c r="G177" s="144"/>
      <c r="H177" s="144"/>
      <c r="I177" s="144"/>
      <c r="J177" s="144"/>
      <c r="K177" s="144"/>
      <c r="L177" s="144"/>
      <c r="M177" s="144"/>
      <c r="N177" s="144"/>
      <c r="O177" s="144"/>
      <c r="P177" s="144"/>
      <c r="Q177" s="144"/>
      <c r="R177" s="144"/>
      <c r="S177" s="144"/>
      <c r="T177" s="144"/>
      <c r="U177" s="144"/>
    </row>
    <row r="178" spans="1:21" ht="11.25">
      <c r="A178" s="144"/>
      <c r="B178" s="144"/>
      <c r="C178" s="144"/>
      <c r="D178" s="144"/>
      <c r="E178" s="144"/>
      <c r="F178" s="144"/>
      <c r="G178" s="144"/>
      <c r="H178" s="144"/>
      <c r="I178" s="144"/>
      <c r="J178" s="144"/>
      <c r="K178" s="144"/>
      <c r="L178" s="144"/>
      <c r="M178" s="144"/>
      <c r="N178" s="144"/>
      <c r="O178" s="144"/>
      <c r="P178" s="144"/>
      <c r="Q178" s="144"/>
      <c r="R178" s="144"/>
      <c r="S178" s="144"/>
      <c r="T178" s="144"/>
      <c r="U178" s="144"/>
    </row>
    <row r="179" spans="1:21" ht="11.25">
      <c r="A179" s="144"/>
      <c r="B179" s="144"/>
      <c r="C179" s="144"/>
      <c r="D179" s="144"/>
      <c r="E179" s="144"/>
      <c r="F179" s="144"/>
      <c r="G179" s="144"/>
      <c r="H179" s="144"/>
      <c r="I179" s="144"/>
      <c r="J179" s="144"/>
      <c r="K179" s="144"/>
      <c r="L179" s="144"/>
      <c r="M179" s="144"/>
      <c r="N179" s="144"/>
      <c r="O179" s="144"/>
      <c r="P179" s="144"/>
      <c r="Q179" s="144"/>
      <c r="R179" s="144"/>
      <c r="S179" s="144"/>
      <c r="T179" s="144"/>
      <c r="U179" s="144"/>
    </row>
    <row r="180" spans="1:21" ht="11.25">
      <c r="A180" s="144"/>
      <c r="B180" s="144"/>
      <c r="C180" s="144"/>
      <c r="D180" s="144"/>
      <c r="E180" s="144"/>
      <c r="F180" s="144"/>
      <c r="G180" s="144"/>
      <c r="H180" s="144"/>
      <c r="I180" s="144"/>
      <c r="J180" s="144"/>
      <c r="K180" s="144"/>
      <c r="L180" s="144"/>
      <c r="M180" s="144"/>
      <c r="N180" s="144"/>
      <c r="O180" s="144"/>
      <c r="P180" s="144"/>
      <c r="Q180" s="144"/>
      <c r="R180" s="144"/>
      <c r="S180" s="144"/>
      <c r="T180" s="144"/>
      <c r="U180" s="144"/>
    </row>
    <row r="181" spans="1:21" ht="11.25">
      <c r="A181" s="144"/>
      <c r="B181" s="144"/>
      <c r="C181" s="144"/>
      <c r="D181" s="144"/>
      <c r="E181" s="144"/>
      <c r="F181" s="144"/>
      <c r="G181" s="144"/>
      <c r="H181" s="144"/>
      <c r="I181" s="144"/>
      <c r="J181" s="144"/>
      <c r="K181" s="144"/>
      <c r="L181" s="144"/>
      <c r="M181" s="144"/>
      <c r="N181" s="144"/>
      <c r="O181" s="144"/>
      <c r="P181" s="144"/>
      <c r="Q181" s="144"/>
      <c r="R181" s="144"/>
      <c r="S181" s="144"/>
      <c r="T181" s="144"/>
      <c r="U181" s="144"/>
    </row>
  </sheetData>
  <sheetProtection/>
  <mergeCells count="1">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3"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selection activeCell="O40" sqref="O40"/>
    </sheetView>
  </sheetViews>
  <sheetFormatPr defaultColWidth="9.33203125" defaultRowHeight="11.25"/>
  <cols>
    <col min="1" max="1" width="57.66015625" style="38" customWidth="1"/>
    <col min="2" max="18" width="8.33203125" style="38" customWidth="1"/>
    <col min="19" max="16384" width="9.33203125" style="169" customWidth="1"/>
  </cols>
  <sheetData>
    <row r="1" spans="1:18" ht="11.25">
      <c r="A1" s="100" t="s">
        <v>473</v>
      </c>
      <c r="B1" s="49"/>
      <c r="C1" s="50"/>
      <c r="D1" s="50"/>
      <c r="E1" s="50"/>
      <c r="F1" s="50"/>
      <c r="G1" s="50"/>
      <c r="H1" s="50"/>
      <c r="I1" s="50"/>
      <c r="J1" s="50"/>
      <c r="K1" s="50"/>
      <c r="L1" s="50"/>
      <c r="M1" s="50"/>
      <c r="N1" s="50"/>
      <c r="O1" s="50"/>
      <c r="P1" s="50"/>
      <c r="Q1" s="50"/>
      <c r="R1" s="50"/>
    </row>
    <row r="2" spans="1:18" ht="11.25">
      <c r="A2" s="51" t="s">
        <v>302</v>
      </c>
      <c r="B2" s="52"/>
      <c r="C2" s="53"/>
      <c r="D2" s="53"/>
      <c r="E2" s="53"/>
      <c r="F2" s="53"/>
      <c r="G2" s="53"/>
      <c r="H2" s="53"/>
      <c r="I2" s="53"/>
      <c r="J2" s="53"/>
      <c r="K2" s="53"/>
      <c r="L2" s="53"/>
      <c r="M2" s="53"/>
      <c r="N2" s="53"/>
      <c r="O2" s="53"/>
      <c r="P2" s="53"/>
      <c r="Q2" s="53"/>
      <c r="R2" s="53"/>
    </row>
    <row r="3" spans="1:18" ht="11.25">
      <c r="A3" s="51" t="s">
        <v>522</v>
      </c>
      <c r="B3" s="52"/>
      <c r="C3" s="53"/>
      <c r="D3" s="53"/>
      <c r="E3" s="53"/>
      <c r="F3" s="53"/>
      <c r="G3" s="53"/>
      <c r="H3" s="53"/>
      <c r="I3" s="53"/>
      <c r="J3" s="53"/>
      <c r="K3" s="53"/>
      <c r="L3" s="53"/>
      <c r="M3" s="53"/>
      <c r="N3" s="53"/>
      <c r="O3" s="53"/>
      <c r="P3" s="53"/>
      <c r="Q3" s="53"/>
      <c r="R3" s="53"/>
    </row>
    <row r="4" spans="1:18" ht="12" thickBot="1">
      <c r="A4" s="52"/>
      <c r="B4" s="52"/>
      <c r="C4" s="53"/>
      <c r="D4" s="53"/>
      <c r="E4" s="53"/>
      <c r="F4" s="53"/>
      <c r="G4" s="53"/>
      <c r="H4" s="53"/>
      <c r="I4" s="53"/>
      <c r="J4" s="53"/>
      <c r="K4" s="53"/>
      <c r="L4" s="53"/>
      <c r="M4" s="53"/>
      <c r="N4" s="53"/>
      <c r="O4" s="53"/>
      <c r="P4" s="53"/>
      <c r="Q4" s="53"/>
      <c r="R4" s="53"/>
    </row>
    <row r="5" spans="1:19" s="38" customFormat="1" ht="11.25">
      <c r="A5" s="55"/>
      <c r="B5" s="276" t="s">
        <v>59</v>
      </c>
      <c r="C5" s="277"/>
      <c r="D5" s="278"/>
      <c r="E5" s="79"/>
      <c r="F5" s="56" t="s">
        <v>47</v>
      </c>
      <c r="G5" s="58"/>
      <c r="H5" s="57"/>
      <c r="I5" s="56" t="s">
        <v>48</v>
      </c>
      <c r="J5" s="58"/>
      <c r="K5" s="57"/>
      <c r="L5" s="56" t="s">
        <v>49</v>
      </c>
      <c r="M5" s="58"/>
      <c r="N5" s="57"/>
      <c r="O5" s="56" t="s">
        <v>60</v>
      </c>
      <c r="P5" s="58"/>
      <c r="Q5" s="57"/>
      <c r="R5" s="56" t="s">
        <v>29</v>
      </c>
      <c r="S5" s="59"/>
    </row>
    <row r="6" spans="1:19" s="38" customFormat="1" ht="11.25">
      <c r="A6" s="47"/>
      <c r="B6" s="279" t="s">
        <v>61</v>
      </c>
      <c r="C6" s="280"/>
      <c r="D6" s="281"/>
      <c r="E6" s="141"/>
      <c r="F6" s="142"/>
      <c r="G6" s="143"/>
      <c r="H6" s="141"/>
      <c r="I6" s="142"/>
      <c r="J6" s="143"/>
      <c r="K6" s="141"/>
      <c r="L6" s="142"/>
      <c r="M6" s="170"/>
      <c r="N6" s="141"/>
      <c r="O6" s="44" t="s">
        <v>62</v>
      </c>
      <c r="P6" s="143"/>
      <c r="Q6" s="141"/>
      <c r="R6" s="142"/>
      <c r="S6" s="143"/>
    </row>
    <row r="7" spans="1:19" s="38" customFormat="1" ht="11.25">
      <c r="A7" s="44"/>
      <c r="B7" s="171" t="s">
        <v>282</v>
      </c>
      <c r="C7" s="172" t="s">
        <v>28</v>
      </c>
      <c r="D7" s="173" t="s">
        <v>30</v>
      </c>
      <c r="E7" s="171" t="s">
        <v>282</v>
      </c>
      <c r="F7" s="172" t="s">
        <v>28</v>
      </c>
      <c r="G7" s="173" t="s">
        <v>30</v>
      </c>
      <c r="H7" s="171" t="s">
        <v>282</v>
      </c>
      <c r="I7" s="172" t="s">
        <v>28</v>
      </c>
      <c r="J7" s="173" t="s">
        <v>30</v>
      </c>
      <c r="K7" s="171" t="s">
        <v>282</v>
      </c>
      <c r="L7" s="172" t="s">
        <v>28</v>
      </c>
      <c r="M7" s="173" t="s">
        <v>30</v>
      </c>
      <c r="N7" s="171" t="s">
        <v>282</v>
      </c>
      <c r="O7" s="172" t="s">
        <v>28</v>
      </c>
      <c r="P7" s="173" t="s">
        <v>30</v>
      </c>
      <c r="Q7" s="171" t="s">
        <v>282</v>
      </c>
      <c r="R7" s="172" t="s">
        <v>28</v>
      </c>
      <c r="S7" s="173" t="s">
        <v>30</v>
      </c>
    </row>
    <row r="8" spans="1:19" s="38" customFormat="1" ht="11.25">
      <c r="A8" s="34"/>
      <c r="B8" s="121"/>
      <c r="C8" s="88"/>
      <c r="D8" s="139"/>
      <c r="E8" s="88"/>
      <c r="F8" s="88"/>
      <c r="G8" s="139"/>
      <c r="H8" s="88"/>
      <c r="I8" s="88"/>
      <c r="J8" s="88"/>
      <c r="K8" s="87"/>
      <c r="L8" s="88"/>
      <c r="M8" s="139"/>
      <c r="N8" s="87"/>
      <c r="O8" s="88"/>
      <c r="P8" s="88"/>
      <c r="Q8" s="87"/>
      <c r="R8" s="88"/>
      <c r="S8" s="88"/>
    </row>
    <row r="9" spans="1:19" s="38" customFormat="1" ht="11.25">
      <c r="A9" s="34" t="s">
        <v>391</v>
      </c>
      <c r="B9" s="87">
        <v>290</v>
      </c>
      <c r="C9" s="88">
        <v>207</v>
      </c>
      <c r="D9" s="139">
        <v>497</v>
      </c>
      <c r="E9" s="87">
        <v>959</v>
      </c>
      <c r="F9" s="88">
        <v>505</v>
      </c>
      <c r="G9" s="139">
        <v>1464</v>
      </c>
      <c r="H9" s="87">
        <v>78</v>
      </c>
      <c r="I9" s="88">
        <v>71</v>
      </c>
      <c r="J9" s="139">
        <v>149</v>
      </c>
      <c r="K9" s="87">
        <v>228</v>
      </c>
      <c r="L9" s="88">
        <v>167</v>
      </c>
      <c r="M9" s="139">
        <v>395</v>
      </c>
      <c r="N9" s="87">
        <v>0</v>
      </c>
      <c r="O9" s="88">
        <v>0</v>
      </c>
      <c r="P9" s="88">
        <v>0</v>
      </c>
      <c r="Q9" s="87">
        <f>B9+E9+H9+K9+N9</f>
        <v>1555</v>
      </c>
      <c r="R9" s="88">
        <f>C9+F9+I9+L9+O9</f>
        <v>950</v>
      </c>
      <c r="S9" s="88">
        <f>SUM(Q9:R9)</f>
        <v>2505</v>
      </c>
    </row>
    <row r="10" spans="1:19" s="38" customFormat="1" ht="11.25">
      <c r="A10" s="34"/>
      <c r="B10" s="87"/>
      <c r="C10" s="88"/>
      <c r="D10" s="139"/>
      <c r="E10" s="88"/>
      <c r="F10" s="88"/>
      <c r="G10" s="139"/>
      <c r="H10" s="88"/>
      <c r="I10" s="88"/>
      <c r="J10" s="88"/>
      <c r="K10" s="87"/>
      <c r="L10" s="88"/>
      <c r="M10" s="139"/>
      <c r="N10" s="87"/>
      <c r="O10" s="88"/>
      <c r="P10" s="88"/>
      <c r="Q10" s="87"/>
      <c r="R10" s="88"/>
      <c r="S10" s="88"/>
    </row>
    <row r="11" spans="1:19" s="38" customFormat="1" ht="11.25">
      <c r="A11" s="34" t="s">
        <v>392</v>
      </c>
      <c r="B11" s="87">
        <v>128</v>
      </c>
      <c r="C11" s="88">
        <v>76</v>
      </c>
      <c r="D11" s="139">
        <v>204</v>
      </c>
      <c r="E11" s="88">
        <v>352</v>
      </c>
      <c r="F11" s="88">
        <v>154</v>
      </c>
      <c r="G11" s="139">
        <v>506</v>
      </c>
      <c r="H11" s="88">
        <v>21</v>
      </c>
      <c r="I11" s="88">
        <v>21</v>
      </c>
      <c r="J11" s="139">
        <v>42</v>
      </c>
      <c r="K11" s="87">
        <v>44</v>
      </c>
      <c r="L11" s="88">
        <v>52</v>
      </c>
      <c r="M11" s="139">
        <v>96</v>
      </c>
      <c r="N11" s="87">
        <v>0</v>
      </c>
      <c r="O11" s="88">
        <v>0</v>
      </c>
      <c r="P11" s="88">
        <v>0</v>
      </c>
      <c r="Q11" s="87">
        <f aca="true" t="shared" si="0" ref="Q11:R13">B11+E11+H11+K11+N11</f>
        <v>545</v>
      </c>
      <c r="R11" s="88">
        <f t="shared" si="0"/>
        <v>303</v>
      </c>
      <c r="S11" s="88">
        <f>SUM(Q11:R11)</f>
        <v>848</v>
      </c>
    </row>
    <row r="12" spans="1:19" s="38" customFormat="1" ht="11.25">
      <c r="A12" s="35" t="s">
        <v>393</v>
      </c>
      <c r="B12" s="87">
        <v>73</v>
      </c>
      <c r="C12" s="88">
        <v>36</v>
      </c>
      <c r="D12" s="139">
        <v>109</v>
      </c>
      <c r="E12" s="87">
        <v>215</v>
      </c>
      <c r="F12" s="88">
        <v>107</v>
      </c>
      <c r="G12" s="139">
        <v>322</v>
      </c>
      <c r="H12" s="87">
        <v>10</v>
      </c>
      <c r="I12" s="88">
        <v>8</v>
      </c>
      <c r="J12" s="139">
        <v>18</v>
      </c>
      <c r="K12" s="87">
        <v>18</v>
      </c>
      <c r="L12" s="88">
        <v>24</v>
      </c>
      <c r="M12" s="139">
        <v>42</v>
      </c>
      <c r="N12" s="87">
        <v>0</v>
      </c>
      <c r="O12" s="88">
        <v>0</v>
      </c>
      <c r="P12" s="88">
        <v>0</v>
      </c>
      <c r="Q12" s="87">
        <f t="shared" si="0"/>
        <v>316</v>
      </c>
      <c r="R12" s="88">
        <f t="shared" si="0"/>
        <v>175</v>
      </c>
      <c r="S12" s="88">
        <f>SUM(Q12:R12)</f>
        <v>491</v>
      </c>
    </row>
    <row r="13" spans="1:19" s="38" customFormat="1" ht="11.25">
      <c r="A13" s="34" t="s">
        <v>394</v>
      </c>
      <c r="B13" s="87">
        <v>45</v>
      </c>
      <c r="C13" s="88">
        <v>26</v>
      </c>
      <c r="D13" s="139">
        <v>71</v>
      </c>
      <c r="E13" s="88">
        <v>116</v>
      </c>
      <c r="F13" s="88">
        <v>38</v>
      </c>
      <c r="G13" s="139">
        <v>154</v>
      </c>
      <c r="H13" s="88">
        <v>4</v>
      </c>
      <c r="I13" s="88">
        <v>2</v>
      </c>
      <c r="J13" s="139">
        <v>6</v>
      </c>
      <c r="K13" s="87">
        <v>3</v>
      </c>
      <c r="L13" s="88">
        <v>12</v>
      </c>
      <c r="M13" s="139">
        <v>15</v>
      </c>
      <c r="N13" s="87">
        <v>0</v>
      </c>
      <c r="O13" s="88">
        <v>0</v>
      </c>
      <c r="P13" s="88">
        <v>0</v>
      </c>
      <c r="Q13" s="87">
        <f t="shared" si="0"/>
        <v>168</v>
      </c>
      <c r="R13" s="88">
        <f t="shared" si="0"/>
        <v>78</v>
      </c>
      <c r="S13" s="88">
        <f>SUM(Q13:R13)</f>
        <v>246</v>
      </c>
    </row>
    <row r="14" spans="1:19" s="38" customFormat="1" ht="11.25">
      <c r="A14" s="34"/>
      <c r="B14" s="87"/>
      <c r="C14" s="88"/>
      <c r="D14" s="139"/>
      <c r="E14" s="88"/>
      <c r="F14" s="88"/>
      <c r="G14" s="139"/>
      <c r="H14" s="88"/>
      <c r="I14" s="88"/>
      <c r="J14" s="139"/>
      <c r="K14" s="87"/>
      <c r="L14" s="88"/>
      <c r="M14" s="139"/>
      <c r="N14" s="87"/>
      <c r="O14" s="88"/>
      <c r="P14" s="88"/>
      <c r="Q14" s="87"/>
      <c r="R14" s="88"/>
      <c r="S14" s="88"/>
    </row>
    <row r="17" ht="11.25">
      <c r="A17" s="34" t="s">
        <v>395</v>
      </c>
    </row>
    <row r="18" ht="11.25">
      <c r="A18" s="34" t="s">
        <v>396</v>
      </c>
    </row>
    <row r="19" ht="11.25">
      <c r="A19" s="34" t="s">
        <v>397</v>
      </c>
    </row>
    <row r="20" ht="11.25">
      <c r="A20" s="34" t="s">
        <v>529</v>
      </c>
    </row>
    <row r="22" ht="12.75">
      <c r="A22" s="192"/>
    </row>
    <row r="23" spans="1:17" ht="11.25">
      <c r="A23" s="46"/>
      <c r="B23" s="46"/>
      <c r="C23" s="46"/>
      <c r="D23" s="46"/>
      <c r="E23" s="46"/>
      <c r="F23" s="46"/>
      <c r="G23" s="46"/>
      <c r="H23" s="46"/>
      <c r="I23" s="46"/>
      <c r="J23" s="46"/>
      <c r="K23" s="46"/>
      <c r="L23" s="46"/>
      <c r="M23" s="46"/>
      <c r="N23" s="46"/>
      <c r="O23" s="46"/>
      <c r="P23" s="46"/>
      <c r="Q23" s="46"/>
    </row>
    <row r="24" spans="1:17" ht="11.25">
      <c r="A24" s="46"/>
      <c r="B24" s="46"/>
      <c r="C24" s="46"/>
      <c r="D24" s="46"/>
      <c r="E24" s="46"/>
      <c r="F24" s="46"/>
      <c r="G24" s="46"/>
      <c r="H24" s="46"/>
      <c r="I24" s="46"/>
      <c r="J24" s="46"/>
      <c r="K24" s="46"/>
      <c r="L24" s="46"/>
      <c r="M24" s="46"/>
      <c r="N24" s="46"/>
      <c r="O24" s="46"/>
      <c r="P24" s="46"/>
      <c r="Q24" s="46"/>
    </row>
    <row r="25" spans="1:17" ht="11.25">
      <c r="A25" s="46"/>
      <c r="B25" s="46"/>
      <c r="C25" s="46"/>
      <c r="D25" s="46"/>
      <c r="E25" s="46"/>
      <c r="F25" s="46"/>
      <c r="G25" s="46"/>
      <c r="H25" s="46"/>
      <c r="I25" s="46"/>
      <c r="J25" s="46"/>
      <c r="K25" s="46"/>
      <c r="L25" s="46"/>
      <c r="M25" s="46"/>
      <c r="N25" s="46"/>
      <c r="O25" s="46"/>
      <c r="P25" s="46"/>
      <c r="Q25" s="46"/>
    </row>
    <row r="26" spans="1:17" ht="11.25">
      <c r="A26" s="46"/>
      <c r="B26" s="46"/>
      <c r="C26" s="46"/>
      <c r="D26" s="46"/>
      <c r="E26" s="46"/>
      <c r="F26" s="46"/>
      <c r="G26" s="46"/>
      <c r="H26" s="46"/>
      <c r="I26" s="46"/>
      <c r="J26" s="46"/>
      <c r="K26" s="46"/>
      <c r="L26" s="46"/>
      <c r="M26" s="46"/>
      <c r="N26" s="46"/>
      <c r="O26" s="46"/>
      <c r="P26" s="46"/>
      <c r="Q26" s="46"/>
    </row>
    <row r="27" spans="1:17" ht="11.25">
      <c r="A27" s="46"/>
      <c r="B27" s="46"/>
      <c r="C27" s="46"/>
      <c r="D27" s="46"/>
      <c r="E27" s="46"/>
      <c r="F27" s="46"/>
      <c r="G27" s="46"/>
      <c r="H27" s="46"/>
      <c r="I27" s="46"/>
      <c r="J27" s="46"/>
      <c r="K27" s="46"/>
      <c r="L27" s="46"/>
      <c r="M27" s="46"/>
      <c r="N27" s="46"/>
      <c r="O27" s="46"/>
      <c r="P27" s="46"/>
      <c r="Q27" s="46"/>
    </row>
  </sheetData>
  <sheetProtection/>
  <mergeCells count="2">
    <mergeCell ref="B5:D5"/>
    <mergeCell ref="B6:D6"/>
  </mergeCells>
  <printOptions/>
  <pageMargins left="0" right="0" top="0.7874015748031497" bottom="0.7874015748031497" header="0.5118110236220472" footer="0.5118110236220472"/>
  <pageSetup fitToHeight="1" fitToWidth="1" horizontalDpi="600" verticalDpi="600" orientation="landscape" paperSize="9" scale="87"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AA24"/>
  <sheetViews>
    <sheetView zoomScalePageLayoutView="0" workbookViewId="0" topLeftCell="A1">
      <selection activeCell="N29" sqref="N29"/>
    </sheetView>
  </sheetViews>
  <sheetFormatPr defaultColWidth="9.33203125" defaultRowHeight="11.25" customHeight="1"/>
  <cols>
    <col min="1" max="1" width="59.16015625" style="50" customWidth="1"/>
    <col min="2" max="26" width="7.83203125" style="50" customWidth="1"/>
    <col min="27" max="27" width="5.33203125" style="50" customWidth="1"/>
    <col min="28" max="16384" width="9.33203125" style="50" customWidth="1"/>
  </cols>
  <sheetData>
    <row r="1" ht="11.25" customHeight="1">
      <c r="A1" s="100" t="s">
        <v>473</v>
      </c>
    </row>
    <row r="2" spans="1:27" s="78" customFormat="1" ht="11.25" customHeight="1">
      <c r="A2" s="174" t="s">
        <v>302</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row>
    <row r="3" spans="1:27" s="78" customFormat="1" ht="11.25" customHeight="1">
      <c r="A3" s="51" t="s">
        <v>522</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row>
    <row r="4" spans="1:27" s="78" customFormat="1" ht="11.25" customHeight="1">
      <c r="A4" s="288" t="s">
        <v>279</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174"/>
    </row>
    <row r="5" spans="1:27" s="78" customFormat="1" ht="11.25" customHeight="1" thickBot="1">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row>
    <row r="6" spans="1:26" ht="11.25" customHeight="1">
      <c r="A6" s="175"/>
      <c r="B6" s="289" t="s">
        <v>281</v>
      </c>
      <c r="C6" s="290"/>
      <c r="D6" s="290"/>
      <c r="E6" s="290"/>
      <c r="F6" s="290"/>
      <c r="G6" s="290"/>
      <c r="H6" s="290"/>
      <c r="I6" s="290"/>
      <c r="J6" s="290"/>
      <c r="K6" s="290"/>
      <c r="L6" s="290"/>
      <c r="M6" s="290"/>
      <c r="N6" s="290"/>
      <c r="O6" s="290"/>
      <c r="P6" s="290"/>
      <c r="Q6" s="290"/>
      <c r="R6" s="290"/>
      <c r="S6" s="290"/>
      <c r="T6" s="290"/>
      <c r="U6" s="290"/>
      <c r="V6" s="290"/>
      <c r="W6" s="290"/>
      <c r="X6" s="290"/>
      <c r="Y6" s="290"/>
      <c r="Z6" s="290"/>
    </row>
    <row r="7" spans="1:26" ht="11.25" customHeight="1">
      <c r="A7" s="176"/>
      <c r="B7" s="61">
        <v>1996</v>
      </c>
      <c r="C7" s="63"/>
      <c r="D7" s="61">
        <f>B7-1</f>
        <v>1995</v>
      </c>
      <c r="E7" s="63"/>
      <c r="F7" s="61">
        <f>D7-1</f>
        <v>1994</v>
      </c>
      <c r="G7" s="63"/>
      <c r="H7" s="61">
        <f>F7-1</f>
        <v>1993</v>
      </c>
      <c r="I7" s="63"/>
      <c r="J7" s="61">
        <f>H7-1</f>
        <v>1992</v>
      </c>
      <c r="K7" s="63"/>
      <c r="L7" s="61">
        <f>J7-1</f>
        <v>1991</v>
      </c>
      <c r="M7" s="63"/>
      <c r="N7" s="61">
        <f>L7-1</f>
        <v>1990</v>
      </c>
      <c r="O7" s="80"/>
      <c r="P7" s="61">
        <f>N7-1</f>
        <v>1989</v>
      </c>
      <c r="Q7" s="63"/>
      <c r="R7" s="61">
        <f>P7-1</f>
        <v>1988</v>
      </c>
      <c r="S7" s="80"/>
      <c r="T7" s="61">
        <f>R7-1</f>
        <v>1987</v>
      </c>
      <c r="U7" s="63"/>
      <c r="V7" s="61" t="str">
        <f>T7-1&amp;" + vóór"</f>
        <v>1986 + vóór</v>
      </c>
      <c r="W7" s="63"/>
      <c r="X7" s="177" t="s">
        <v>29</v>
      </c>
      <c r="Y7" s="63"/>
      <c r="Z7" s="63"/>
    </row>
    <row r="8" spans="1:26" ht="11.25" customHeight="1">
      <c r="A8" s="178"/>
      <c r="B8" s="179" t="s">
        <v>282</v>
      </c>
      <c r="C8" s="83" t="s">
        <v>28</v>
      </c>
      <c r="D8" s="179" t="s">
        <v>282</v>
      </c>
      <c r="E8" s="83" t="s">
        <v>28</v>
      </c>
      <c r="F8" s="179" t="s">
        <v>282</v>
      </c>
      <c r="G8" s="83" t="s">
        <v>28</v>
      </c>
      <c r="H8" s="179" t="s">
        <v>282</v>
      </c>
      <c r="I8" s="83" t="s">
        <v>28</v>
      </c>
      <c r="J8" s="179" t="s">
        <v>282</v>
      </c>
      <c r="K8" s="83" t="s">
        <v>28</v>
      </c>
      <c r="L8" s="179" t="s">
        <v>282</v>
      </c>
      <c r="M8" s="83" t="s">
        <v>28</v>
      </c>
      <c r="N8" s="179" t="s">
        <v>282</v>
      </c>
      <c r="O8" s="83" t="s">
        <v>28</v>
      </c>
      <c r="P8" s="179" t="s">
        <v>282</v>
      </c>
      <c r="Q8" s="83" t="s">
        <v>28</v>
      </c>
      <c r="R8" s="179" t="s">
        <v>282</v>
      </c>
      <c r="S8" s="83" t="s">
        <v>28</v>
      </c>
      <c r="T8" s="179" t="s">
        <v>282</v>
      </c>
      <c r="U8" s="83" t="s">
        <v>28</v>
      </c>
      <c r="V8" s="179" t="s">
        <v>282</v>
      </c>
      <c r="W8" s="83" t="s">
        <v>28</v>
      </c>
      <c r="X8" s="179" t="s">
        <v>282</v>
      </c>
      <c r="Y8" s="83" t="s">
        <v>28</v>
      </c>
      <c r="Z8" s="83" t="s">
        <v>30</v>
      </c>
    </row>
    <row r="9" spans="1:26" ht="11.25" customHeight="1">
      <c r="A9" s="180"/>
      <c r="B9" s="181"/>
      <c r="C9" s="182"/>
      <c r="D9" s="181"/>
      <c r="E9" s="182"/>
      <c r="F9" s="181"/>
      <c r="G9" s="182"/>
      <c r="H9" s="181"/>
      <c r="I9" s="182"/>
      <c r="J9" s="181"/>
      <c r="K9" s="182"/>
      <c r="L9" s="181"/>
      <c r="M9" s="182"/>
      <c r="N9" s="181"/>
      <c r="O9" s="182"/>
      <c r="P9" s="181"/>
      <c r="Q9" s="182"/>
      <c r="R9" s="181"/>
      <c r="S9" s="182"/>
      <c r="T9" s="181"/>
      <c r="U9" s="182"/>
      <c r="V9" s="181"/>
      <c r="W9" s="182"/>
      <c r="X9" s="181"/>
      <c r="Y9" s="182"/>
      <c r="Z9" s="182"/>
    </row>
    <row r="10" spans="1:26" ht="11.25" customHeight="1">
      <c r="A10" s="34" t="s">
        <v>391</v>
      </c>
      <c r="B10" s="72">
        <v>1</v>
      </c>
      <c r="C10" s="77">
        <v>2</v>
      </c>
      <c r="D10" s="72">
        <v>42</v>
      </c>
      <c r="E10" s="77">
        <v>45</v>
      </c>
      <c r="F10" s="72">
        <v>191</v>
      </c>
      <c r="G10" s="77">
        <v>181</v>
      </c>
      <c r="H10" s="72">
        <v>513</v>
      </c>
      <c r="I10" s="77">
        <v>323</v>
      </c>
      <c r="J10" s="72">
        <v>403</v>
      </c>
      <c r="K10" s="77">
        <v>183</v>
      </c>
      <c r="L10" s="72">
        <v>198</v>
      </c>
      <c r="M10" s="77">
        <v>97</v>
      </c>
      <c r="N10" s="72">
        <v>90</v>
      </c>
      <c r="O10" s="77">
        <v>54</v>
      </c>
      <c r="P10" s="72">
        <v>38</v>
      </c>
      <c r="Q10" s="77">
        <v>26</v>
      </c>
      <c r="R10" s="72">
        <v>36</v>
      </c>
      <c r="S10" s="77">
        <v>9</v>
      </c>
      <c r="T10" s="72">
        <v>16</v>
      </c>
      <c r="U10" s="77">
        <v>21</v>
      </c>
      <c r="V10" s="72">
        <v>27</v>
      </c>
      <c r="W10" s="77">
        <v>9</v>
      </c>
      <c r="X10" s="72">
        <f>B10+D10+F10+H10+J10+L10+N10+P10+R10+T10+V10</f>
        <v>1555</v>
      </c>
      <c r="Y10" s="77">
        <f>C10+E10+G10+I10+K10+M10+O10+Q10+S10+U10+W10</f>
        <v>950</v>
      </c>
      <c r="Z10" s="77">
        <f>SUM(X10:Y10)</f>
        <v>2505</v>
      </c>
    </row>
    <row r="11" spans="1:26" ht="11.25" customHeight="1">
      <c r="A11" s="34"/>
      <c r="B11" s="72"/>
      <c r="C11" s="77"/>
      <c r="D11" s="72"/>
      <c r="E11" s="77"/>
      <c r="F11" s="72"/>
      <c r="G11" s="77"/>
      <c r="H11" s="72"/>
      <c r="I11" s="77"/>
      <c r="J11" s="72"/>
      <c r="K11" s="77"/>
      <c r="L11" s="72"/>
      <c r="M11" s="77"/>
      <c r="N11" s="72"/>
      <c r="O11" s="77"/>
      <c r="P11" s="72"/>
      <c r="Q11" s="77"/>
      <c r="R11" s="72"/>
      <c r="S11" s="77"/>
      <c r="T11" s="72"/>
      <c r="U11" s="77"/>
      <c r="V11" s="72"/>
      <c r="W11" s="77"/>
      <c r="X11" s="72"/>
      <c r="Y11" s="77"/>
      <c r="Z11" s="77"/>
    </row>
    <row r="12" spans="1:26" ht="11.25" customHeight="1">
      <c r="A12" s="34" t="s">
        <v>392</v>
      </c>
      <c r="B12" s="72">
        <v>0</v>
      </c>
      <c r="C12" s="77">
        <v>0</v>
      </c>
      <c r="D12" s="72">
        <v>18</v>
      </c>
      <c r="E12" s="77">
        <v>23</v>
      </c>
      <c r="F12" s="72">
        <v>114</v>
      </c>
      <c r="G12" s="77">
        <v>108</v>
      </c>
      <c r="H12" s="72">
        <v>257</v>
      </c>
      <c r="I12" s="77">
        <v>114</v>
      </c>
      <c r="J12" s="72">
        <v>115</v>
      </c>
      <c r="K12" s="77">
        <v>43</v>
      </c>
      <c r="L12" s="72">
        <v>29</v>
      </c>
      <c r="M12" s="77">
        <v>7</v>
      </c>
      <c r="N12" s="72">
        <v>8</v>
      </c>
      <c r="O12" s="77">
        <v>2</v>
      </c>
      <c r="P12" s="72">
        <v>1</v>
      </c>
      <c r="Q12" s="77">
        <v>2</v>
      </c>
      <c r="R12" s="72">
        <v>1</v>
      </c>
      <c r="S12" s="77">
        <v>0</v>
      </c>
      <c r="T12" s="72">
        <v>0</v>
      </c>
      <c r="U12" s="77">
        <v>2</v>
      </c>
      <c r="V12" s="72">
        <v>2</v>
      </c>
      <c r="W12" s="77">
        <v>2</v>
      </c>
      <c r="X12" s="72">
        <f aca="true" t="shared" si="0" ref="X12:Y14">B12+D12+F12+H12+J12+L12+N12+P12+R12+T12+V12</f>
        <v>545</v>
      </c>
      <c r="Y12" s="77">
        <f t="shared" si="0"/>
        <v>303</v>
      </c>
      <c r="Z12" s="77">
        <f>SUM(X12:Y12)</f>
        <v>848</v>
      </c>
    </row>
    <row r="13" spans="1:26" ht="11.25" customHeight="1">
      <c r="A13" s="35" t="s">
        <v>393</v>
      </c>
      <c r="B13" s="72">
        <v>0</v>
      </c>
      <c r="C13" s="77">
        <v>0</v>
      </c>
      <c r="D13" s="72">
        <v>0</v>
      </c>
      <c r="E13" s="77">
        <v>0</v>
      </c>
      <c r="F13" s="72">
        <v>0</v>
      </c>
      <c r="G13" s="77">
        <v>0</v>
      </c>
      <c r="H13" s="72">
        <v>111</v>
      </c>
      <c r="I13" s="77">
        <v>69</v>
      </c>
      <c r="J13" s="72">
        <v>136</v>
      </c>
      <c r="K13" s="77">
        <v>61</v>
      </c>
      <c r="L13" s="72">
        <v>53</v>
      </c>
      <c r="M13" s="77">
        <v>26</v>
      </c>
      <c r="N13" s="72">
        <v>12</v>
      </c>
      <c r="O13" s="77">
        <v>10</v>
      </c>
      <c r="P13" s="72">
        <v>3</v>
      </c>
      <c r="Q13" s="77">
        <v>5</v>
      </c>
      <c r="R13" s="72">
        <v>0</v>
      </c>
      <c r="S13" s="77">
        <v>2</v>
      </c>
      <c r="T13" s="72">
        <v>1</v>
      </c>
      <c r="U13" s="77">
        <v>1</v>
      </c>
      <c r="V13" s="72">
        <v>0</v>
      </c>
      <c r="W13" s="77">
        <v>1</v>
      </c>
      <c r="X13" s="72">
        <f t="shared" si="0"/>
        <v>316</v>
      </c>
      <c r="Y13" s="77">
        <f t="shared" si="0"/>
        <v>175</v>
      </c>
      <c r="Z13" s="77">
        <f>SUM(X13:Y13)</f>
        <v>491</v>
      </c>
    </row>
    <row r="14" spans="1:26" ht="11.25" customHeight="1">
      <c r="A14" s="34" t="s">
        <v>394</v>
      </c>
      <c r="B14" s="72">
        <v>0</v>
      </c>
      <c r="C14" s="77">
        <v>0</v>
      </c>
      <c r="D14" s="72">
        <v>0</v>
      </c>
      <c r="E14" s="77">
        <v>0</v>
      </c>
      <c r="F14" s="72">
        <v>0</v>
      </c>
      <c r="G14" s="77">
        <v>0</v>
      </c>
      <c r="H14" s="72">
        <v>0</v>
      </c>
      <c r="I14" s="77">
        <v>1</v>
      </c>
      <c r="J14" s="72">
        <v>64</v>
      </c>
      <c r="K14" s="77">
        <v>34</v>
      </c>
      <c r="L14" s="72">
        <v>76</v>
      </c>
      <c r="M14" s="77">
        <v>22</v>
      </c>
      <c r="N14" s="72">
        <v>23</v>
      </c>
      <c r="O14" s="77">
        <v>9</v>
      </c>
      <c r="P14" s="72">
        <v>4</v>
      </c>
      <c r="Q14" s="77">
        <v>9</v>
      </c>
      <c r="R14" s="72">
        <v>0</v>
      </c>
      <c r="S14" s="77">
        <v>0</v>
      </c>
      <c r="T14" s="72">
        <v>1</v>
      </c>
      <c r="U14" s="77">
        <v>0</v>
      </c>
      <c r="V14" s="72">
        <v>0</v>
      </c>
      <c r="W14" s="77">
        <v>3</v>
      </c>
      <c r="X14" s="72">
        <f t="shared" si="0"/>
        <v>168</v>
      </c>
      <c r="Y14" s="77">
        <f t="shared" si="0"/>
        <v>78</v>
      </c>
      <c r="Z14" s="77">
        <f>SUM(X14:Y14)</f>
        <v>246</v>
      </c>
    </row>
    <row r="15" spans="1:26" ht="11.25" customHeight="1">
      <c r="A15" s="34"/>
      <c r="B15" s="72"/>
      <c r="C15" s="77"/>
      <c r="D15" s="72"/>
      <c r="E15" s="77"/>
      <c r="F15" s="72"/>
      <c r="G15" s="77"/>
      <c r="H15" s="72"/>
      <c r="I15" s="77"/>
      <c r="J15" s="72"/>
      <c r="K15" s="77"/>
      <c r="L15" s="72"/>
      <c r="M15" s="77"/>
      <c r="N15" s="72"/>
      <c r="O15" s="77"/>
      <c r="P15" s="72"/>
      <c r="Q15" s="77"/>
      <c r="R15" s="72"/>
      <c r="S15" s="77"/>
      <c r="T15" s="72"/>
      <c r="U15" s="77"/>
      <c r="V15" s="72"/>
      <c r="W15" s="77"/>
      <c r="X15" s="72"/>
      <c r="Y15" s="77"/>
      <c r="Z15" s="77"/>
    </row>
    <row r="16" spans="1:26" s="78" customFormat="1" ht="11.25" customHeight="1">
      <c r="A16" s="183"/>
      <c r="B16" s="140"/>
      <c r="C16" s="140"/>
      <c r="D16" s="184"/>
      <c r="E16" s="140"/>
      <c r="F16" s="140"/>
      <c r="G16" s="140"/>
      <c r="H16" s="140"/>
      <c r="I16" s="140"/>
      <c r="J16" s="140"/>
      <c r="K16" s="140"/>
      <c r="L16" s="140"/>
      <c r="M16" s="140"/>
      <c r="N16" s="140"/>
      <c r="O16" s="140"/>
      <c r="P16" s="140"/>
      <c r="Q16" s="140"/>
      <c r="R16" s="140"/>
      <c r="S16" s="140"/>
      <c r="T16" s="140"/>
      <c r="U16" s="140"/>
      <c r="V16" s="140"/>
      <c r="W16" s="140"/>
      <c r="X16" s="140"/>
      <c r="Y16" s="140"/>
      <c r="Z16" s="140"/>
    </row>
    <row r="17" ht="11.25" customHeight="1">
      <c r="A17" s="34" t="s">
        <v>395</v>
      </c>
    </row>
    <row r="18" ht="11.25" customHeight="1">
      <c r="A18" s="34" t="s">
        <v>396</v>
      </c>
    </row>
    <row r="19" ht="11.25" customHeight="1">
      <c r="A19" s="34" t="s">
        <v>397</v>
      </c>
    </row>
    <row r="20" spans="1:18" s="169" customFormat="1" ht="11.25">
      <c r="A20" s="34" t="s">
        <v>529</v>
      </c>
      <c r="B20" s="38"/>
      <c r="C20" s="38"/>
      <c r="D20" s="38"/>
      <c r="E20" s="38"/>
      <c r="F20" s="38"/>
      <c r="G20" s="38"/>
      <c r="H20" s="38"/>
      <c r="I20" s="38"/>
      <c r="J20" s="38"/>
      <c r="K20" s="38"/>
      <c r="L20" s="38"/>
      <c r="M20" s="38"/>
      <c r="N20" s="38"/>
      <c r="O20" s="38"/>
      <c r="P20" s="38"/>
      <c r="Q20" s="38"/>
      <c r="R20" s="38"/>
    </row>
    <row r="22" spans="1:27" ht="11.25" customHeight="1">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row>
    <row r="23" spans="1:27" ht="11.2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row>
    <row r="24" spans="1:27" ht="11.2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row>
  </sheetData>
  <sheetProtection/>
  <mergeCells count="2">
    <mergeCell ref="A4:Z4"/>
    <mergeCell ref="B6:Z6"/>
  </mergeCells>
  <printOptions horizontalCentered="1"/>
  <pageMargins left="0" right="0" top="0.7874015748031497" bottom="0.1968503937007874" header="0.11811023622047245" footer="0.11811023622047245"/>
  <pageSetup fitToHeight="1" fitToWidth="1" horizontalDpi="600" verticalDpi="600" orientation="landscape" paperSize="9" scale="70"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AN44"/>
  <sheetViews>
    <sheetView zoomScalePageLayoutView="0" workbookViewId="0" topLeftCell="A1">
      <selection activeCell="E35" sqref="E35"/>
    </sheetView>
  </sheetViews>
  <sheetFormatPr defaultColWidth="9.33203125" defaultRowHeight="11.25"/>
  <cols>
    <col min="1" max="1" width="24.16015625" style="38" customWidth="1"/>
    <col min="2" max="21" width="9.33203125" style="38" customWidth="1"/>
    <col min="22" max="22" width="9.33203125" style="169" customWidth="1"/>
    <col min="23" max="16384" width="9.33203125" style="38" customWidth="1"/>
  </cols>
  <sheetData>
    <row r="1" spans="1:19" ht="11.25">
      <c r="A1" s="236" t="s">
        <v>473</v>
      </c>
      <c r="B1" s="235"/>
      <c r="D1" s="227"/>
      <c r="E1" s="227"/>
      <c r="F1" s="227"/>
      <c r="G1" s="227"/>
      <c r="H1" s="227"/>
      <c r="I1" s="227"/>
      <c r="J1" s="227"/>
      <c r="K1" s="227"/>
      <c r="L1" s="227"/>
      <c r="M1" s="227"/>
      <c r="N1" s="227"/>
      <c r="O1" s="227"/>
      <c r="P1" s="227"/>
      <c r="Q1" s="227"/>
      <c r="R1" s="227"/>
      <c r="S1" s="227"/>
    </row>
    <row r="2" spans="1:22" ht="11.25">
      <c r="A2" s="291" t="s">
        <v>352</v>
      </c>
      <c r="B2" s="291"/>
      <c r="C2" s="291"/>
      <c r="D2" s="291"/>
      <c r="E2" s="291"/>
      <c r="F2" s="291"/>
      <c r="G2" s="291"/>
      <c r="H2" s="291"/>
      <c r="I2" s="291"/>
      <c r="J2" s="291"/>
      <c r="K2" s="291"/>
      <c r="L2" s="291"/>
      <c r="M2" s="291"/>
      <c r="N2" s="291"/>
      <c r="O2" s="291"/>
      <c r="P2" s="291"/>
      <c r="Q2" s="291"/>
      <c r="R2" s="291"/>
      <c r="S2" s="291"/>
      <c r="T2" s="291"/>
      <c r="U2" s="291"/>
      <c r="V2" s="291"/>
    </row>
    <row r="3" spans="1:22" ht="11.25">
      <c r="A3" s="234" t="s">
        <v>522</v>
      </c>
      <c r="B3" s="234"/>
      <c r="C3" s="234"/>
      <c r="D3" s="234"/>
      <c r="E3" s="234"/>
      <c r="F3" s="234"/>
      <c r="G3" s="234"/>
      <c r="H3" s="234"/>
      <c r="I3" s="234"/>
      <c r="J3" s="234"/>
      <c r="K3" s="234"/>
      <c r="L3" s="234"/>
      <c r="M3" s="234"/>
      <c r="N3" s="234"/>
      <c r="O3" s="234"/>
      <c r="P3" s="234"/>
      <c r="Q3" s="234"/>
      <c r="R3" s="234"/>
      <c r="S3" s="234"/>
      <c r="T3" s="234"/>
      <c r="U3" s="234"/>
      <c r="V3" s="234"/>
    </row>
    <row r="4" spans="1:19" ht="12.75">
      <c r="A4" s="230"/>
      <c r="B4" s="229"/>
      <c r="C4" s="229"/>
      <c r="D4" s="228"/>
      <c r="E4" s="228"/>
      <c r="F4" s="228"/>
      <c r="G4" s="228"/>
      <c r="H4" s="228"/>
      <c r="I4" s="228"/>
      <c r="J4" s="228"/>
      <c r="K4" s="228"/>
      <c r="L4" s="228"/>
      <c r="M4" s="228"/>
      <c r="N4" s="228"/>
      <c r="O4" s="228"/>
      <c r="P4" s="228"/>
      <c r="Q4" s="228"/>
      <c r="R4" s="228"/>
      <c r="S4" s="228"/>
    </row>
    <row r="5" spans="1:22" ht="11.25">
      <c r="A5" s="291" t="s">
        <v>533</v>
      </c>
      <c r="B5" s="291"/>
      <c r="C5" s="291"/>
      <c r="D5" s="291"/>
      <c r="E5" s="291"/>
      <c r="F5" s="291"/>
      <c r="G5" s="291"/>
      <c r="H5" s="291"/>
      <c r="I5" s="291"/>
      <c r="J5" s="291"/>
      <c r="K5" s="291"/>
      <c r="L5" s="291"/>
      <c r="M5" s="291"/>
      <c r="N5" s="291"/>
      <c r="O5" s="291"/>
      <c r="P5" s="291"/>
      <c r="Q5" s="291"/>
      <c r="R5" s="291"/>
      <c r="S5" s="291"/>
      <c r="T5" s="291"/>
      <c r="U5" s="291"/>
      <c r="V5" s="291"/>
    </row>
    <row r="6" spans="1:22" ht="11.25">
      <c r="A6" s="291" t="s">
        <v>1</v>
      </c>
      <c r="B6" s="291"/>
      <c r="C6" s="291"/>
      <c r="D6" s="291"/>
      <c r="E6" s="291"/>
      <c r="F6" s="291"/>
      <c r="G6" s="291"/>
      <c r="H6" s="291"/>
      <c r="I6" s="291"/>
      <c r="J6" s="291"/>
      <c r="K6" s="291"/>
      <c r="L6" s="291"/>
      <c r="M6" s="291"/>
      <c r="N6" s="291"/>
      <c r="O6" s="291"/>
      <c r="P6" s="291"/>
      <c r="Q6" s="291"/>
      <c r="R6" s="291"/>
      <c r="S6" s="291"/>
      <c r="T6" s="291"/>
      <c r="U6" s="291"/>
      <c r="V6" s="291"/>
    </row>
    <row r="7" spans="1:19" ht="13.5" thickBot="1">
      <c r="A7" s="230"/>
      <c r="B7" s="229"/>
      <c r="C7" s="229"/>
      <c r="D7" s="228"/>
      <c r="E7" s="227"/>
      <c r="F7" s="227"/>
      <c r="G7" s="227"/>
      <c r="H7" s="227"/>
      <c r="I7" s="227"/>
      <c r="J7" s="227"/>
      <c r="K7" s="227"/>
      <c r="L7" s="227"/>
      <c r="M7" s="227"/>
      <c r="N7" s="227"/>
      <c r="O7" s="227"/>
      <c r="P7" s="227"/>
      <c r="Q7" s="227"/>
      <c r="R7" s="227"/>
      <c r="S7" s="227"/>
    </row>
    <row r="8" spans="1:22" ht="11.25">
      <c r="A8" s="226"/>
      <c r="B8" s="292" t="s">
        <v>59</v>
      </c>
      <c r="C8" s="293"/>
      <c r="D8" s="294"/>
      <c r="E8" s="225"/>
      <c r="F8" s="222" t="s">
        <v>47</v>
      </c>
      <c r="G8" s="224"/>
      <c r="H8" s="223"/>
      <c r="I8" s="222" t="s">
        <v>48</v>
      </c>
      <c r="J8" s="224"/>
      <c r="K8" s="223"/>
      <c r="L8" s="222" t="s">
        <v>49</v>
      </c>
      <c r="M8" s="224"/>
      <c r="N8" s="295" t="s">
        <v>353</v>
      </c>
      <c r="O8" s="296"/>
      <c r="P8" s="297"/>
      <c r="Q8" s="225"/>
      <c r="R8" s="222" t="s">
        <v>60</v>
      </c>
      <c r="S8" s="224"/>
      <c r="T8" s="223"/>
      <c r="U8" s="222" t="s">
        <v>29</v>
      </c>
      <c r="V8" s="221"/>
    </row>
    <row r="9" spans="1:22" ht="11.25">
      <c r="A9" s="199"/>
      <c r="B9" s="298" t="s">
        <v>61</v>
      </c>
      <c r="C9" s="299"/>
      <c r="D9" s="300"/>
      <c r="E9" s="218"/>
      <c r="F9" s="217"/>
      <c r="G9" s="216"/>
      <c r="H9" s="218"/>
      <c r="I9" s="217"/>
      <c r="J9" s="216"/>
      <c r="K9" s="218"/>
      <c r="L9" s="217"/>
      <c r="M9" s="219"/>
      <c r="N9" s="220"/>
      <c r="O9" s="216"/>
      <c r="P9" s="219"/>
      <c r="Q9" s="217"/>
      <c r="R9" s="215" t="s">
        <v>62</v>
      </c>
      <c r="S9" s="216"/>
      <c r="T9" s="218"/>
      <c r="U9" s="217"/>
      <c r="V9" s="216"/>
    </row>
    <row r="10" spans="1:22" ht="11.25">
      <c r="A10" s="215"/>
      <c r="B10" s="213" t="s">
        <v>282</v>
      </c>
      <c r="C10" s="212" t="s">
        <v>28</v>
      </c>
      <c r="D10" s="211" t="s">
        <v>30</v>
      </c>
      <c r="E10" s="213" t="s">
        <v>282</v>
      </c>
      <c r="F10" s="212" t="s">
        <v>28</v>
      </c>
      <c r="G10" s="211" t="s">
        <v>30</v>
      </c>
      <c r="H10" s="213" t="s">
        <v>282</v>
      </c>
      <c r="I10" s="212" t="s">
        <v>28</v>
      </c>
      <c r="J10" s="211" t="s">
        <v>30</v>
      </c>
      <c r="K10" s="213" t="s">
        <v>282</v>
      </c>
      <c r="L10" s="212" t="s">
        <v>28</v>
      </c>
      <c r="M10" s="214" t="s">
        <v>30</v>
      </c>
      <c r="N10" s="213" t="s">
        <v>282</v>
      </c>
      <c r="O10" s="212" t="s">
        <v>28</v>
      </c>
      <c r="P10" s="214" t="s">
        <v>30</v>
      </c>
      <c r="Q10" s="212" t="s">
        <v>282</v>
      </c>
      <c r="R10" s="212" t="s">
        <v>28</v>
      </c>
      <c r="S10" s="211" t="s">
        <v>30</v>
      </c>
      <c r="T10" s="213" t="s">
        <v>282</v>
      </c>
      <c r="U10" s="212" t="s">
        <v>28</v>
      </c>
      <c r="V10" s="211" t="s">
        <v>30</v>
      </c>
    </row>
    <row r="11" spans="1:22" ht="11.25">
      <c r="A11" s="210"/>
      <c r="B11" s="204"/>
      <c r="C11" s="203"/>
      <c r="D11" s="208"/>
      <c r="E11" s="204"/>
      <c r="F11" s="203"/>
      <c r="G11" s="208"/>
      <c r="H11" s="204"/>
      <c r="I11" s="203"/>
      <c r="J11" s="208"/>
      <c r="K11" s="204"/>
      <c r="L11" s="203"/>
      <c r="M11" s="209"/>
      <c r="N11" s="203"/>
      <c r="O11" s="203"/>
      <c r="P11" s="209"/>
      <c r="Q11" s="203"/>
      <c r="R11" s="203"/>
      <c r="S11" s="208"/>
      <c r="T11" s="204"/>
      <c r="U11" s="203"/>
      <c r="V11" s="208"/>
    </row>
    <row r="12" spans="1:22" ht="11.25">
      <c r="A12" s="207" t="s">
        <v>532</v>
      </c>
      <c r="B12" s="232">
        <v>143</v>
      </c>
      <c r="C12" s="231">
        <v>94</v>
      </c>
      <c r="D12" s="231">
        <v>237</v>
      </c>
      <c r="E12" s="232">
        <v>410</v>
      </c>
      <c r="F12" s="231">
        <v>268</v>
      </c>
      <c r="G12" s="231">
        <v>678</v>
      </c>
      <c r="H12" s="232">
        <v>9</v>
      </c>
      <c r="I12" s="231">
        <v>7</v>
      </c>
      <c r="J12" s="231">
        <v>16</v>
      </c>
      <c r="K12" s="232">
        <v>81</v>
      </c>
      <c r="L12" s="231">
        <v>48</v>
      </c>
      <c r="M12" s="233">
        <v>129</v>
      </c>
      <c r="N12" s="231">
        <v>7</v>
      </c>
      <c r="O12" s="231">
        <v>4</v>
      </c>
      <c r="P12" s="233">
        <v>11</v>
      </c>
      <c r="Q12" s="231">
        <v>11</v>
      </c>
      <c r="R12" s="231">
        <v>1</v>
      </c>
      <c r="S12" s="231">
        <v>12</v>
      </c>
      <c r="T12" s="232">
        <v>661</v>
      </c>
      <c r="U12" s="231">
        <v>422</v>
      </c>
      <c r="V12" s="231">
        <v>1083</v>
      </c>
    </row>
    <row r="13" spans="1:22" ht="11.25">
      <c r="A13" s="207" t="s">
        <v>526</v>
      </c>
      <c r="B13" s="204">
        <v>4</v>
      </c>
      <c r="C13" s="203">
        <v>1</v>
      </c>
      <c r="D13" s="203">
        <f>B13+C13</f>
        <v>5</v>
      </c>
      <c r="E13" s="204">
        <v>28</v>
      </c>
      <c r="F13" s="203">
        <v>12</v>
      </c>
      <c r="G13" s="203">
        <f>E13+F13</f>
        <v>40</v>
      </c>
      <c r="H13" s="204">
        <v>3</v>
      </c>
      <c r="I13" s="205">
        <v>0</v>
      </c>
      <c r="J13" s="208">
        <v>3</v>
      </c>
      <c r="K13" s="204">
        <v>7</v>
      </c>
      <c r="L13" s="203">
        <v>2</v>
      </c>
      <c r="M13" s="208">
        <v>9</v>
      </c>
      <c r="N13" s="206">
        <v>0</v>
      </c>
      <c r="O13" s="205">
        <v>0</v>
      </c>
      <c r="P13" s="205">
        <v>0</v>
      </c>
      <c r="Q13" s="206">
        <v>0</v>
      </c>
      <c r="R13" s="205">
        <v>0</v>
      </c>
      <c r="S13" s="205">
        <v>0</v>
      </c>
      <c r="T13" s="204">
        <f>B13+E13+H13+K13+N13+Q13</f>
        <v>42</v>
      </c>
      <c r="U13" s="203">
        <f>C13+F13+I13+L13+O13+R13</f>
        <v>15</v>
      </c>
      <c r="V13" s="203">
        <f>SUM(T13:U13)</f>
        <v>57</v>
      </c>
    </row>
    <row r="14" spans="1:22" ht="11.25">
      <c r="A14" s="202" t="s">
        <v>29</v>
      </c>
      <c r="B14" s="201">
        <f aca="true" t="shared" si="0" ref="B14:G14">SUM(B12:B13)</f>
        <v>147</v>
      </c>
      <c r="C14" s="200">
        <f t="shared" si="0"/>
        <v>95</v>
      </c>
      <c r="D14" s="200">
        <f t="shared" si="0"/>
        <v>242</v>
      </c>
      <c r="E14" s="201">
        <f t="shared" si="0"/>
        <v>438</v>
      </c>
      <c r="F14" s="200">
        <f t="shared" si="0"/>
        <v>280</v>
      </c>
      <c r="G14" s="200">
        <f t="shared" si="0"/>
        <v>718</v>
      </c>
      <c r="H14" s="201">
        <v>12</v>
      </c>
      <c r="I14" s="200">
        <v>7</v>
      </c>
      <c r="J14" s="200">
        <v>19</v>
      </c>
      <c r="K14" s="201">
        <f>SUM(K12:K13)</f>
        <v>88</v>
      </c>
      <c r="L14" s="200">
        <f>SUM(L12:L13)</f>
        <v>50</v>
      </c>
      <c r="M14" s="200">
        <f>SUM(M12:M13)</f>
        <v>138</v>
      </c>
      <c r="N14" s="201">
        <v>7</v>
      </c>
      <c r="O14" s="200">
        <v>4</v>
      </c>
      <c r="P14" s="200">
        <v>11</v>
      </c>
      <c r="Q14" s="201">
        <v>11</v>
      </c>
      <c r="R14" s="200">
        <v>1</v>
      </c>
      <c r="S14" s="200">
        <v>12</v>
      </c>
      <c r="T14" s="201">
        <f>SUM(T12:T13)</f>
        <v>703</v>
      </c>
      <c r="U14" s="200">
        <f>SUM(U12:U13)</f>
        <v>437</v>
      </c>
      <c r="V14" s="200">
        <f>SUM(V12:V13)</f>
        <v>1140</v>
      </c>
    </row>
    <row r="16" spans="1:22" ht="11.25">
      <c r="A16" s="199" t="s">
        <v>531</v>
      </c>
      <c r="E16" s="185"/>
      <c r="F16" s="185"/>
      <c r="G16" s="185"/>
      <c r="T16" s="185"/>
      <c r="U16" s="185"/>
      <c r="V16" s="185"/>
    </row>
    <row r="17" ht="11.25">
      <c r="A17" s="199"/>
    </row>
    <row r="18" ht="11.25">
      <c r="A18" s="199"/>
    </row>
    <row r="19" spans="1:22" ht="11.25">
      <c r="A19" s="291" t="s">
        <v>538</v>
      </c>
      <c r="B19" s="291"/>
      <c r="C19" s="291"/>
      <c r="D19" s="291"/>
      <c r="E19" s="291"/>
      <c r="F19" s="291"/>
      <c r="G19" s="291"/>
      <c r="H19" s="291"/>
      <c r="I19" s="291"/>
      <c r="J19" s="291"/>
      <c r="K19" s="291"/>
      <c r="L19" s="291"/>
      <c r="M19" s="291"/>
      <c r="N19" s="291"/>
      <c r="O19" s="291"/>
      <c r="P19" s="291"/>
      <c r="Q19" s="291"/>
      <c r="R19" s="291"/>
      <c r="S19" s="291"/>
      <c r="T19" s="291"/>
      <c r="U19" s="291"/>
      <c r="V19" s="291"/>
    </row>
    <row r="20" spans="1:19" ht="13.5" thickBot="1">
      <c r="A20" s="230"/>
      <c r="B20" s="229"/>
      <c r="C20" s="229"/>
      <c r="D20" s="228"/>
      <c r="E20" s="227"/>
      <c r="F20" s="227"/>
      <c r="G20" s="227"/>
      <c r="H20" s="227"/>
      <c r="I20" s="227"/>
      <c r="J20" s="227"/>
      <c r="K20" s="227"/>
      <c r="L20" s="227"/>
      <c r="M20" s="227"/>
      <c r="N20" s="227"/>
      <c r="O20" s="227"/>
      <c r="P20" s="227"/>
      <c r="Q20" s="227"/>
      <c r="R20" s="227"/>
      <c r="S20" s="227"/>
    </row>
    <row r="21" spans="1:22" ht="11.25">
      <c r="A21" s="226"/>
      <c r="B21" s="292" t="s">
        <v>59</v>
      </c>
      <c r="C21" s="293"/>
      <c r="D21" s="294"/>
      <c r="E21" s="225"/>
      <c r="F21" s="222" t="s">
        <v>47</v>
      </c>
      <c r="G21" s="224"/>
      <c r="H21" s="223"/>
      <c r="I21" s="222" t="s">
        <v>48</v>
      </c>
      <c r="J21" s="224"/>
      <c r="K21" s="223"/>
      <c r="L21" s="222" t="s">
        <v>49</v>
      </c>
      <c r="M21" s="224"/>
      <c r="N21" s="295" t="s">
        <v>353</v>
      </c>
      <c r="O21" s="296"/>
      <c r="P21" s="297"/>
      <c r="Q21" s="225"/>
      <c r="R21" s="222" t="s">
        <v>60</v>
      </c>
      <c r="S21" s="224"/>
      <c r="T21" s="223"/>
      <c r="U21" s="222" t="s">
        <v>29</v>
      </c>
      <c r="V21" s="221"/>
    </row>
    <row r="22" spans="1:22" ht="11.25">
      <c r="A22" s="199"/>
      <c r="B22" s="298" t="s">
        <v>61</v>
      </c>
      <c r="C22" s="299"/>
      <c r="D22" s="300"/>
      <c r="E22" s="218"/>
      <c r="F22" s="217"/>
      <c r="G22" s="216"/>
      <c r="H22" s="218"/>
      <c r="I22" s="217"/>
      <c r="J22" s="216"/>
      <c r="K22" s="218"/>
      <c r="L22" s="217"/>
      <c r="M22" s="219"/>
      <c r="N22" s="220"/>
      <c r="O22" s="216"/>
      <c r="P22" s="219"/>
      <c r="Q22" s="217"/>
      <c r="R22" s="215" t="s">
        <v>62</v>
      </c>
      <c r="S22" s="216"/>
      <c r="T22" s="218"/>
      <c r="U22" s="217"/>
      <c r="V22" s="216"/>
    </row>
    <row r="23" spans="1:22" ht="11.25">
      <c r="A23" s="215"/>
      <c r="B23" s="213" t="s">
        <v>282</v>
      </c>
      <c r="C23" s="212" t="s">
        <v>28</v>
      </c>
      <c r="D23" s="211" t="s">
        <v>30</v>
      </c>
      <c r="E23" s="213" t="s">
        <v>282</v>
      </c>
      <c r="F23" s="212" t="s">
        <v>28</v>
      </c>
      <c r="G23" s="211" t="s">
        <v>30</v>
      </c>
      <c r="H23" s="213" t="s">
        <v>282</v>
      </c>
      <c r="I23" s="212" t="s">
        <v>28</v>
      </c>
      <c r="J23" s="211" t="s">
        <v>30</v>
      </c>
      <c r="K23" s="213" t="s">
        <v>282</v>
      </c>
      <c r="L23" s="212" t="s">
        <v>28</v>
      </c>
      <c r="M23" s="214" t="s">
        <v>30</v>
      </c>
      <c r="N23" s="213" t="s">
        <v>282</v>
      </c>
      <c r="O23" s="212" t="s">
        <v>28</v>
      </c>
      <c r="P23" s="214" t="s">
        <v>30</v>
      </c>
      <c r="Q23" s="212" t="s">
        <v>282</v>
      </c>
      <c r="R23" s="212" t="s">
        <v>28</v>
      </c>
      <c r="S23" s="211" t="s">
        <v>30</v>
      </c>
      <c r="T23" s="213" t="s">
        <v>282</v>
      </c>
      <c r="U23" s="212" t="s">
        <v>28</v>
      </c>
      <c r="V23" s="211" t="s">
        <v>30</v>
      </c>
    </row>
    <row r="24" spans="1:22" ht="11.25">
      <c r="A24" s="210"/>
      <c r="B24" s="204"/>
      <c r="C24" s="203"/>
      <c r="D24" s="208"/>
      <c r="E24" s="204"/>
      <c r="F24" s="203"/>
      <c r="G24" s="208"/>
      <c r="H24" s="204"/>
      <c r="I24" s="203"/>
      <c r="J24" s="208"/>
      <c r="K24" s="204"/>
      <c r="L24" s="203"/>
      <c r="M24" s="209"/>
      <c r="N24" s="203"/>
      <c r="O24" s="203"/>
      <c r="P24" s="209"/>
      <c r="Q24" s="203"/>
      <c r="R24" s="203"/>
      <c r="S24" s="208"/>
      <c r="T24" s="204"/>
      <c r="U24" s="203"/>
      <c r="V24" s="208"/>
    </row>
    <row r="25" spans="1:22" ht="11.25">
      <c r="A25" s="207" t="s">
        <v>532</v>
      </c>
      <c r="B25" s="206">
        <v>0</v>
      </c>
      <c r="C25" s="205">
        <v>0</v>
      </c>
      <c r="D25" s="205">
        <f>SUM(B25:C25)</f>
        <v>0</v>
      </c>
      <c r="E25" s="206">
        <v>7</v>
      </c>
      <c r="F25" s="205">
        <v>5</v>
      </c>
      <c r="G25" s="205">
        <f>SUM(E25:F25)</f>
        <v>12</v>
      </c>
      <c r="H25" s="206">
        <v>0</v>
      </c>
      <c r="I25" s="205">
        <v>0</v>
      </c>
      <c r="J25" s="205">
        <f>SUM(H25:I25)</f>
        <v>0</v>
      </c>
      <c r="K25" s="206">
        <v>10</v>
      </c>
      <c r="L25" s="205">
        <v>5</v>
      </c>
      <c r="M25" s="205">
        <f>SUM(K25:L25)</f>
        <v>15</v>
      </c>
      <c r="N25" s="206">
        <v>0</v>
      </c>
      <c r="O25" s="205">
        <v>0</v>
      </c>
      <c r="P25" s="205">
        <f>SUM(N25:O25)</f>
        <v>0</v>
      </c>
      <c r="Q25" s="206">
        <v>5</v>
      </c>
      <c r="R25" s="205">
        <v>3</v>
      </c>
      <c r="S25" s="205">
        <f>SUM(Q25:R25)</f>
        <v>8</v>
      </c>
      <c r="T25" s="204">
        <f>B25+E25+H25+K25+N25+Q25</f>
        <v>22</v>
      </c>
      <c r="U25" s="203">
        <f>C25+F25+I25+L25+O25+R25</f>
        <v>13</v>
      </c>
      <c r="V25" s="203">
        <f>SUM(T25:U25)</f>
        <v>35</v>
      </c>
    </row>
    <row r="26" spans="1:22" ht="11.25">
      <c r="A26" s="207" t="s">
        <v>526</v>
      </c>
      <c r="B26" s="206">
        <v>0</v>
      </c>
      <c r="C26" s="205">
        <v>0</v>
      </c>
      <c r="D26" s="205">
        <f>SUM(B26:C26)</f>
        <v>0</v>
      </c>
      <c r="E26" s="206">
        <v>2</v>
      </c>
      <c r="F26" s="205">
        <v>1</v>
      </c>
      <c r="G26" s="205">
        <f>SUM(E26:F26)</f>
        <v>3</v>
      </c>
      <c r="H26" s="206">
        <v>0</v>
      </c>
      <c r="I26" s="205">
        <v>0</v>
      </c>
      <c r="J26" s="205">
        <f>SUM(H26:I26)</f>
        <v>0</v>
      </c>
      <c r="K26" s="206">
        <v>0</v>
      </c>
      <c r="L26" s="205">
        <v>0</v>
      </c>
      <c r="M26" s="205">
        <f>SUM(K26:L26)</f>
        <v>0</v>
      </c>
      <c r="N26" s="206">
        <v>0</v>
      </c>
      <c r="O26" s="205">
        <v>0</v>
      </c>
      <c r="P26" s="205">
        <f>SUM(N26:O26)</f>
        <v>0</v>
      </c>
      <c r="Q26" s="206">
        <v>5</v>
      </c>
      <c r="R26" s="205">
        <v>0</v>
      </c>
      <c r="S26" s="205">
        <f>SUM(Q26:R26)</f>
        <v>5</v>
      </c>
      <c r="T26" s="204">
        <f>B26+E26+H26+K26+N26+Q26</f>
        <v>7</v>
      </c>
      <c r="U26" s="203">
        <f>C26+F26+I26+L26+O26+R26</f>
        <v>1</v>
      </c>
      <c r="V26" s="203">
        <f>SUM(T26:U26)</f>
        <v>8</v>
      </c>
    </row>
    <row r="27" spans="1:22" ht="11.25">
      <c r="A27" s="202" t="s">
        <v>29</v>
      </c>
      <c r="B27" s="201">
        <f aca="true" t="shared" si="1" ref="B27:G27">SUM(B25:B26)</f>
        <v>0</v>
      </c>
      <c r="C27" s="200">
        <f t="shared" si="1"/>
        <v>0</v>
      </c>
      <c r="D27" s="200">
        <f t="shared" si="1"/>
        <v>0</v>
      </c>
      <c r="E27" s="201">
        <f t="shared" si="1"/>
        <v>9</v>
      </c>
      <c r="F27" s="200">
        <f t="shared" si="1"/>
        <v>6</v>
      </c>
      <c r="G27" s="200">
        <f t="shared" si="1"/>
        <v>15</v>
      </c>
      <c r="H27" s="201">
        <f>SUM(H26:H26)</f>
        <v>0</v>
      </c>
      <c r="I27" s="200">
        <f>SUM(I26:I26)</f>
        <v>0</v>
      </c>
      <c r="J27" s="200">
        <f>SUM(J26:J26)</f>
        <v>0</v>
      </c>
      <c r="K27" s="201">
        <f>SUM(K25:K26)</f>
        <v>10</v>
      </c>
      <c r="L27" s="200">
        <f>SUM(L25:L26)</f>
        <v>5</v>
      </c>
      <c r="M27" s="200">
        <f>SUM(M25:M26)</f>
        <v>15</v>
      </c>
      <c r="N27" s="201">
        <f>SUM(N26:N26)</f>
        <v>0</v>
      </c>
      <c r="O27" s="200">
        <f>SUM(O26:O26)</f>
        <v>0</v>
      </c>
      <c r="P27" s="200">
        <f>SUM(P26:P26)</f>
        <v>0</v>
      </c>
      <c r="Q27" s="201">
        <f aca="true" t="shared" si="2" ref="Q27:V27">SUM(Q25:Q26)</f>
        <v>10</v>
      </c>
      <c r="R27" s="200">
        <f t="shared" si="2"/>
        <v>3</v>
      </c>
      <c r="S27" s="200">
        <f t="shared" si="2"/>
        <v>13</v>
      </c>
      <c r="T27" s="201">
        <f t="shared" si="2"/>
        <v>29</v>
      </c>
      <c r="U27" s="200">
        <f t="shared" si="2"/>
        <v>14</v>
      </c>
      <c r="V27" s="200">
        <f t="shared" si="2"/>
        <v>43</v>
      </c>
    </row>
    <row r="29" spans="1:22" ht="11.25">
      <c r="A29" s="199" t="s">
        <v>537</v>
      </c>
      <c r="E29" s="185"/>
      <c r="F29" s="185"/>
      <c r="G29" s="185"/>
      <c r="T29" s="185"/>
      <c r="U29" s="185"/>
      <c r="V29" s="185"/>
    </row>
    <row r="30" ht="11.25">
      <c r="A30" s="198"/>
    </row>
    <row r="31" spans="1:22" ht="11.25">
      <c r="A31" s="46"/>
      <c r="B31" s="46"/>
      <c r="C31" s="46"/>
      <c r="D31" s="46"/>
      <c r="E31" s="46"/>
      <c r="F31" s="46"/>
      <c r="G31" s="46"/>
      <c r="H31" s="46"/>
      <c r="I31" s="46"/>
      <c r="J31" s="46"/>
      <c r="K31" s="46"/>
      <c r="L31" s="46"/>
      <c r="M31" s="46"/>
      <c r="N31" s="46"/>
      <c r="O31" s="46"/>
      <c r="P31" s="46"/>
      <c r="Q31" s="46"/>
      <c r="R31" s="46"/>
      <c r="S31" s="46"/>
      <c r="T31" s="46"/>
      <c r="U31" s="46"/>
      <c r="V31" s="138"/>
    </row>
    <row r="32" spans="1:22" ht="11.25">
      <c r="A32" s="291" t="s">
        <v>536</v>
      </c>
      <c r="B32" s="291"/>
      <c r="C32" s="291"/>
      <c r="D32" s="291"/>
      <c r="E32" s="291"/>
      <c r="F32" s="291"/>
      <c r="G32" s="291"/>
      <c r="H32" s="291"/>
      <c r="I32" s="291"/>
      <c r="J32" s="291"/>
      <c r="K32" s="291"/>
      <c r="L32" s="291"/>
      <c r="M32" s="291"/>
      <c r="N32" s="291"/>
      <c r="O32" s="291"/>
      <c r="P32" s="291"/>
      <c r="Q32" s="291"/>
      <c r="R32" s="291"/>
      <c r="S32" s="291"/>
      <c r="T32" s="291"/>
      <c r="U32" s="291"/>
      <c r="V32" s="291"/>
    </row>
    <row r="33" spans="1:19" ht="13.5" thickBot="1">
      <c r="A33" s="230"/>
      <c r="B33" s="229"/>
      <c r="C33" s="229"/>
      <c r="D33" s="228"/>
      <c r="E33" s="227"/>
      <c r="F33" s="227"/>
      <c r="G33" s="227"/>
      <c r="H33" s="227"/>
      <c r="I33" s="227"/>
      <c r="J33" s="227"/>
      <c r="K33" s="227"/>
      <c r="L33" s="227"/>
      <c r="M33" s="227"/>
      <c r="N33" s="227"/>
      <c r="O33" s="227"/>
      <c r="P33" s="227"/>
      <c r="Q33" s="227"/>
      <c r="R33" s="227"/>
      <c r="S33" s="227"/>
    </row>
    <row r="34" spans="1:22" ht="11.25">
      <c r="A34" s="226"/>
      <c r="B34" s="292" t="s">
        <v>59</v>
      </c>
      <c r="C34" s="293"/>
      <c r="D34" s="294"/>
      <c r="E34" s="225"/>
      <c r="F34" s="222" t="s">
        <v>47</v>
      </c>
      <c r="G34" s="224"/>
      <c r="H34" s="223"/>
      <c r="I34" s="222" t="s">
        <v>48</v>
      </c>
      <c r="J34" s="224"/>
      <c r="K34" s="223"/>
      <c r="L34" s="222" t="s">
        <v>49</v>
      </c>
      <c r="M34" s="224"/>
      <c r="N34" s="295" t="s">
        <v>353</v>
      </c>
      <c r="O34" s="296"/>
      <c r="P34" s="297"/>
      <c r="Q34" s="225"/>
      <c r="R34" s="222" t="s">
        <v>60</v>
      </c>
      <c r="S34" s="224"/>
      <c r="T34" s="223"/>
      <c r="U34" s="222" t="s">
        <v>29</v>
      </c>
      <c r="V34" s="221"/>
    </row>
    <row r="35" spans="1:22" ht="11.25">
      <c r="A35" s="199"/>
      <c r="B35" s="298" t="s">
        <v>61</v>
      </c>
      <c r="C35" s="299"/>
      <c r="D35" s="300"/>
      <c r="E35" s="218"/>
      <c r="F35" s="217"/>
      <c r="G35" s="216"/>
      <c r="H35" s="218"/>
      <c r="I35" s="217"/>
      <c r="J35" s="216"/>
      <c r="K35" s="218"/>
      <c r="L35" s="217"/>
      <c r="M35" s="219"/>
      <c r="N35" s="220"/>
      <c r="O35" s="216"/>
      <c r="P35" s="219"/>
      <c r="Q35" s="217"/>
      <c r="R35" s="215" t="s">
        <v>62</v>
      </c>
      <c r="S35" s="216"/>
      <c r="T35" s="218"/>
      <c r="U35" s="217"/>
      <c r="V35" s="216"/>
    </row>
    <row r="36" spans="1:22" ht="11.25">
      <c r="A36" s="215"/>
      <c r="B36" s="213" t="s">
        <v>282</v>
      </c>
      <c r="C36" s="212" t="s">
        <v>28</v>
      </c>
      <c r="D36" s="211" t="s">
        <v>30</v>
      </c>
      <c r="E36" s="213" t="s">
        <v>282</v>
      </c>
      <c r="F36" s="212" t="s">
        <v>28</v>
      </c>
      <c r="G36" s="211" t="s">
        <v>30</v>
      </c>
      <c r="H36" s="213" t="s">
        <v>282</v>
      </c>
      <c r="I36" s="212" t="s">
        <v>28</v>
      </c>
      <c r="J36" s="211" t="s">
        <v>30</v>
      </c>
      <c r="K36" s="213" t="s">
        <v>282</v>
      </c>
      <c r="L36" s="212" t="s">
        <v>28</v>
      </c>
      <c r="M36" s="214" t="s">
        <v>30</v>
      </c>
      <c r="N36" s="213" t="s">
        <v>282</v>
      </c>
      <c r="O36" s="212" t="s">
        <v>28</v>
      </c>
      <c r="P36" s="214" t="s">
        <v>30</v>
      </c>
      <c r="Q36" s="212" t="s">
        <v>282</v>
      </c>
      <c r="R36" s="212" t="s">
        <v>28</v>
      </c>
      <c r="S36" s="211" t="s">
        <v>30</v>
      </c>
      <c r="T36" s="213" t="s">
        <v>282</v>
      </c>
      <c r="U36" s="212" t="s">
        <v>28</v>
      </c>
      <c r="V36" s="211" t="s">
        <v>30</v>
      </c>
    </row>
    <row r="37" spans="1:22" ht="11.25">
      <c r="A37" s="210"/>
      <c r="B37" s="204"/>
      <c r="C37" s="203"/>
      <c r="D37" s="208"/>
      <c r="E37" s="204"/>
      <c r="F37" s="203"/>
      <c r="G37" s="208"/>
      <c r="H37" s="204"/>
      <c r="I37" s="203"/>
      <c r="J37" s="208"/>
      <c r="K37" s="204"/>
      <c r="L37" s="203"/>
      <c r="M37" s="209"/>
      <c r="N37" s="203"/>
      <c r="O37" s="203"/>
      <c r="P37" s="209"/>
      <c r="Q37" s="203"/>
      <c r="R37" s="203"/>
      <c r="S37" s="208"/>
      <c r="T37" s="204"/>
      <c r="U37" s="203"/>
      <c r="V37" s="208"/>
    </row>
    <row r="38" spans="1:22" ht="11.25">
      <c r="A38" s="207" t="s">
        <v>526</v>
      </c>
      <c r="B38" s="206">
        <v>61</v>
      </c>
      <c r="C38" s="205">
        <v>65</v>
      </c>
      <c r="D38" s="205">
        <f>SUM(B38:C38)</f>
        <v>126</v>
      </c>
      <c r="E38" s="206">
        <v>261</v>
      </c>
      <c r="F38" s="205">
        <v>142</v>
      </c>
      <c r="G38" s="205">
        <f>SUM(E38:F38)</f>
        <v>403</v>
      </c>
      <c r="H38" s="206">
        <v>13</v>
      </c>
      <c r="I38" s="205">
        <v>4</v>
      </c>
      <c r="J38" s="205">
        <f>SUM(H38:I38)</f>
        <v>17</v>
      </c>
      <c r="K38" s="206">
        <v>52</v>
      </c>
      <c r="L38" s="205">
        <v>16</v>
      </c>
      <c r="M38" s="205">
        <f>SUM(K38:L38)</f>
        <v>68</v>
      </c>
      <c r="N38" s="206">
        <v>0</v>
      </c>
      <c r="O38" s="205">
        <v>2</v>
      </c>
      <c r="P38" s="205">
        <f>SUM(N38:O38)</f>
        <v>2</v>
      </c>
      <c r="Q38" s="206">
        <v>0</v>
      </c>
      <c r="R38" s="205">
        <v>0</v>
      </c>
      <c r="S38" s="205">
        <v>0</v>
      </c>
      <c r="T38" s="204">
        <v>387</v>
      </c>
      <c r="U38" s="203">
        <v>229</v>
      </c>
      <c r="V38" s="203">
        <f>SUM(T38:U38)</f>
        <v>616</v>
      </c>
    </row>
    <row r="39" spans="1:22" ht="11.25">
      <c r="A39" s="202" t="s">
        <v>29</v>
      </c>
      <c r="B39" s="201">
        <f aca="true" t="shared" si="3" ref="B39:V39">SUM(B38:B38)</f>
        <v>61</v>
      </c>
      <c r="C39" s="200">
        <f t="shared" si="3"/>
        <v>65</v>
      </c>
      <c r="D39" s="200">
        <f t="shared" si="3"/>
        <v>126</v>
      </c>
      <c r="E39" s="201">
        <f t="shared" si="3"/>
        <v>261</v>
      </c>
      <c r="F39" s="200">
        <f t="shared" si="3"/>
        <v>142</v>
      </c>
      <c r="G39" s="200">
        <f t="shared" si="3"/>
        <v>403</v>
      </c>
      <c r="H39" s="201">
        <f t="shared" si="3"/>
        <v>13</v>
      </c>
      <c r="I39" s="200">
        <f t="shared" si="3"/>
        <v>4</v>
      </c>
      <c r="J39" s="200">
        <f t="shared" si="3"/>
        <v>17</v>
      </c>
      <c r="K39" s="201">
        <f t="shared" si="3"/>
        <v>52</v>
      </c>
      <c r="L39" s="200">
        <f t="shared" si="3"/>
        <v>16</v>
      </c>
      <c r="M39" s="200">
        <f t="shared" si="3"/>
        <v>68</v>
      </c>
      <c r="N39" s="201">
        <f t="shared" si="3"/>
        <v>0</v>
      </c>
      <c r="O39" s="200">
        <f t="shared" si="3"/>
        <v>2</v>
      </c>
      <c r="P39" s="200">
        <f t="shared" si="3"/>
        <v>2</v>
      </c>
      <c r="Q39" s="201">
        <f t="shared" si="3"/>
        <v>0</v>
      </c>
      <c r="R39" s="200">
        <f t="shared" si="3"/>
        <v>0</v>
      </c>
      <c r="S39" s="200">
        <f t="shared" si="3"/>
        <v>0</v>
      </c>
      <c r="T39" s="201">
        <f t="shared" si="3"/>
        <v>387</v>
      </c>
      <c r="U39" s="200">
        <f t="shared" si="3"/>
        <v>229</v>
      </c>
      <c r="V39" s="200">
        <f t="shared" si="3"/>
        <v>616</v>
      </c>
    </row>
    <row r="41" spans="1:22" ht="11.25">
      <c r="A41" s="199" t="s">
        <v>535</v>
      </c>
      <c r="E41" s="185"/>
      <c r="F41" s="185"/>
      <c r="G41" s="185"/>
      <c r="T41" s="185"/>
      <c r="U41" s="185"/>
      <c r="V41" s="185"/>
    </row>
    <row r="42" ht="11.25">
      <c r="A42" s="198" t="s">
        <v>530</v>
      </c>
    </row>
    <row r="43" spans="1:40" ht="11.25">
      <c r="A43" s="46"/>
      <c r="B43" s="46"/>
      <c r="C43" s="46"/>
      <c r="D43" s="46"/>
      <c r="E43" s="46"/>
      <c r="F43" s="46"/>
      <c r="G43" s="46"/>
      <c r="H43" s="46"/>
      <c r="I43" s="46"/>
      <c r="J43" s="46"/>
      <c r="K43" s="46"/>
      <c r="L43" s="46"/>
      <c r="M43" s="46"/>
      <c r="N43" s="46"/>
      <c r="O43" s="46"/>
      <c r="P43" s="46"/>
      <c r="Q43" s="46"/>
      <c r="R43" s="46"/>
      <c r="S43" s="46"/>
      <c r="T43" s="46"/>
      <c r="U43" s="46"/>
      <c r="V43" s="138"/>
      <c r="W43" s="46"/>
      <c r="X43" s="46"/>
      <c r="Y43" s="46"/>
      <c r="Z43" s="46"/>
      <c r="AA43" s="46"/>
      <c r="AB43" s="46"/>
      <c r="AC43" s="46"/>
      <c r="AD43" s="46"/>
      <c r="AE43" s="46"/>
      <c r="AF43" s="46"/>
      <c r="AG43" s="46"/>
      <c r="AH43" s="46"/>
      <c r="AI43" s="46"/>
      <c r="AJ43" s="46"/>
      <c r="AK43" s="46"/>
      <c r="AL43" s="46"/>
      <c r="AM43" s="46"/>
      <c r="AN43" s="46"/>
    </row>
    <row r="44" spans="1:40" ht="11.25">
      <c r="A44" s="46"/>
      <c r="B44" s="46"/>
      <c r="C44" s="46"/>
      <c r="D44" s="46"/>
      <c r="E44" s="46"/>
      <c r="F44" s="46"/>
      <c r="G44" s="46"/>
      <c r="H44" s="46"/>
      <c r="I44" s="46"/>
      <c r="J44" s="46"/>
      <c r="K44" s="46"/>
      <c r="L44" s="46"/>
      <c r="M44" s="46"/>
      <c r="N44" s="46"/>
      <c r="O44" s="46"/>
      <c r="P44" s="46"/>
      <c r="Q44" s="46"/>
      <c r="R44" s="46"/>
      <c r="S44" s="46"/>
      <c r="T44" s="46"/>
      <c r="U44" s="46"/>
      <c r="V44" s="138"/>
      <c r="W44" s="46"/>
      <c r="X44" s="46"/>
      <c r="Y44" s="46"/>
      <c r="Z44" s="46"/>
      <c r="AA44" s="46"/>
      <c r="AB44" s="46"/>
      <c r="AC44" s="46"/>
      <c r="AD44" s="46"/>
      <c r="AE44" s="46"/>
      <c r="AF44" s="46"/>
      <c r="AG44" s="46"/>
      <c r="AH44" s="46"/>
      <c r="AI44" s="46"/>
      <c r="AJ44" s="46"/>
      <c r="AK44" s="46"/>
      <c r="AL44" s="46"/>
      <c r="AM44" s="46"/>
      <c r="AN44" s="46"/>
    </row>
  </sheetData>
  <sheetProtection/>
  <mergeCells count="14">
    <mergeCell ref="B35:D35"/>
    <mergeCell ref="B8:D8"/>
    <mergeCell ref="B9:D9"/>
    <mergeCell ref="N8:P8"/>
    <mergeCell ref="A2:V2"/>
    <mergeCell ref="A5:V5"/>
    <mergeCell ref="A6:V6"/>
    <mergeCell ref="A32:V32"/>
    <mergeCell ref="B34:D34"/>
    <mergeCell ref="N34:P34"/>
    <mergeCell ref="A19:V19"/>
    <mergeCell ref="B21:D21"/>
    <mergeCell ref="N21:P21"/>
    <mergeCell ref="B22:D22"/>
  </mergeCells>
  <printOptions horizontalCentered="1"/>
  <pageMargins left="0" right="0" top="0.7874015748031497" bottom="0.1968503937007874" header="0.11811023622047245" footer="0.11811023622047245"/>
  <pageSetup fitToHeight="1" fitToWidth="1" horizontalDpi="600" verticalDpi="600" orientation="landscape" paperSize="9" scale="83"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Y72"/>
  <sheetViews>
    <sheetView zoomScalePageLayoutView="0" workbookViewId="0" topLeftCell="A1">
      <selection activeCell="A29" sqref="A29"/>
    </sheetView>
  </sheetViews>
  <sheetFormatPr defaultColWidth="9.33203125" defaultRowHeight="11.25" customHeight="1"/>
  <cols>
    <col min="1" max="1" width="26.16015625" style="237" customWidth="1"/>
    <col min="2" max="2" width="6" style="237" customWidth="1"/>
    <col min="3" max="3" width="7.33203125" style="237" customWidth="1"/>
    <col min="4" max="24" width="6" style="237" customWidth="1"/>
    <col min="25" max="25" width="5.33203125" style="237" customWidth="1"/>
    <col min="26" max="16384" width="9.33203125" style="237" customWidth="1"/>
  </cols>
  <sheetData>
    <row r="1" spans="1:19" s="38" customFormat="1" ht="11.25">
      <c r="A1" s="236" t="s">
        <v>473</v>
      </c>
      <c r="B1" s="235"/>
      <c r="C1" s="235"/>
      <c r="D1" s="227"/>
      <c r="E1" s="227"/>
      <c r="F1" s="227"/>
      <c r="G1" s="227"/>
      <c r="H1" s="227"/>
      <c r="I1" s="227"/>
      <c r="J1" s="227"/>
      <c r="K1" s="227"/>
      <c r="L1" s="227"/>
      <c r="M1" s="227"/>
      <c r="N1" s="227"/>
      <c r="O1" s="227"/>
      <c r="P1" s="227"/>
      <c r="Q1" s="227"/>
      <c r="R1" s="227"/>
      <c r="S1" s="227"/>
    </row>
    <row r="2" spans="1:24" s="38" customFormat="1" ht="11.25">
      <c r="A2" s="291" t="s">
        <v>352</v>
      </c>
      <c r="B2" s="291"/>
      <c r="C2" s="291"/>
      <c r="D2" s="291"/>
      <c r="E2" s="291"/>
      <c r="F2" s="291"/>
      <c r="G2" s="291"/>
      <c r="H2" s="291"/>
      <c r="I2" s="291"/>
      <c r="J2" s="291"/>
      <c r="K2" s="291"/>
      <c r="L2" s="291"/>
      <c r="M2" s="291"/>
      <c r="N2" s="291"/>
      <c r="O2" s="291"/>
      <c r="P2" s="291"/>
      <c r="Q2" s="291"/>
      <c r="R2" s="291"/>
      <c r="S2" s="291"/>
      <c r="T2" s="291"/>
      <c r="U2" s="291"/>
      <c r="V2" s="291"/>
      <c r="W2" s="291"/>
      <c r="X2" s="291"/>
    </row>
    <row r="3" spans="1:24" s="38" customFormat="1" ht="11.25">
      <c r="A3" s="291" t="s">
        <v>522</v>
      </c>
      <c r="B3" s="291"/>
      <c r="C3" s="291"/>
      <c r="D3" s="291"/>
      <c r="E3" s="291"/>
      <c r="F3" s="291"/>
      <c r="G3" s="291"/>
      <c r="H3" s="291"/>
      <c r="I3" s="291"/>
      <c r="J3" s="291"/>
      <c r="K3" s="291"/>
      <c r="L3" s="291"/>
      <c r="M3" s="291"/>
      <c r="N3" s="291"/>
      <c r="O3" s="291"/>
      <c r="P3" s="291"/>
      <c r="Q3" s="291"/>
      <c r="R3" s="291"/>
      <c r="S3" s="291"/>
      <c r="T3" s="291"/>
      <c r="U3" s="291"/>
      <c r="V3" s="291"/>
      <c r="W3" s="291"/>
      <c r="X3" s="291"/>
    </row>
    <row r="4" spans="1:25" s="238" customFormat="1" ht="11.25" customHeight="1">
      <c r="A4" s="303" t="s">
        <v>279</v>
      </c>
      <c r="B4" s="303"/>
      <c r="C4" s="303"/>
      <c r="D4" s="303"/>
      <c r="E4" s="303"/>
      <c r="F4" s="303"/>
      <c r="G4" s="303"/>
      <c r="H4" s="303"/>
      <c r="I4" s="303"/>
      <c r="J4" s="303"/>
      <c r="K4" s="303"/>
      <c r="L4" s="303"/>
      <c r="M4" s="303"/>
      <c r="N4" s="303"/>
      <c r="O4" s="303"/>
      <c r="P4" s="303"/>
      <c r="Q4" s="303"/>
      <c r="R4" s="303"/>
      <c r="S4" s="303"/>
      <c r="T4" s="303"/>
      <c r="U4" s="303"/>
      <c r="V4" s="303"/>
      <c r="W4" s="303"/>
      <c r="X4" s="303"/>
      <c r="Y4" s="251"/>
    </row>
    <row r="5" spans="1:25" s="238" customFormat="1" ht="11.25" customHeight="1">
      <c r="A5" s="257"/>
      <c r="B5" s="257"/>
      <c r="C5" s="257"/>
      <c r="D5" s="257"/>
      <c r="E5" s="257"/>
      <c r="F5" s="257"/>
      <c r="G5" s="257"/>
      <c r="H5" s="257"/>
      <c r="I5" s="257"/>
      <c r="J5" s="257"/>
      <c r="K5" s="257"/>
      <c r="L5" s="257"/>
      <c r="M5" s="257"/>
      <c r="N5" s="257"/>
      <c r="O5" s="257"/>
      <c r="P5" s="257"/>
      <c r="Q5" s="257"/>
      <c r="R5" s="257"/>
      <c r="S5" s="257"/>
      <c r="T5" s="257"/>
      <c r="U5" s="257"/>
      <c r="V5" s="257"/>
      <c r="W5" s="257"/>
      <c r="X5" s="257"/>
      <c r="Y5" s="251"/>
    </row>
    <row r="6" spans="1:25" s="238" customFormat="1" ht="11.25" customHeight="1">
      <c r="A6" s="291" t="s">
        <v>533</v>
      </c>
      <c r="B6" s="291"/>
      <c r="C6" s="291"/>
      <c r="D6" s="291"/>
      <c r="E6" s="291"/>
      <c r="F6" s="291"/>
      <c r="G6" s="291"/>
      <c r="H6" s="291"/>
      <c r="I6" s="291"/>
      <c r="J6" s="291"/>
      <c r="K6" s="291"/>
      <c r="L6" s="291"/>
      <c r="M6" s="291"/>
      <c r="N6" s="291"/>
      <c r="O6" s="291"/>
      <c r="P6" s="291"/>
      <c r="Q6" s="291"/>
      <c r="R6" s="291"/>
      <c r="S6" s="291"/>
      <c r="T6" s="291"/>
      <c r="U6" s="291"/>
      <c r="V6" s="291"/>
      <c r="W6" s="291"/>
      <c r="X6" s="291"/>
      <c r="Y6" s="256"/>
    </row>
    <row r="7" spans="1:25" s="238" customFormat="1" ht="11.25" customHeight="1">
      <c r="A7" s="291" t="s">
        <v>1</v>
      </c>
      <c r="B7" s="291"/>
      <c r="C7" s="291"/>
      <c r="D7" s="291"/>
      <c r="E7" s="291"/>
      <c r="F7" s="291"/>
      <c r="G7" s="291"/>
      <c r="H7" s="291"/>
      <c r="I7" s="291"/>
      <c r="J7" s="291"/>
      <c r="K7" s="291"/>
      <c r="L7" s="291"/>
      <c r="M7" s="291"/>
      <c r="N7" s="291"/>
      <c r="O7" s="291"/>
      <c r="P7" s="291"/>
      <c r="Q7" s="291"/>
      <c r="R7" s="291"/>
      <c r="S7" s="291"/>
      <c r="T7" s="291"/>
      <c r="U7" s="291"/>
      <c r="V7" s="291"/>
      <c r="W7" s="291"/>
      <c r="X7" s="291"/>
      <c r="Y7" s="251"/>
    </row>
    <row r="8" spans="1:25" s="238" customFormat="1" ht="11.25" customHeight="1" thickBot="1">
      <c r="A8" s="251"/>
      <c r="B8" s="251"/>
      <c r="C8" s="251"/>
      <c r="D8" s="251"/>
      <c r="E8" s="251"/>
      <c r="F8" s="251"/>
      <c r="G8" s="251"/>
      <c r="H8" s="251"/>
      <c r="I8" s="251"/>
      <c r="J8" s="251"/>
      <c r="K8" s="251"/>
      <c r="L8" s="251"/>
      <c r="M8" s="251"/>
      <c r="N8" s="251"/>
      <c r="O8" s="251"/>
      <c r="P8" s="251"/>
      <c r="Q8" s="251"/>
      <c r="R8" s="251"/>
      <c r="S8" s="251"/>
      <c r="T8" s="251"/>
      <c r="U8" s="251"/>
      <c r="V8" s="251"/>
      <c r="W8" s="251"/>
      <c r="X8" s="251"/>
      <c r="Y8" s="251"/>
    </row>
    <row r="9" spans="1:24" s="227" customFormat="1" ht="11.25" customHeight="1">
      <c r="A9" s="250"/>
      <c r="B9" s="301" t="s">
        <v>281</v>
      </c>
      <c r="C9" s="302"/>
      <c r="D9" s="302"/>
      <c r="E9" s="302"/>
      <c r="F9" s="302"/>
      <c r="G9" s="302"/>
      <c r="H9" s="302"/>
      <c r="I9" s="302"/>
      <c r="J9" s="302"/>
      <c r="K9" s="302"/>
      <c r="L9" s="302"/>
      <c r="M9" s="302"/>
      <c r="N9" s="302"/>
      <c r="O9" s="302"/>
      <c r="P9" s="302"/>
      <c r="Q9" s="302"/>
      <c r="R9" s="302"/>
      <c r="S9" s="302"/>
      <c r="T9" s="302"/>
      <c r="U9" s="302"/>
      <c r="V9" s="302"/>
      <c r="W9" s="302"/>
      <c r="X9" s="302"/>
    </row>
    <row r="10" spans="1:24" s="227" customFormat="1" ht="11.25" customHeight="1">
      <c r="A10" s="249"/>
      <c r="B10" s="247">
        <v>1998</v>
      </c>
      <c r="C10" s="245"/>
      <c r="D10" s="247">
        <f>B10-1</f>
        <v>1997</v>
      </c>
      <c r="E10" s="245"/>
      <c r="F10" s="247">
        <f>D10-1</f>
        <v>1996</v>
      </c>
      <c r="G10" s="245"/>
      <c r="H10" s="247">
        <f>F10-1</f>
        <v>1995</v>
      </c>
      <c r="I10" s="245"/>
      <c r="J10" s="247">
        <f>H10-1</f>
        <v>1994</v>
      </c>
      <c r="K10" s="245"/>
      <c r="L10" s="247">
        <f>J10-1</f>
        <v>1993</v>
      </c>
      <c r="M10" s="245"/>
      <c r="N10" s="247">
        <f>L10-1</f>
        <v>1992</v>
      </c>
      <c r="O10" s="248"/>
      <c r="P10" s="247">
        <f>N10-1</f>
        <v>1991</v>
      </c>
      <c r="Q10" s="245"/>
      <c r="R10" s="247">
        <f>P10-1</f>
        <v>1990</v>
      </c>
      <c r="S10" s="248"/>
      <c r="T10" s="247" t="str">
        <f>R10-1&amp;" + vóór"</f>
        <v>1989 + vóór</v>
      </c>
      <c r="U10" s="245"/>
      <c r="V10" s="246" t="s">
        <v>29</v>
      </c>
      <c r="W10" s="245"/>
      <c r="X10" s="245"/>
    </row>
    <row r="11" spans="1:24" s="227" customFormat="1" ht="11.25" customHeight="1">
      <c r="A11" s="244"/>
      <c r="B11" s="243" t="s">
        <v>282</v>
      </c>
      <c r="C11" s="211" t="s">
        <v>28</v>
      </c>
      <c r="D11" s="243" t="s">
        <v>282</v>
      </c>
      <c r="E11" s="211" t="s">
        <v>28</v>
      </c>
      <c r="F11" s="243" t="s">
        <v>282</v>
      </c>
      <c r="G11" s="211" t="s">
        <v>28</v>
      </c>
      <c r="H11" s="243" t="s">
        <v>282</v>
      </c>
      <c r="I11" s="211" t="s">
        <v>28</v>
      </c>
      <c r="J11" s="243" t="s">
        <v>282</v>
      </c>
      <c r="K11" s="211" t="s">
        <v>28</v>
      </c>
      <c r="L11" s="243" t="s">
        <v>282</v>
      </c>
      <c r="M11" s="211" t="s">
        <v>28</v>
      </c>
      <c r="N11" s="243" t="s">
        <v>282</v>
      </c>
      <c r="O11" s="211" t="s">
        <v>28</v>
      </c>
      <c r="P11" s="243" t="s">
        <v>282</v>
      </c>
      <c r="Q11" s="211" t="s">
        <v>28</v>
      </c>
      <c r="R11" s="243" t="s">
        <v>282</v>
      </c>
      <c r="S11" s="211" t="s">
        <v>28</v>
      </c>
      <c r="T11" s="243" t="s">
        <v>282</v>
      </c>
      <c r="U11" s="211" t="s">
        <v>28</v>
      </c>
      <c r="V11" s="243" t="s">
        <v>282</v>
      </c>
      <c r="W11" s="211" t="s">
        <v>28</v>
      </c>
      <c r="X11" s="211" t="s">
        <v>30</v>
      </c>
    </row>
    <row r="12" spans="1:24" s="253" customFormat="1" ht="11.25" customHeight="1">
      <c r="A12" s="255" t="s">
        <v>532</v>
      </c>
      <c r="B12" s="254"/>
      <c r="C12" s="208"/>
      <c r="D12" s="254"/>
      <c r="E12" s="208"/>
      <c r="F12" s="254"/>
      <c r="G12" s="208"/>
      <c r="H12" s="254"/>
      <c r="I12" s="208"/>
      <c r="J12" s="254"/>
      <c r="K12" s="208"/>
      <c r="L12" s="254"/>
      <c r="M12" s="208"/>
      <c r="N12" s="254"/>
      <c r="O12" s="208"/>
      <c r="P12" s="254"/>
      <c r="Q12" s="208"/>
      <c r="R12" s="254"/>
      <c r="S12" s="208"/>
      <c r="T12" s="254"/>
      <c r="U12" s="208"/>
      <c r="V12" s="254"/>
      <c r="W12" s="208"/>
      <c r="X12" s="208"/>
    </row>
    <row r="13" spans="1:24" s="227" customFormat="1" ht="11.25" customHeight="1">
      <c r="A13" s="227" t="s">
        <v>452</v>
      </c>
      <c r="B13" s="241">
        <v>0</v>
      </c>
      <c r="C13" s="240">
        <v>0</v>
      </c>
      <c r="D13" s="241">
        <v>0</v>
      </c>
      <c r="E13" s="240">
        <v>0</v>
      </c>
      <c r="F13" s="241">
        <v>0</v>
      </c>
      <c r="G13" s="240">
        <v>0</v>
      </c>
      <c r="H13" s="241">
        <v>0</v>
      </c>
      <c r="I13" s="240">
        <v>0</v>
      </c>
      <c r="J13" s="241">
        <v>8</v>
      </c>
      <c r="K13" s="240">
        <v>9</v>
      </c>
      <c r="L13" s="241">
        <v>80</v>
      </c>
      <c r="M13" s="240">
        <v>54</v>
      </c>
      <c r="N13" s="241">
        <v>44</v>
      </c>
      <c r="O13" s="240">
        <v>25</v>
      </c>
      <c r="P13" s="241">
        <v>10</v>
      </c>
      <c r="Q13" s="240">
        <v>4</v>
      </c>
      <c r="R13" s="241">
        <v>1</v>
      </c>
      <c r="S13" s="240">
        <v>2</v>
      </c>
      <c r="T13" s="241">
        <v>0</v>
      </c>
      <c r="U13" s="240">
        <v>0</v>
      </c>
      <c r="V13" s="241">
        <v>143</v>
      </c>
      <c r="W13" s="240">
        <v>94</v>
      </c>
      <c r="X13" s="240">
        <v>237</v>
      </c>
    </row>
    <row r="14" spans="1:24" s="227" customFormat="1" ht="11.25" customHeight="1">
      <c r="A14" s="227" t="s">
        <v>453</v>
      </c>
      <c r="B14" s="241">
        <v>0</v>
      </c>
      <c r="C14" s="240">
        <v>0</v>
      </c>
      <c r="D14" s="241">
        <v>0</v>
      </c>
      <c r="E14" s="240">
        <v>0</v>
      </c>
      <c r="F14" s="241">
        <v>0</v>
      </c>
      <c r="G14" s="240">
        <v>0</v>
      </c>
      <c r="H14" s="241">
        <v>0</v>
      </c>
      <c r="I14" s="240">
        <v>0</v>
      </c>
      <c r="J14" s="241">
        <v>34</v>
      </c>
      <c r="K14" s="240">
        <v>16</v>
      </c>
      <c r="L14" s="241">
        <v>294</v>
      </c>
      <c r="M14" s="240">
        <v>175</v>
      </c>
      <c r="N14" s="241">
        <v>65</v>
      </c>
      <c r="O14" s="240">
        <v>62</v>
      </c>
      <c r="P14" s="241">
        <v>16</v>
      </c>
      <c r="Q14" s="240">
        <v>13</v>
      </c>
      <c r="R14" s="241">
        <v>0</v>
      </c>
      <c r="S14" s="240">
        <v>2</v>
      </c>
      <c r="T14" s="241">
        <v>1</v>
      </c>
      <c r="U14" s="240">
        <v>0</v>
      </c>
      <c r="V14" s="241">
        <v>410</v>
      </c>
      <c r="W14" s="240">
        <v>268</v>
      </c>
      <c r="X14" s="240">
        <v>678</v>
      </c>
    </row>
    <row r="15" spans="1:24" s="227" customFormat="1" ht="11.25" customHeight="1">
      <c r="A15" s="227" t="s">
        <v>454</v>
      </c>
      <c r="B15" s="241">
        <v>0</v>
      </c>
      <c r="C15" s="240">
        <v>0</v>
      </c>
      <c r="D15" s="241">
        <v>0</v>
      </c>
      <c r="E15" s="240">
        <v>0</v>
      </c>
      <c r="F15" s="241">
        <v>0</v>
      </c>
      <c r="G15" s="240">
        <v>0</v>
      </c>
      <c r="H15" s="241">
        <v>0</v>
      </c>
      <c r="I15" s="240">
        <v>0</v>
      </c>
      <c r="J15" s="241">
        <v>1</v>
      </c>
      <c r="K15" s="240">
        <v>0</v>
      </c>
      <c r="L15" s="241">
        <v>5</v>
      </c>
      <c r="M15" s="240">
        <v>5</v>
      </c>
      <c r="N15" s="241">
        <v>3</v>
      </c>
      <c r="O15" s="240">
        <v>1</v>
      </c>
      <c r="P15" s="241">
        <v>0</v>
      </c>
      <c r="Q15" s="240">
        <v>0</v>
      </c>
      <c r="R15" s="241">
        <v>0</v>
      </c>
      <c r="S15" s="240">
        <v>1</v>
      </c>
      <c r="T15" s="241">
        <v>0</v>
      </c>
      <c r="U15" s="240">
        <v>0</v>
      </c>
      <c r="V15" s="241">
        <v>9</v>
      </c>
      <c r="W15" s="240">
        <v>7</v>
      </c>
      <c r="X15" s="240">
        <v>16</v>
      </c>
    </row>
    <row r="16" spans="1:24" s="227" customFormat="1" ht="11.25" customHeight="1">
      <c r="A16" s="227" t="s">
        <v>455</v>
      </c>
      <c r="B16" s="241">
        <v>0</v>
      </c>
      <c r="C16" s="240">
        <v>0</v>
      </c>
      <c r="D16" s="241">
        <v>0</v>
      </c>
      <c r="E16" s="240">
        <v>0</v>
      </c>
      <c r="F16" s="241">
        <v>0</v>
      </c>
      <c r="G16" s="240">
        <v>0</v>
      </c>
      <c r="H16" s="241">
        <v>0</v>
      </c>
      <c r="I16" s="240">
        <v>1</v>
      </c>
      <c r="J16" s="241">
        <v>2</v>
      </c>
      <c r="K16" s="240">
        <v>1</v>
      </c>
      <c r="L16" s="241">
        <v>59</v>
      </c>
      <c r="M16" s="240">
        <v>30</v>
      </c>
      <c r="N16" s="241">
        <v>18</v>
      </c>
      <c r="O16" s="240">
        <v>12</v>
      </c>
      <c r="P16" s="241">
        <v>2</v>
      </c>
      <c r="Q16" s="240">
        <v>3</v>
      </c>
      <c r="R16" s="241">
        <v>0</v>
      </c>
      <c r="S16" s="240">
        <v>1</v>
      </c>
      <c r="T16" s="241">
        <v>0</v>
      </c>
      <c r="U16" s="240">
        <v>0</v>
      </c>
      <c r="V16" s="241">
        <v>81</v>
      </c>
      <c r="W16" s="240">
        <v>48</v>
      </c>
      <c r="X16" s="240">
        <v>129</v>
      </c>
    </row>
    <row r="17" spans="1:24" s="227" customFormat="1" ht="11.25" customHeight="1">
      <c r="A17" s="227" t="s">
        <v>456</v>
      </c>
      <c r="B17" s="241">
        <v>0</v>
      </c>
      <c r="C17" s="240">
        <v>0</v>
      </c>
      <c r="D17" s="241">
        <v>0</v>
      </c>
      <c r="E17" s="240">
        <v>0</v>
      </c>
      <c r="F17" s="241">
        <v>0</v>
      </c>
      <c r="G17" s="240">
        <v>0</v>
      </c>
      <c r="H17" s="241">
        <v>0</v>
      </c>
      <c r="I17" s="240">
        <v>0</v>
      </c>
      <c r="J17" s="241">
        <v>0</v>
      </c>
      <c r="K17" s="240">
        <v>0</v>
      </c>
      <c r="L17" s="241">
        <v>6</v>
      </c>
      <c r="M17" s="240">
        <v>2</v>
      </c>
      <c r="N17" s="241">
        <v>0</v>
      </c>
      <c r="O17" s="240">
        <v>2</v>
      </c>
      <c r="P17" s="241">
        <v>0</v>
      </c>
      <c r="Q17" s="240">
        <v>0</v>
      </c>
      <c r="R17" s="241">
        <v>1</v>
      </c>
      <c r="S17" s="240">
        <v>0</v>
      </c>
      <c r="T17" s="241">
        <v>0</v>
      </c>
      <c r="U17" s="240">
        <v>0</v>
      </c>
      <c r="V17" s="241">
        <v>7</v>
      </c>
      <c r="W17" s="240">
        <v>4</v>
      </c>
      <c r="X17" s="240">
        <v>11</v>
      </c>
    </row>
    <row r="18" spans="1:24" s="227" customFormat="1" ht="11.25" customHeight="1">
      <c r="A18" s="227" t="s">
        <v>457</v>
      </c>
      <c r="B18" s="241">
        <v>0</v>
      </c>
      <c r="C18" s="240">
        <v>0</v>
      </c>
      <c r="D18" s="241">
        <v>0</v>
      </c>
      <c r="E18" s="240">
        <v>0</v>
      </c>
      <c r="F18" s="241">
        <v>0</v>
      </c>
      <c r="G18" s="240">
        <v>0</v>
      </c>
      <c r="H18" s="241">
        <v>0</v>
      </c>
      <c r="I18" s="240">
        <v>0</v>
      </c>
      <c r="J18" s="241">
        <v>1</v>
      </c>
      <c r="K18" s="240">
        <v>0</v>
      </c>
      <c r="L18" s="241">
        <v>7</v>
      </c>
      <c r="M18" s="240">
        <v>0</v>
      </c>
      <c r="N18" s="241">
        <v>3</v>
      </c>
      <c r="O18" s="240">
        <v>1</v>
      </c>
      <c r="P18" s="241">
        <v>0</v>
      </c>
      <c r="Q18" s="240">
        <v>0</v>
      </c>
      <c r="R18" s="241">
        <v>0</v>
      </c>
      <c r="S18" s="240">
        <v>0</v>
      </c>
      <c r="T18" s="241">
        <v>0</v>
      </c>
      <c r="U18" s="240">
        <v>0</v>
      </c>
      <c r="V18" s="241">
        <v>11</v>
      </c>
      <c r="W18" s="240">
        <v>1</v>
      </c>
      <c r="X18" s="240">
        <v>12</v>
      </c>
    </row>
    <row r="19" spans="2:24" s="227" customFormat="1" ht="11.25" customHeight="1">
      <c r="B19" s="241"/>
      <c r="C19" s="240"/>
      <c r="D19" s="241"/>
      <c r="E19" s="240"/>
      <c r="F19" s="241"/>
      <c r="G19" s="240"/>
      <c r="H19" s="241"/>
      <c r="I19" s="240"/>
      <c r="J19" s="241"/>
      <c r="K19" s="240"/>
      <c r="L19" s="241"/>
      <c r="M19" s="240"/>
      <c r="N19" s="241"/>
      <c r="O19" s="240"/>
      <c r="P19" s="241"/>
      <c r="Q19" s="240"/>
      <c r="R19" s="241"/>
      <c r="S19" s="240"/>
      <c r="T19" s="241"/>
      <c r="U19" s="240"/>
      <c r="V19" s="241"/>
      <c r="W19" s="240"/>
      <c r="X19" s="240"/>
    </row>
    <row r="20" spans="1:24" s="227" customFormat="1" ht="11.25" customHeight="1">
      <c r="A20" s="242" t="s">
        <v>526</v>
      </c>
      <c r="B20" s="241"/>
      <c r="C20" s="240"/>
      <c r="D20" s="241"/>
      <c r="E20" s="240"/>
      <c r="F20" s="241"/>
      <c r="G20" s="240"/>
      <c r="H20" s="241"/>
      <c r="I20" s="240"/>
      <c r="J20" s="241"/>
      <c r="K20" s="240"/>
      <c r="L20" s="241"/>
      <c r="M20" s="240"/>
      <c r="N20" s="241"/>
      <c r="O20" s="240"/>
      <c r="P20" s="241"/>
      <c r="Q20" s="240"/>
      <c r="R20" s="241"/>
      <c r="S20" s="240"/>
      <c r="T20" s="241"/>
      <c r="U20" s="240"/>
      <c r="V20" s="241"/>
      <c r="W20" s="240"/>
      <c r="X20" s="240"/>
    </row>
    <row r="21" spans="1:24" s="227" customFormat="1" ht="11.25" customHeight="1">
      <c r="A21" s="227" t="s">
        <v>452</v>
      </c>
      <c r="B21" s="241">
        <v>0</v>
      </c>
      <c r="C21" s="240">
        <v>0</v>
      </c>
      <c r="D21" s="241">
        <v>0</v>
      </c>
      <c r="E21" s="240">
        <v>0</v>
      </c>
      <c r="F21" s="241">
        <v>0</v>
      </c>
      <c r="G21" s="240">
        <v>0</v>
      </c>
      <c r="H21" s="241">
        <v>0</v>
      </c>
      <c r="I21" s="240">
        <v>0</v>
      </c>
      <c r="J21" s="241">
        <v>0</v>
      </c>
      <c r="K21" s="240">
        <v>0</v>
      </c>
      <c r="L21" s="241">
        <v>0</v>
      </c>
      <c r="M21" s="240">
        <v>0</v>
      </c>
      <c r="N21" s="241">
        <v>4</v>
      </c>
      <c r="O21" s="240">
        <v>0</v>
      </c>
      <c r="P21" s="241">
        <v>0</v>
      </c>
      <c r="Q21" s="240">
        <v>1</v>
      </c>
      <c r="R21" s="241">
        <v>0</v>
      </c>
      <c r="S21" s="240">
        <v>0</v>
      </c>
      <c r="T21" s="241">
        <v>0</v>
      </c>
      <c r="U21" s="240">
        <v>0</v>
      </c>
      <c r="V21" s="241">
        <f aca="true" t="shared" si="0" ref="V21:W26">B21+D21+F21+H21+J21+L21+N21+P21+R21+T21</f>
        <v>4</v>
      </c>
      <c r="W21" s="240">
        <f t="shared" si="0"/>
        <v>1</v>
      </c>
      <c r="X21" s="240">
        <f aca="true" t="shared" si="1" ref="X21:X26">SUM(V21:W21)</f>
        <v>5</v>
      </c>
    </row>
    <row r="22" spans="1:24" s="227" customFormat="1" ht="11.25" customHeight="1">
      <c r="A22" s="227" t="s">
        <v>453</v>
      </c>
      <c r="B22" s="241">
        <v>0</v>
      </c>
      <c r="C22" s="240">
        <v>0</v>
      </c>
      <c r="D22" s="241">
        <v>0</v>
      </c>
      <c r="E22" s="240">
        <v>0</v>
      </c>
      <c r="F22" s="241">
        <v>0</v>
      </c>
      <c r="G22" s="240">
        <v>0</v>
      </c>
      <c r="H22" s="241">
        <v>0</v>
      </c>
      <c r="I22" s="240">
        <v>0</v>
      </c>
      <c r="J22" s="241">
        <v>0</v>
      </c>
      <c r="K22" s="240">
        <v>0</v>
      </c>
      <c r="L22" s="241">
        <v>3</v>
      </c>
      <c r="M22" s="240">
        <v>0</v>
      </c>
      <c r="N22" s="241">
        <v>13</v>
      </c>
      <c r="O22" s="240">
        <v>7</v>
      </c>
      <c r="P22" s="241">
        <v>9</v>
      </c>
      <c r="Q22" s="240">
        <v>4</v>
      </c>
      <c r="R22" s="241">
        <v>3</v>
      </c>
      <c r="S22" s="240">
        <v>1</v>
      </c>
      <c r="T22" s="241">
        <v>0</v>
      </c>
      <c r="U22" s="240">
        <v>0</v>
      </c>
      <c r="V22" s="241">
        <f t="shared" si="0"/>
        <v>28</v>
      </c>
      <c r="W22" s="240">
        <f t="shared" si="0"/>
        <v>12</v>
      </c>
      <c r="X22" s="240">
        <f t="shared" si="1"/>
        <v>40</v>
      </c>
    </row>
    <row r="23" spans="1:24" s="227" customFormat="1" ht="11.25" customHeight="1">
      <c r="A23" s="227" t="s">
        <v>454</v>
      </c>
      <c r="B23" s="241">
        <v>0</v>
      </c>
      <c r="C23" s="240">
        <v>0</v>
      </c>
      <c r="D23" s="241">
        <v>0</v>
      </c>
      <c r="E23" s="240">
        <v>0</v>
      </c>
      <c r="F23" s="241">
        <v>0</v>
      </c>
      <c r="G23" s="240">
        <v>0</v>
      </c>
      <c r="H23" s="241">
        <v>0</v>
      </c>
      <c r="I23" s="240">
        <v>0</v>
      </c>
      <c r="J23" s="241">
        <v>0</v>
      </c>
      <c r="K23" s="240">
        <v>0</v>
      </c>
      <c r="L23" s="241">
        <v>0</v>
      </c>
      <c r="M23" s="240">
        <v>0</v>
      </c>
      <c r="N23" s="241">
        <v>3</v>
      </c>
      <c r="O23" s="240">
        <v>0</v>
      </c>
      <c r="P23" s="241">
        <v>0</v>
      </c>
      <c r="Q23" s="240">
        <v>0</v>
      </c>
      <c r="R23" s="241">
        <v>0</v>
      </c>
      <c r="S23" s="240">
        <v>0</v>
      </c>
      <c r="T23" s="241">
        <v>0</v>
      </c>
      <c r="U23" s="240">
        <v>0</v>
      </c>
      <c r="V23" s="241">
        <f t="shared" si="0"/>
        <v>3</v>
      </c>
      <c r="W23" s="240">
        <f t="shared" si="0"/>
        <v>0</v>
      </c>
      <c r="X23" s="240">
        <f t="shared" si="1"/>
        <v>3</v>
      </c>
    </row>
    <row r="24" spans="1:24" s="227" customFormat="1" ht="11.25" customHeight="1">
      <c r="A24" s="227" t="s">
        <v>455</v>
      </c>
      <c r="B24" s="241">
        <v>0</v>
      </c>
      <c r="C24" s="240">
        <v>0</v>
      </c>
      <c r="D24" s="241">
        <v>0</v>
      </c>
      <c r="E24" s="240">
        <v>0</v>
      </c>
      <c r="F24" s="241">
        <v>0</v>
      </c>
      <c r="G24" s="240">
        <v>0</v>
      </c>
      <c r="H24" s="241">
        <v>0</v>
      </c>
      <c r="I24" s="240">
        <v>0</v>
      </c>
      <c r="J24" s="241">
        <v>0</v>
      </c>
      <c r="K24" s="240">
        <v>0</v>
      </c>
      <c r="L24" s="241">
        <v>0</v>
      </c>
      <c r="M24" s="240">
        <v>0</v>
      </c>
      <c r="N24" s="241">
        <v>3</v>
      </c>
      <c r="O24" s="240">
        <v>1</v>
      </c>
      <c r="P24" s="241">
        <v>2</v>
      </c>
      <c r="Q24" s="240">
        <v>1</v>
      </c>
      <c r="R24" s="241">
        <v>2</v>
      </c>
      <c r="S24" s="240">
        <v>0</v>
      </c>
      <c r="T24" s="241">
        <v>0</v>
      </c>
      <c r="U24" s="240">
        <v>0</v>
      </c>
      <c r="V24" s="241">
        <f t="shared" si="0"/>
        <v>7</v>
      </c>
      <c r="W24" s="240">
        <f t="shared" si="0"/>
        <v>2</v>
      </c>
      <c r="X24" s="240">
        <f t="shared" si="1"/>
        <v>9</v>
      </c>
    </row>
    <row r="25" spans="1:24" s="227" customFormat="1" ht="11.25" customHeight="1">
      <c r="A25" s="227" t="s">
        <v>456</v>
      </c>
      <c r="B25" s="241">
        <v>0</v>
      </c>
      <c r="C25" s="240">
        <v>0</v>
      </c>
      <c r="D25" s="241">
        <v>0</v>
      </c>
      <c r="E25" s="240">
        <v>0</v>
      </c>
      <c r="F25" s="241">
        <v>0</v>
      </c>
      <c r="G25" s="240">
        <v>0</v>
      </c>
      <c r="H25" s="241">
        <v>0</v>
      </c>
      <c r="I25" s="240">
        <v>0</v>
      </c>
      <c r="J25" s="241">
        <v>0</v>
      </c>
      <c r="K25" s="240">
        <v>0</v>
      </c>
      <c r="L25" s="241">
        <v>0</v>
      </c>
      <c r="M25" s="240">
        <v>0</v>
      </c>
      <c r="N25" s="241">
        <v>0</v>
      </c>
      <c r="O25" s="240">
        <v>0</v>
      </c>
      <c r="P25" s="241">
        <v>0</v>
      </c>
      <c r="Q25" s="240">
        <v>0</v>
      </c>
      <c r="R25" s="241">
        <v>0</v>
      </c>
      <c r="S25" s="240">
        <v>0</v>
      </c>
      <c r="T25" s="241">
        <v>0</v>
      </c>
      <c r="U25" s="240">
        <v>0</v>
      </c>
      <c r="V25" s="241">
        <f t="shared" si="0"/>
        <v>0</v>
      </c>
      <c r="W25" s="240">
        <f t="shared" si="0"/>
        <v>0</v>
      </c>
      <c r="X25" s="240">
        <f t="shared" si="1"/>
        <v>0</v>
      </c>
    </row>
    <row r="26" spans="1:24" s="227" customFormat="1" ht="11.25" customHeight="1">
      <c r="A26" s="227" t="s">
        <v>457</v>
      </c>
      <c r="B26" s="241">
        <v>0</v>
      </c>
      <c r="C26" s="240">
        <v>0</v>
      </c>
      <c r="D26" s="241">
        <v>0</v>
      </c>
      <c r="E26" s="240">
        <v>0</v>
      </c>
      <c r="F26" s="241">
        <v>0</v>
      </c>
      <c r="G26" s="240">
        <v>0</v>
      </c>
      <c r="H26" s="241">
        <v>0</v>
      </c>
      <c r="I26" s="240">
        <v>0</v>
      </c>
      <c r="J26" s="241">
        <v>0</v>
      </c>
      <c r="K26" s="240">
        <v>0</v>
      </c>
      <c r="L26" s="241">
        <v>0</v>
      </c>
      <c r="M26" s="240">
        <v>0</v>
      </c>
      <c r="N26" s="241">
        <v>0</v>
      </c>
      <c r="O26" s="240">
        <v>0</v>
      </c>
      <c r="P26" s="241">
        <v>0</v>
      </c>
      <c r="Q26" s="240">
        <v>0</v>
      </c>
      <c r="R26" s="241">
        <v>0</v>
      </c>
      <c r="S26" s="240">
        <v>0</v>
      </c>
      <c r="T26" s="241">
        <v>0</v>
      </c>
      <c r="U26" s="240">
        <v>0</v>
      </c>
      <c r="V26" s="241">
        <f t="shared" si="0"/>
        <v>0</v>
      </c>
      <c r="W26" s="240">
        <f t="shared" si="0"/>
        <v>0</v>
      </c>
      <c r="X26" s="240">
        <f t="shared" si="1"/>
        <v>0</v>
      </c>
    </row>
    <row r="27" spans="1:24" s="238" customFormat="1" ht="11.25" customHeight="1">
      <c r="A27" s="239" t="s">
        <v>29</v>
      </c>
      <c r="B27" s="201">
        <f aca="true" t="shared" si="2" ref="B27:X27">SUM(B13:B26)</f>
        <v>0</v>
      </c>
      <c r="C27" s="200">
        <f t="shared" si="2"/>
        <v>0</v>
      </c>
      <c r="D27" s="201">
        <f t="shared" si="2"/>
        <v>0</v>
      </c>
      <c r="E27" s="200">
        <f t="shared" si="2"/>
        <v>0</v>
      </c>
      <c r="F27" s="201">
        <f t="shared" si="2"/>
        <v>0</v>
      </c>
      <c r="G27" s="200">
        <f t="shared" si="2"/>
        <v>0</v>
      </c>
      <c r="H27" s="201">
        <f t="shared" si="2"/>
        <v>0</v>
      </c>
      <c r="I27" s="200">
        <f t="shared" si="2"/>
        <v>1</v>
      </c>
      <c r="J27" s="201">
        <f t="shared" si="2"/>
        <v>46</v>
      </c>
      <c r="K27" s="200">
        <f t="shared" si="2"/>
        <v>26</v>
      </c>
      <c r="L27" s="201">
        <f t="shared" si="2"/>
        <v>454</v>
      </c>
      <c r="M27" s="200">
        <f t="shared" si="2"/>
        <v>266</v>
      </c>
      <c r="N27" s="201">
        <f t="shared" si="2"/>
        <v>156</v>
      </c>
      <c r="O27" s="200">
        <f t="shared" si="2"/>
        <v>111</v>
      </c>
      <c r="P27" s="201">
        <f t="shared" si="2"/>
        <v>39</v>
      </c>
      <c r="Q27" s="200">
        <f t="shared" si="2"/>
        <v>26</v>
      </c>
      <c r="R27" s="201">
        <f t="shared" si="2"/>
        <v>7</v>
      </c>
      <c r="S27" s="200">
        <f t="shared" si="2"/>
        <v>7</v>
      </c>
      <c r="T27" s="201">
        <f t="shared" si="2"/>
        <v>1</v>
      </c>
      <c r="U27" s="200">
        <f t="shared" si="2"/>
        <v>0</v>
      </c>
      <c r="V27" s="201">
        <f t="shared" si="2"/>
        <v>703</v>
      </c>
      <c r="W27" s="200">
        <f t="shared" si="2"/>
        <v>437</v>
      </c>
      <c r="X27" s="200">
        <f t="shared" si="2"/>
        <v>1140</v>
      </c>
    </row>
    <row r="28" spans="1:24" s="238" customFormat="1" ht="11.25" customHeight="1">
      <c r="A28" s="239"/>
      <c r="B28" s="252"/>
      <c r="C28" s="252"/>
      <c r="D28" s="252"/>
      <c r="E28" s="252"/>
      <c r="F28" s="252"/>
      <c r="G28" s="252"/>
      <c r="H28" s="252"/>
      <c r="I28" s="252"/>
      <c r="J28" s="252"/>
      <c r="K28" s="252"/>
      <c r="L28" s="252"/>
      <c r="M28" s="252"/>
      <c r="N28" s="252"/>
      <c r="O28" s="252"/>
      <c r="P28" s="252"/>
      <c r="Q28" s="252"/>
      <c r="R28" s="252"/>
      <c r="S28" s="252"/>
      <c r="T28" s="252"/>
      <c r="U28" s="252"/>
      <c r="V28" s="252"/>
      <c r="W28" s="252"/>
      <c r="X28" s="252"/>
    </row>
    <row r="29" s="38" customFormat="1" ht="11.25">
      <c r="A29" s="199" t="s">
        <v>531</v>
      </c>
    </row>
    <row r="30" s="38" customFormat="1" ht="11.25">
      <c r="A30" s="199"/>
    </row>
    <row r="31" spans="1:24" s="238" customFormat="1" ht="11.25" customHeight="1">
      <c r="A31" s="239"/>
      <c r="B31" s="252"/>
      <c r="C31" s="252"/>
      <c r="D31" s="252"/>
      <c r="E31" s="252"/>
      <c r="F31" s="252"/>
      <c r="G31" s="252"/>
      <c r="H31" s="252"/>
      <c r="I31" s="252"/>
      <c r="J31" s="252"/>
      <c r="K31" s="252"/>
      <c r="L31" s="252"/>
      <c r="M31" s="252"/>
      <c r="N31" s="252"/>
      <c r="O31" s="252"/>
      <c r="P31" s="252"/>
      <c r="Q31" s="252"/>
      <c r="R31" s="252"/>
      <c r="S31" s="252"/>
      <c r="T31" s="252"/>
      <c r="U31" s="252"/>
      <c r="V31" s="252"/>
      <c r="W31" s="252"/>
      <c r="X31" s="252"/>
    </row>
    <row r="32" spans="1:25" s="238" customFormat="1" ht="11.25" customHeight="1">
      <c r="A32" s="291" t="s">
        <v>538</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51"/>
    </row>
    <row r="33" spans="1:25" s="238" customFormat="1" ht="11.25" customHeight="1" thickBot="1">
      <c r="A33" s="251"/>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row>
    <row r="34" spans="1:24" s="227" customFormat="1" ht="11.25" customHeight="1">
      <c r="A34" s="250"/>
      <c r="B34" s="301" t="s">
        <v>281</v>
      </c>
      <c r="C34" s="302"/>
      <c r="D34" s="302"/>
      <c r="E34" s="302"/>
      <c r="F34" s="302"/>
      <c r="G34" s="302"/>
      <c r="H34" s="302"/>
      <c r="I34" s="302"/>
      <c r="J34" s="302"/>
      <c r="K34" s="302"/>
      <c r="L34" s="302"/>
      <c r="M34" s="302"/>
      <c r="N34" s="302"/>
      <c r="O34" s="302"/>
      <c r="P34" s="302"/>
      <c r="Q34" s="302"/>
      <c r="R34" s="302"/>
      <c r="S34" s="302"/>
      <c r="T34" s="302"/>
      <c r="U34" s="302"/>
      <c r="V34" s="302"/>
      <c r="W34" s="302"/>
      <c r="X34" s="302"/>
    </row>
    <row r="35" spans="1:24" s="227" customFormat="1" ht="11.25" customHeight="1">
      <c r="A35" s="249"/>
      <c r="B35" s="247">
        <v>1998</v>
      </c>
      <c r="C35" s="245"/>
      <c r="D35" s="247">
        <f>B35-1</f>
        <v>1997</v>
      </c>
      <c r="E35" s="245"/>
      <c r="F35" s="247">
        <f>D35-1</f>
        <v>1996</v>
      </c>
      <c r="G35" s="245"/>
      <c r="H35" s="247">
        <f>F35-1</f>
        <v>1995</v>
      </c>
      <c r="I35" s="245"/>
      <c r="J35" s="247">
        <f>H35-1</f>
        <v>1994</v>
      </c>
      <c r="K35" s="245"/>
      <c r="L35" s="247">
        <f>J35-1</f>
        <v>1993</v>
      </c>
      <c r="M35" s="245"/>
      <c r="N35" s="247">
        <f>L35-1</f>
        <v>1992</v>
      </c>
      <c r="O35" s="248"/>
      <c r="P35" s="247">
        <f>N35-1</f>
        <v>1991</v>
      </c>
      <c r="Q35" s="245"/>
      <c r="R35" s="247">
        <f>P35-1</f>
        <v>1990</v>
      </c>
      <c r="S35" s="248"/>
      <c r="T35" s="247" t="str">
        <f>R35-1&amp;" + vóór"</f>
        <v>1989 + vóór</v>
      </c>
      <c r="U35" s="245"/>
      <c r="V35" s="246" t="s">
        <v>29</v>
      </c>
      <c r="W35" s="245"/>
      <c r="X35" s="245"/>
    </row>
    <row r="36" spans="1:24" s="227" customFormat="1" ht="11.25" customHeight="1">
      <c r="A36" s="244"/>
      <c r="B36" s="243" t="s">
        <v>282</v>
      </c>
      <c r="C36" s="211" t="s">
        <v>28</v>
      </c>
      <c r="D36" s="243" t="s">
        <v>282</v>
      </c>
      <c r="E36" s="211" t="s">
        <v>28</v>
      </c>
      <c r="F36" s="243" t="s">
        <v>282</v>
      </c>
      <c r="G36" s="211" t="s">
        <v>28</v>
      </c>
      <c r="H36" s="243" t="s">
        <v>282</v>
      </c>
      <c r="I36" s="211" t="s">
        <v>28</v>
      </c>
      <c r="J36" s="243" t="s">
        <v>282</v>
      </c>
      <c r="K36" s="211" t="s">
        <v>28</v>
      </c>
      <c r="L36" s="243" t="s">
        <v>282</v>
      </c>
      <c r="M36" s="211" t="s">
        <v>28</v>
      </c>
      <c r="N36" s="243" t="s">
        <v>282</v>
      </c>
      <c r="O36" s="211" t="s">
        <v>28</v>
      </c>
      <c r="P36" s="243" t="s">
        <v>282</v>
      </c>
      <c r="Q36" s="211" t="s">
        <v>28</v>
      </c>
      <c r="R36" s="243" t="s">
        <v>282</v>
      </c>
      <c r="S36" s="211" t="s">
        <v>28</v>
      </c>
      <c r="T36" s="243" t="s">
        <v>282</v>
      </c>
      <c r="U36" s="211" t="s">
        <v>28</v>
      </c>
      <c r="V36" s="243" t="s">
        <v>282</v>
      </c>
      <c r="W36" s="211" t="s">
        <v>28</v>
      </c>
      <c r="X36" s="211" t="s">
        <v>30</v>
      </c>
    </row>
    <row r="37" spans="1:24" s="253" customFormat="1" ht="11.25" customHeight="1">
      <c r="A37" s="255" t="s">
        <v>532</v>
      </c>
      <c r="B37" s="254"/>
      <c r="C37" s="208"/>
      <c r="D37" s="254"/>
      <c r="E37" s="208"/>
      <c r="F37" s="254"/>
      <c r="G37" s="208"/>
      <c r="H37" s="254"/>
      <c r="I37" s="208"/>
      <c r="J37" s="254"/>
      <c r="K37" s="208"/>
      <c r="L37" s="254"/>
      <c r="M37" s="208"/>
      <c r="N37" s="254"/>
      <c r="O37" s="208"/>
      <c r="P37" s="254"/>
      <c r="Q37" s="208"/>
      <c r="R37" s="254"/>
      <c r="S37" s="208"/>
      <c r="T37" s="254"/>
      <c r="U37" s="208"/>
      <c r="V37" s="254"/>
      <c r="W37" s="208"/>
      <c r="X37" s="208"/>
    </row>
    <row r="38" spans="1:24" s="227" customFormat="1" ht="11.25" customHeight="1">
      <c r="A38" s="227" t="s">
        <v>452</v>
      </c>
      <c r="B38" s="241">
        <v>0</v>
      </c>
      <c r="C38" s="240">
        <v>0</v>
      </c>
      <c r="D38" s="241">
        <v>0</v>
      </c>
      <c r="E38" s="240">
        <v>0</v>
      </c>
      <c r="F38" s="241">
        <v>0</v>
      </c>
      <c r="G38" s="240">
        <v>0</v>
      </c>
      <c r="H38" s="241">
        <v>0</v>
      </c>
      <c r="I38" s="240">
        <v>0</v>
      </c>
      <c r="J38" s="241">
        <v>0</v>
      </c>
      <c r="K38" s="240">
        <v>0</v>
      </c>
      <c r="L38" s="241">
        <v>0</v>
      </c>
      <c r="M38" s="240">
        <v>0</v>
      </c>
      <c r="N38" s="241">
        <v>0</v>
      </c>
      <c r="O38" s="240">
        <v>0</v>
      </c>
      <c r="P38" s="241">
        <v>0</v>
      </c>
      <c r="Q38" s="240">
        <v>0</v>
      </c>
      <c r="R38" s="241">
        <v>0</v>
      </c>
      <c r="S38" s="240">
        <v>0</v>
      </c>
      <c r="T38" s="241">
        <v>0</v>
      </c>
      <c r="U38" s="240">
        <v>0</v>
      </c>
      <c r="V38" s="241">
        <f aca="true" t="shared" si="3" ref="V38:W43">B38+D38+F38+H38+J38+L38+N38+P38+R38+T38</f>
        <v>0</v>
      </c>
      <c r="W38" s="240">
        <f t="shared" si="3"/>
        <v>0</v>
      </c>
      <c r="X38" s="240">
        <f aca="true" t="shared" si="4" ref="X38:X43">SUM(V38:W38)</f>
        <v>0</v>
      </c>
    </row>
    <row r="39" spans="1:24" s="227" customFormat="1" ht="11.25" customHeight="1">
      <c r="A39" s="227" t="s">
        <v>453</v>
      </c>
      <c r="B39" s="241">
        <v>0</v>
      </c>
      <c r="C39" s="240">
        <v>0</v>
      </c>
      <c r="D39" s="241">
        <v>0</v>
      </c>
      <c r="E39" s="240">
        <v>0</v>
      </c>
      <c r="F39" s="241">
        <v>0</v>
      </c>
      <c r="G39" s="240">
        <v>0</v>
      </c>
      <c r="H39" s="241">
        <v>0</v>
      </c>
      <c r="I39" s="240">
        <v>0</v>
      </c>
      <c r="J39" s="241">
        <v>0</v>
      </c>
      <c r="K39" s="240">
        <v>0</v>
      </c>
      <c r="L39" s="241">
        <v>5</v>
      </c>
      <c r="M39" s="240">
        <v>5</v>
      </c>
      <c r="N39" s="241">
        <v>2</v>
      </c>
      <c r="O39" s="240">
        <v>0</v>
      </c>
      <c r="P39" s="241">
        <v>0</v>
      </c>
      <c r="Q39" s="240">
        <v>0</v>
      </c>
      <c r="R39" s="241">
        <v>0</v>
      </c>
      <c r="S39" s="240">
        <v>0</v>
      </c>
      <c r="T39" s="241">
        <v>0</v>
      </c>
      <c r="U39" s="240">
        <v>0</v>
      </c>
      <c r="V39" s="241">
        <f t="shared" si="3"/>
        <v>7</v>
      </c>
      <c r="W39" s="240">
        <f t="shared" si="3"/>
        <v>5</v>
      </c>
      <c r="X39" s="240">
        <f t="shared" si="4"/>
        <v>12</v>
      </c>
    </row>
    <row r="40" spans="1:24" s="227" customFormat="1" ht="11.25" customHeight="1">
      <c r="A40" s="227" t="s">
        <v>454</v>
      </c>
      <c r="B40" s="241">
        <v>0</v>
      </c>
      <c r="C40" s="240">
        <v>0</v>
      </c>
      <c r="D40" s="241">
        <v>0</v>
      </c>
      <c r="E40" s="240">
        <v>0</v>
      </c>
      <c r="F40" s="241">
        <v>0</v>
      </c>
      <c r="G40" s="240">
        <v>0</v>
      </c>
      <c r="H40" s="241">
        <v>0</v>
      </c>
      <c r="I40" s="240">
        <v>0</v>
      </c>
      <c r="J40" s="241">
        <v>0</v>
      </c>
      <c r="K40" s="240">
        <v>0</v>
      </c>
      <c r="L40" s="241">
        <v>0</v>
      </c>
      <c r="M40" s="240">
        <v>0</v>
      </c>
      <c r="N40" s="241">
        <v>0</v>
      </c>
      <c r="O40" s="240">
        <v>0</v>
      </c>
      <c r="P40" s="241">
        <v>0</v>
      </c>
      <c r="Q40" s="240">
        <v>0</v>
      </c>
      <c r="R40" s="241">
        <v>0</v>
      </c>
      <c r="S40" s="240">
        <v>0</v>
      </c>
      <c r="T40" s="241">
        <v>0</v>
      </c>
      <c r="U40" s="240">
        <v>0</v>
      </c>
      <c r="V40" s="241">
        <f t="shared" si="3"/>
        <v>0</v>
      </c>
      <c r="W40" s="240">
        <f t="shared" si="3"/>
        <v>0</v>
      </c>
      <c r="X40" s="240">
        <f t="shared" si="4"/>
        <v>0</v>
      </c>
    </row>
    <row r="41" spans="1:24" s="227" customFormat="1" ht="11.25" customHeight="1">
      <c r="A41" s="227" t="s">
        <v>455</v>
      </c>
      <c r="B41" s="241">
        <v>0</v>
      </c>
      <c r="C41" s="240">
        <v>0</v>
      </c>
      <c r="D41" s="241">
        <v>0</v>
      </c>
      <c r="E41" s="240">
        <v>0</v>
      </c>
      <c r="F41" s="241">
        <v>0</v>
      </c>
      <c r="G41" s="240">
        <v>0</v>
      </c>
      <c r="H41" s="241">
        <v>0</v>
      </c>
      <c r="I41" s="240">
        <v>0</v>
      </c>
      <c r="J41" s="241">
        <v>0</v>
      </c>
      <c r="K41" s="240">
        <v>0</v>
      </c>
      <c r="L41" s="241">
        <v>1</v>
      </c>
      <c r="M41" s="240">
        <v>1</v>
      </c>
      <c r="N41" s="241">
        <v>4</v>
      </c>
      <c r="O41" s="240">
        <v>0</v>
      </c>
      <c r="P41" s="241">
        <v>4</v>
      </c>
      <c r="Q41" s="240">
        <v>3</v>
      </c>
      <c r="R41" s="241">
        <v>1</v>
      </c>
      <c r="S41" s="240">
        <v>1</v>
      </c>
      <c r="T41" s="241">
        <v>0</v>
      </c>
      <c r="U41" s="240">
        <v>0</v>
      </c>
      <c r="V41" s="241">
        <f t="shared" si="3"/>
        <v>10</v>
      </c>
      <c r="W41" s="240">
        <f t="shared" si="3"/>
        <v>5</v>
      </c>
      <c r="X41" s="240">
        <f t="shared" si="4"/>
        <v>15</v>
      </c>
    </row>
    <row r="42" spans="1:24" s="227" customFormat="1" ht="11.25" customHeight="1">
      <c r="A42" s="227" t="s">
        <v>456</v>
      </c>
      <c r="B42" s="241">
        <v>0</v>
      </c>
      <c r="C42" s="240">
        <v>0</v>
      </c>
      <c r="D42" s="241">
        <v>0</v>
      </c>
      <c r="E42" s="240">
        <v>0</v>
      </c>
      <c r="F42" s="241">
        <v>0</v>
      </c>
      <c r="G42" s="240">
        <v>0</v>
      </c>
      <c r="H42" s="241">
        <v>0</v>
      </c>
      <c r="I42" s="240">
        <v>0</v>
      </c>
      <c r="J42" s="241">
        <v>0</v>
      </c>
      <c r="K42" s="240">
        <v>0</v>
      </c>
      <c r="L42" s="241">
        <v>0</v>
      </c>
      <c r="M42" s="240">
        <v>0</v>
      </c>
      <c r="N42" s="241">
        <v>0</v>
      </c>
      <c r="O42" s="240">
        <v>0</v>
      </c>
      <c r="P42" s="241">
        <v>0</v>
      </c>
      <c r="Q42" s="240">
        <v>0</v>
      </c>
      <c r="R42" s="241">
        <v>0</v>
      </c>
      <c r="S42" s="240">
        <v>0</v>
      </c>
      <c r="T42" s="241">
        <v>0</v>
      </c>
      <c r="U42" s="240">
        <v>0</v>
      </c>
      <c r="V42" s="241">
        <f t="shared" si="3"/>
        <v>0</v>
      </c>
      <c r="W42" s="240">
        <f t="shared" si="3"/>
        <v>0</v>
      </c>
      <c r="X42" s="240">
        <f t="shared" si="4"/>
        <v>0</v>
      </c>
    </row>
    <row r="43" spans="1:24" s="227" customFormat="1" ht="11.25" customHeight="1">
      <c r="A43" s="227" t="s">
        <v>457</v>
      </c>
      <c r="B43" s="241">
        <v>0</v>
      </c>
      <c r="C43" s="240">
        <v>0</v>
      </c>
      <c r="D43" s="241">
        <v>0</v>
      </c>
      <c r="E43" s="240">
        <v>0</v>
      </c>
      <c r="F43" s="241">
        <v>0</v>
      </c>
      <c r="G43" s="240">
        <v>0</v>
      </c>
      <c r="H43" s="241">
        <v>0</v>
      </c>
      <c r="I43" s="240">
        <v>0</v>
      </c>
      <c r="J43" s="241">
        <v>0</v>
      </c>
      <c r="K43" s="240">
        <v>0</v>
      </c>
      <c r="L43" s="241">
        <v>3</v>
      </c>
      <c r="M43" s="240">
        <v>1</v>
      </c>
      <c r="N43" s="241">
        <v>1</v>
      </c>
      <c r="O43" s="240">
        <v>0</v>
      </c>
      <c r="P43" s="241">
        <v>1</v>
      </c>
      <c r="Q43" s="240">
        <v>2</v>
      </c>
      <c r="R43" s="241">
        <v>0</v>
      </c>
      <c r="S43" s="240">
        <v>0</v>
      </c>
      <c r="T43" s="241">
        <v>0</v>
      </c>
      <c r="U43" s="240">
        <v>0</v>
      </c>
      <c r="V43" s="241">
        <f t="shared" si="3"/>
        <v>5</v>
      </c>
      <c r="W43" s="240">
        <f t="shared" si="3"/>
        <v>3</v>
      </c>
      <c r="X43" s="240">
        <f t="shared" si="4"/>
        <v>8</v>
      </c>
    </row>
    <row r="44" spans="1:24" s="227" customFormat="1" ht="11.25" customHeight="1">
      <c r="A44" s="258"/>
      <c r="B44" s="254"/>
      <c r="C44" s="208"/>
      <c r="D44" s="254"/>
      <c r="E44" s="208"/>
      <c r="F44" s="254"/>
      <c r="G44" s="208"/>
      <c r="H44" s="254"/>
      <c r="I44" s="208"/>
      <c r="J44" s="254"/>
      <c r="K44" s="208"/>
      <c r="L44" s="254"/>
      <c r="M44" s="208"/>
      <c r="N44" s="254"/>
      <c r="O44" s="208"/>
      <c r="P44" s="254"/>
      <c r="Q44" s="208"/>
      <c r="R44" s="254"/>
      <c r="S44" s="208"/>
      <c r="T44" s="254"/>
      <c r="U44" s="208"/>
      <c r="V44" s="241"/>
      <c r="W44" s="240"/>
      <c r="X44" s="240"/>
    </row>
    <row r="45" spans="1:24" s="227" customFormat="1" ht="11.25" customHeight="1">
      <c r="A45" s="242" t="s">
        <v>526</v>
      </c>
      <c r="B45" s="241"/>
      <c r="C45" s="240"/>
      <c r="D45" s="241"/>
      <c r="E45" s="240"/>
      <c r="F45" s="241"/>
      <c r="G45" s="240"/>
      <c r="H45" s="241"/>
      <c r="I45" s="240"/>
      <c r="J45" s="241"/>
      <c r="K45" s="240"/>
      <c r="L45" s="241"/>
      <c r="M45" s="240"/>
      <c r="N45" s="241"/>
      <c r="O45" s="240"/>
      <c r="P45" s="241"/>
      <c r="Q45" s="240"/>
      <c r="R45" s="241"/>
      <c r="S45" s="240"/>
      <c r="T45" s="241"/>
      <c r="U45" s="240"/>
      <c r="V45" s="241"/>
      <c r="W45" s="240"/>
      <c r="X45" s="240"/>
    </row>
    <row r="46" spans="1:24" s="227" customFormat="1" ht="11.25" customHeight="1">
      <c r="A46" s="227" t="s">
        <v>452</v>
      </c>
      <c r="B46" s="241">
        <v>0</v>
      </c>
      <c r="C46" s="240">
        <v>0</v>
      </c>
      <c r="D46" s="241">
        <v>0</v>
      </c>
      <c r="E46" s="240">
        <v>0</v>
      </c>
      <c r="F46" s="241">
        <v>0</v>
      </c>
      <c r="G46" s="240">
        <v>0</v>
      </c>
      <c r="H46" s="241">
        <v>0</v>
      </c>
      <c r="I46" s="240">
        <v>0</v>
      </c>
      <c r="J46" s="241">
        <v>0</v>
      </c>
      <c r="K46" s="240">
        <v>0</v>
      </c>
      <c r="L46" s="241">
        <v>0</v>
      </c>
      <c r="M46" s="240">
        <v>0</v>
      </c>
      <c r="N46" s="241">
        <v>0</v>
      </c>
      <c r="O46" s="240">
        <v>0</v>
      </c>
      <c r="P46" s="241">
        <v>0</v>
      </c>
      <c r="Q46" s="240">
        <v>0</v>
      </c>
      <c r="R46" s="241">
        <v>0</v>
      </c>
      <c r="S46" s="240">
        <v>0</v>
      </c>
      <c r="T46" s="241">
        <v>0</v>
      </c>
      <c r="U46" s="240">
        <v>0</v>
      </c>
      <c r="V46" s="241">
        <f aca="true" t="shared" si="5" ref="V46:W51">B46+D46+F46+H46+J46+L46+N46+P46+R46+T46</f>
        <v>0</v>
      </c>
      <c r="W46" s="240">
        <f t="shared" si="5"/>
        <v>0</v>
      </c>
      <c r="X46" s="240">
        <f aca="true" t="shared" si="6" ref="X46:X51">SUM(V46:W46)</f>
        <v>0</v>
      </c>
    </row>
    <row r="47" spans="1:24" s="227" customFormat="1" ht="11.25" customHeight="1">
      <c r="A47" s="227" t="s">
        <v>453</v>
      </c>
      <c r="B47" s="241">
        <v>0</v>
      </c>
      <c r="C47" s="240">
        <v>0</v>
      </c>
      <c r="D47" s="241">
        <v>0</v>
      </c>
      <c r="E47" s="240">
        <v>0</v>
      </c>
      <c r="F47" s="241">
        <v>0</v>
      </c>
      <c r="G47" s="240">
        <v>0</v>
      </c>
      <c r="H47" s="241">
        <v>0</v>
      </c>
      <c r="I47" s="240">
        <v>0</v>
      </c>
      <c r="J47" s="241">
        <v>0</v>
      </c>
      <c r="K47" s="240">
        <v>0</v>
      </c>
      <c r="L47" s="241">
        <v>0</v>
      </c>
      <c r="M47" s="240">
        <v>0</v>
      </c>
      <c r="N47" s="241">
        <v>1</v>
      </c>
      <c r="O47" s="240">
        <v>1</v>
      </c>
      <c r="P47" s="241">
        <v>1</v>
      </c>
      <c r="Q47" s="240">
        <v>0</v>
      </c>
      <c r="R47" s="241">
        <v>0</v>
      </c>
      <c r="S47" s="240">
        <v>0</v>
      </c>
      <c r="T47" s="241">
        <v>0</v>
      </c>
      <c r="U47" s="240">
        <v>0</v>
      </c>
      <c r="V47" s="241">
        <f t="shared" si="5"/>
        <v>2</v>
      </c>
      <c r="W47" s="240">
        <f t="shared" si="5"/>
        <v>1</v>
      </c>
      <c r="X47" s="240">
        <f t="shared" si="6"/>
        <v>3</v>
      </c>
    </row>
    <row r="48" spans="1:24" s="227" customFormat="1" ht="11.25" customHeight="1">
      <c r="A48" s="227" t="s">
        <v>454</v>
      </c>
      <c r="B48" s="241">
        <v>0</v>
      </c>
      <c r="C48" s="240">
        <v>0</v>
      </c>
      <c r="D48" s="241">
        <v>0</v>
      </c>
      <c r="E48" s="240">
        <v>0</v>
      </c>
      <c r="F48" s="241">
        <v>0</v>
      </c>
      <c r="G48" s="240">
        <v>0</v>
      </c>
      <c r="H48" s="241">
        <v>0</v>
      </c>
      <c r="I48" s="240">
        <v>0</v>
      </c>
      <c r="J48" s="241">
        <v>0</v>
      </c>
      <c r="K48" s="240">
        <v>0</v>
      </c>
      <c r="L48" s="241">
        <v>0</v>
      </c>
      <c r="M48" s="240">
        <v>0</v>
      </c>
      <c r="N48" s="241">
        <v>0</v>
      </c>
      <c r="O48" s="240">
        <v>0</v>
      </c>
      <c r="P48" s="241">
        <v>0</v>
      </c>
      <c r="Q48" s="240">
        <v>0</v>
      </c>
      <c r="R48" s="241">
        <v>0</v>
      </c>
      <c r="S48" s="240">
        <v>0</v>
      </c>
      <c r="T48" s="241">
        <v>0</v>
      </c>
      <c r="U48" s="240">
        <v>0</v>
      </c>
      <c r="V48" s="241">
        <f t="shared" si="5"/>
        <v>0</v>
      </c>
      <c r="W48" s="240">
        <f t="shared" si="5"/>
        <v>0</v>
      </c>
      <c r="X48" s="240">
        <f t="shared" si="6"/>
        <v>0</v>
      </c>
    </row>
    <row r="49" spans="1:24" s="227" customFormat="1" ht="11.25" customHeight="1">
      <c r="A49" s="227" t="s">
        <v>455</v>
      </c>
      <c r="B49" s="241">
        <v>0</v>
      </c>
      <c r="C49" s="240">
        <v>0</v>
      </c>
      <c r="D49" s="241">
        <v>0</v>
      </c>
      <c r="E49" s="240">
        <v>0</v>
      </c>
      <c r="F49" s="241">
        <v>0</v>
      </c>
      <c r="G49" s="240">
        <v>0</v>
      </c>
      <c r="H49" s="241">
        <v>0</v>
      </c>
      <c r="I49" s="240">
        <v>0</v>
      </c>
      <c r="J49" s="241">
        <v>0</v>
      </c>
      <c r="K49" s="240">
        <v>0</v>
      </c>
      <c r="L49" s="241">
        <v>0</v>
      </c>
      <c r="M49" s="240">
        <v>0</v>
      </c>
      <c r="N49" s="241">
        <v>0</v>
      </c>
      <c r="O49" s="240">
        <v>0</v>
      </c>
      <c r="P49" s="241">
        <v>0</v>
      </c>
      <c r="Q49" s="240">
        <v>0</v>
      </c>
      <c r="R49" s="241">
        <v>0</v>
      </c>
      <c r="S49" s="240">
        <v>0</v>
      </c>
      <c r="T49" s="241">
        <v>0</v>
      </c>
      <c r="U49" s="240">
        <v>0</v>
      </c>
      <c r="V49" s="241">
        <f t="shared" si="5"/>
        <v>0</v>
      </c>
      <c r="W49" s="240">
        <f t="shared" si="5"/>
        <v>0</v>
      </c>
      <c r="X49" s="240">
        <f t="shared" si="6"/>
        <v>0</v>
      </c>
    </row>
    <row r="50" spans="1:24" s="227" customFormat="1" ht="11.25" customHeight="1">
      <c r="A50" s="227" t="s">
        <v>456</v>
      </c>
      <c r="B50" s="241">
        <v>0</v>
      </c>
      <c r="C50" s="240">
        <v>0</v>
      </c>
      <c r="D50" s="241">
        <v>0</v>
      </c>
      <c r="E50" s="240">
        <v>0</v>
      </c>
      <c r="F50" s="241">
        <v>0</v>
      </c>
      <c r="G50" s="240">
        <v>0</v>
      </c>
      <c r="H50" s="241">
        <v>0</v>
      </c>
      <c r="I50" s="240">
        <v>0</v>
      </c>
      <c r="J50" s="241">
        <v>0</v>
      </c>
      <c r="K50" s="240">
        <v>0</v>
      </c>
      <c r="L50" s="241">
        <v>0</v>
      </c>
      <c r="M50" s="240">
        <v>0</v>
      </c>
      <c r="N50" s="241">
        <v>0</v>
      </c>
      <c r="O50" s="240">
        <v>0</v>
      </c>
      <c r="P50" s="241">
        <v>0</v>
      </c>
      <c r="Q50" s="240">
        <v>0</v>
      </c>
      <c r="R50" s="241">
        <v>0</v>
      </c>
      <c r="S50" s="240">
        <v>0</v>
      </c>
      <c r="T50" s="241">
        <v>0</v>
      </c>
      <c r="U50" s="240">
        <v>0</v>
      </c>
      <c r="V50" s="241">
        <f t="shared" si="5"/>
        <v>0</v>
      </c>
      <c r="W50" s="240">
        <f t="shared" si="5"/>
        <v>0</v>
      </c>
      <c r="X50" s="240">
        <f t="shared" si="6"/>
        <v>0</v>
      </c>
    </row>
    <row r="51" spans="1:24" s="227" customFormat="1" ht="11.25" customHeight="1">
      <c r="A51" s="227" t="s">
        <v>457</v>
      </c>
      <c r="B51" s="241">
        <v>0</v>
      </c>
      <c r="C51" s="240">
        <v>0</v>
      </c>
      <c r="D51" s="241">
        <v>0</v>
      </c>
      <c r="E51" s="240">
        <v>0</v>
      </c>
      <c r="F51" s="241">
        <v>0</v>
      </c>
      <c r="G51" s="240">
        <v>0</v>
      </c>
      <c r="H51" s="241">
        <v>0</v>
      </c>
      <c r="I51" s="240">
        <v>0</v>
      </c>
      <c r="J51" s="241">
        <v>0</v>
      </c>
      <c r="K51" s="240">
        <v>0</v>
      </c>
      <c r="L51" s="241">
        <v>1</v>
      </c>
      <c r="M51" s="240">
        <v>0</v>
      </c>
      <c r="N51" s="241">
        <v>1</v>
      </c>
      <c r="O51" s="240">
        <v>0</v>
      </c>
      <c r="P51" s="241">
        <v>0</v>
      </c>
      <c r="Q51" s="240">
        <v>0</v>
      </c>
      <c r="R51" s="241">
        <v>1</v>
      </c>
      <c r="S51" s="240">
        <v>0</v>
      </c>
      <c r="T51" s="241">
        <v>2</v>
      </c>
      <c r="U51" s="240">
        <v>0</v>
      </c>
      <c r="V51" s="241">
        <f t="shared" si="5"/>
        <v>5</v>
      </c>
      <c r="W51" s="240">
        <f t="shared" si="5"/>
        <v>0</v>
      </c>
      <c r="X51" s="240">
        <f t="shared" si="6"/>
        <v>5</v>
      </c>
    </row>
    <row r="52" spans="1:24" s="238" customFormat="1" ht="11.25" customHeight="1">
      <c r="A52" s="239" t="s">
        <v>29</v>
      </c>
      <c r="B52" s="201">
        <f aca="true" t="shared" si="7" ref="B52:K52">SUM(B45:B51)</f>
        <v>0</v>
      </c>
      <c r="C52" s="200">
        <f t="shared" si="7"/>
        <v>0</v>
      </c>
      <c r="D52" s="201">
        <f t="shared" si="7"/>
        <v>0</v>
      </c>
      <c r="E52" s="200">
        <f t="shared" si="7"/>
        <v>0</v>
      </c>
      <c r="F52" s="201">
        <f t="shared" si="7"/>
        <v>0</v>
      </c>
      <c r="G52" s="200">
        <f t="shared" si="7"/>
        <v>0</v>
      </c>
      <c r="H52" s="201">
        <f t="shared" si="7"/>
        <v>0</v>
      </c>
      <c r="I52" s="200">
        <f t="shared" si="7"/>
        <v>0</v>
      </c>
      <c r="J52" s="201">
        <f t="shared" si="7"/>
        <v>0</v>
      </c>
      <c r="K52" s="200">
        <f t="shared" si="7"/>
        <v>0</v>
      </c>
      <c r="L52" s="201">
        <f aca="true" t="shared" si="8" ref="L52:S52">SUM(L38:L51)</f>
        <v>10</v>
      </c>
      <c r="M52" s="200">
        <f t="shared" si="8"/>
        <v>7</v>
      </c>
      <c r="N52" s="201">
        <f t="shared" si="8"/>
        <v>9</v>
      </c>
      <c r="O52" s="200">
        <f t="shared" si="8"/>
        <v>1</v>
      </c>
      <c r="P52" s="201">
        <f t="shared" si="8"/>
        <v>6</v>
      </c>
      <c r="Q52" s="200">
        <f t="shared" si="8"/>
        <v>5</v>
      </c>
      <c r="R52" s="201">
        <f t="shared" si="8"/>
        <v>2</v>
      </c>
      <c r="S52" s="200">
        <f t="shared" si="8"/>
        <v>1</v>
      </c>
      <c r="T52" s="201">
        <f>SUM(T45:T51)</f>
        <v>2</v>
      </c>
      <c r="U52" s="200">
        <f>SUM(U45:U51)</f>
        <v>0</v>
      </c>
      <c r="V52" s="201">
        <f>SUM(V38:V51)</f>
        <v>29</v>
      </c>
      <c r="W52" s="200">
        <f>SUM(W38:W51)</f>
        <v>14</v>
      </c>
      <c r="X52" s="200">
        <f>SUM(X38:X51)</f>
        <v>43</v>
      </c>
    </row>
    <row r="54" spans="1:22" s="38" customFormat="1" ht="11.25">
      <c r="A54" s="199" t="s">
        <v>537</v>
      </c>
      <c r="E54" s="185"/>
      <c r="F54" s="185"/>
      <c r="G54" s="185"/>
      <c r="T54" s="185"/>
      <c r="U54" s="185"/>
      <c r="V54" s="185"/>
    </row>
    <row r="55" spans="1:24" s="238" customFormat="1" ht="11.25">
      <c r="A55" s="239"/>
      <c r="B55" s="252"/>
      <c r="C55" s="252"/>
      <c r="D55" s="252"/>
      <c r="E55" s="252"/>
      <c r="F55" s="252"/>
      <c r="G55" s="252"/>
      <c r="H55" s="252"/>
      <c r="I55" s="252"/>
      <c r="J55" s="252"/>
      <c r="K55" s="252"/>
      <c r="L55" s="252"/>
      <c r="M55" s="252"/>
      <c r="N55" s="252"/>
      <c r="O55" s="252"/>
      <c r="P55" s="252"/>
      <c r="Q55" s="252"/>
      <c r="R55" s="252"/>
      <c r="S55" s="252"/>
      <c r="T55" s="252"/>
      <c r="U55" s="252"/>
      <c r="V55" s="252"/>
      <c r="W55" s="252"/>
      <c r="X55" s="252"/>
    </row>
    <row r="56" spans="1:24" s="238" customFormat="1" ht="11.25">
      <c r="A56" s="239"/>
      <c r="B56" s="252"/>
      <c r="C56" s="252"/>
      <c r="D56" s="252"/>
      <c r="E56" s="252"/>
      <c r="F56" s="252"/>
      <c r="G56" s="252"/>
      <c r="H56" s="252"/>
      <c r="I56" s="252"/>
      <c r="J56" s="252"/>
      <c r="K56" s="252"/>
      <c r="L56" s="252"/>
      <c r="M56" s="252"/>
      <c r="N56" s="252"/>
      <c r="O56" s="252"/>
      <c r="P56" s="252"/>
      <c r="Q56" s="252"/>
      <c r="R56" s="252"/>
      <c r="S56" s="252"/>
      <c r="T56" s="252"/>
      <c r="U56" s="252"/>
      <c r="V56" s="252"/>
      <c r="W56" s="252"/>
      <c r="X56" s="252"/>
    </row>
    <row r="57" spans="1:25" s="238" customFormat="1" ht="11.25">
      <c r="A57" s="291" t="s">
        <v>536</v>
      </c>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51"/>
    </row>
    <row r="58" spans="1:25" s="238" customFormat="1" ht="12" thickBot="1">
      <c r="A58" s="251"/>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row>
    <row r="59" spans="1:24" s="227" customFormat="1" ht="11.25">
      <c r="A59" s="250"/>
      <c r="B59" s="301" t="s">
        <v>281</v>
      </c>
      <c r="C59" s="302"/>
      <c r="D59" s="302"/>
      <c r="E59" s="302"/>
      <c r="F59" s="302"/>
      <c r="G59" s="302"/>
      <c r="H59" s="302"/>
      <c r="I59" s="302"/>
      <c r="J59" s="302"/>
      <c r="K59" s="302"/>
      <c r="L59" s="302"/>
      <c r="M59" s="302"/>
      <c r="N59" s="302"/>
      <c r="O59" s="302"/>
      <c r="P59" s="302"/>
      <c r="Q59" s="302"/>
      <c r="R59" s="302"/>
      <c r="S59" s="302"/>
      <c r="T59" s="302"/>
      <c r="U59" s="302"/>
      <c r="V59" s="302"/>
      <c r="W59" s="302"/>
      <c r="X59" s="302"/>
    </row>
    <row r="60" spans="1:24" s="227" customFormat="1" ht="11.25">
      <c r="A60" s="249"/>
      <c r="B60" s="247">
        <v>1998</v>
      </c>
      <c r="C60" s="245"/>
      <c r="D60" s="247">
        <f>B60-1</f>
        <v>1997</v>
      </c>
      <c r="E60" s="245"/>
      <c r="F60" s="247">
        <f>D60-1</f>
        <v>1996</v>
      </c>
      <c r="G60" s="245"/>
      <c r="H60" s="247">
        <f>F60-1</f>
        <v>1995</v>
      </c>
      <c r="I60" s="245"/>
      <c r="J60" s="247">
        <f>H60-1</f>
        <v>1994</v>
      </c>
      <c r="K60" s="245"/>
      <c r="L60" s="247">
        <f>J60-1</f>
        <v>1993</v>
      </c>
      <c r="M60" s="245"/>
      <c r="N60" s="247">
        <f>L60-1</f>
        <v>1992</v>
      </c>
      <c r="O60" s="248"/>
      <c r="P60" s="247">
        <f>N60-1</f>
        <v>1991</v>
      </c>
      <c r="Q60" s="245"/>
      <c r="R60" s="247">
        <f>P60-1</f>
        <v>1990</v>
      </c>
      <c r="S60" s="248"/>
      <c r="T60" s="247" t="str">
        <f>R60-1&amp;" + vóór"</f>
        <v>1989 + vóór</v>
      </c>
      <c r="U60" s="245"/>
      <c r="V60" s="246" t="s">
        <v>29</v>
      </c>
      <c r="W60" s="245"/>
      <c r="X60" s="245"/>
    </row>
    <row r="61" spans="1:24" s="227" customFormat="1" ht="11.25">
      <c r="A61" s="244"/>
      <c r="B61" s="243" t="s">
        <v>282</v>
      </c>
      <c r="C61" s="211" t="s">
        <v>28</v>
      </c>
      <c r="D61" s="243" t="s">
        <v>282</v>
      </c>
      <c r="E61" s="211" t="s">
        <v>28</v>
      </c>
      <c r="F61" s="243" t="s">
        <v>282</v>
      </c>
      <c r="G61" s="211" t="s">
        <v>28</v>
      </c>
      <c r="H61" s="243" t="s">
        <v>282</v>
      </c>
      <c r="I61" s="211" t="s">
        <v>28</v>
      </c>
      <c r="J61" s="243" t="s">
        <v>282</v>
      </c>
      <c r="K61" s="211" t="s">
        <v>28</v>
      </c>
      <c r="L61" s="243" t="s">
        <v>282</v>
      </c>
      <c r="M61" s="211" t="s">
        <v>28</v>
      </c>
      <c r="N61" s="243" t="s">
        <v>282</v>
      </c>
      <c r="O61" s="211" t="s">
        <v>28</v>
      </c>
      <c r="P61" s="243" t="s">
        <v>282</v>
      </c>
      <c r="Q61" s="211" t="s">
        <v>28</v>
      </c>
      <c r="R61" s="243" t="s">
        <v>282</v>
      </c>
      <c r="S61" s="211" t="s">
        <v>28</v>
      </c>
      <c r="T61" s="243" t="s">
        <v>282</v>
      </c>
      <c r="U61" s="211" t="s">
        <v>28</v>
      </c>
      <c r="V61" s="243" t="s">
        <v>282</v>
      </c>
      <c r="W61" s="211" t="s">
        <v>28</v>
      </c>
      <c r="X61" s="211" t="s">
        <v>30</v>
      </c>
    </row>
    <row r="62" spans="1:24" s="227" customFormat="1" ht="11.25">
      <c r="A62" s="242" t="s">
        <v>526</v>
      </c>
      <c r="B62" s="241"/>
      <c r="C62" s="240"/>
      <c r="D62" s="241"/>
      <c r="E62" s="240"/>
      <c r="F62" s="241"/>
      <c r="G62" s="240"/>
      <c r="H62" s="241"/>
      <c r="I62" s="240"/>
      <c r="J62" s="241"/>
      <c r="K62" s="240"/>
      <c r="L62" s="241"/>
      <c r="M62" s="240"/>
      <c r="N62" s="241"/>
      <c r="O62" s="240"/>
      <c r="P62" s="241"/>
      <c r="Q62" s="240"/>
      <c r="R62" s="241"/>
      <c r="S62" s="240"/>
      <c r="T62" s="241"/>
      <c r="U62" s="240"/>
      <c r="V62" s="241"/>
      <c r="W62" s="240"/>
      <c r="X62" s="240"/>
    </row>
    <row r="63" spans="1:24" s="227" customFormat="1" ht="11.25">
      <c r="A63" s="227" t="s">
        <v>452</v>
      </c>
      <c r="B63" s="241">
        <v>0</v>
      </c>
      <c r="C63" s="240">
        <v>0</v>
      </c>
      <c r="D63" s="241">
        <v>0</v>
      </c>
      <c r="E63" s="240">
        <v>0</v>
      </c>
      <c r="F63" s="241">
        <v>0</v>
      </c>
      <c r="G63" s="240">
        <v>0</v>
      </c>
      <c r="H63" s="241">
        <v>0</v>
      </c>
      <c r="I63" s="240">
        <v>0</v>
      </c>
      <c r="J63" s="241">
        <v>0</v>
      </c>
      <c r="K63" s="240">
        <v>0</v>
      </c>
      <c r="L63" s="241">
        <v>1</v>
      </c>
      <c r="M63" s="240">
        <v>1</v>
      </c>
      <c r="N63" s="241">
        <v>38</v>
      </c>
      <c r="O63" s="240">
        <v>35</v>
      </c>
      <c r="P63" s="241">
        <v>16</v>
      </c>
      <c r="Q63" s="240">
        <v>21</v>
      </c>
      <c r="R63" s="241">
        <v>5</v>
      </c>
      <c r="S63" s="240">
        <v>7</v>
      </c>
      <c r="T63" s="241">
        <v>1</v>
      </c>
      <c r="U63" s="240">
        <v>1</v>
      </c>
      <c r="V63" s="241">
        <f aca="true" t="shared" si="9" ref="V63:W68">B63+D63+F63+H63+J63+L63+N63+P63+R63+T63</f>
        <v>61</v>
      </c>
      <c r="W63" s="240">
        <f t="shared" si="9"/>
        <v>65</v>
      </c>
      <c r="X63" s="240">
        <f aca="true" t="shared" si="10" ref="X63:X68">SUM(V63:W63)</f>
        <v>126</v>
      </c>
    </row>
    <row r="64" spans="1:24" s="227" customFormat="1" ht="11.25">
      <c r="A64" s="227" t="s">
        <v>453</v>
      </c>
      <c r="B64" s="241">
        <v>0</v>
      </c>
      <c r="C64" s="240">
        <v>0</v>
      </c>
      <c r="D64" s="241">
        <v>0</v>
      </c>
      <c r="E64" s="240">
        <v>0</v>
      </c>
      <c r="F64" s="241">
        <v>0</v>
      </c>
      <c r="G64" s="240">
        <v>0</v>
      </c>
      <c r="H64" s="241">
        <v>0</v>
      </c>
      <c r="I64" s="240">
        <v>0</v>
      </c>
      <c r="J64" s="241">
        <v>0</v>
      </c>
      <c r="K64" s="240">
        <v>0</v>
      </c>
      <c r="L64" s="241">
        <v>19</v>
      </c>
      <c r="M64" s="240">
        <v>7</v>
      </c>
      <c r="N64" s="241">
        <v>174</v>
      </c>
      <c r="O64" s="240">
        <v>89</v>
      </c>
      <c r="P64" s="241">
        <v>51</v>
      </c>
      <c r="Q64" s="240">
        <v>37</v>
      </c>
      <c r="R64" s="241">
        <v>14</v>
      </c>
      <c r="S64" s="240">
        <v>8</v>
      </c>
      <c r="T64" s="241">
        <v>3</v>
      </c>
      <c r="U64" s="240">
        <v>1</v>
      </c>
      <c r="V64" s="241">
        <f t="shared" si="9"/>
        <v>261</v>
      </c>
      <c r="W64" s="240">
        <f t="shared" si="9"/>
        <v>142</v>
      </c>
      <c r="X64" s="240">
        <f t="shared" si="10"/>
        <v>403</v>
      </c>
    </row>
    <row r="65" spans="1:24" s="227" customFormat="1" ht="11.25">
      <c r="A65" s="227" t="s">
        <v>454</v>
      </c>
      <c r="B65" s="241">
        <v>0</v>
      </c>
      <c r="C65" s="240">
        <v>0</v>
      </c>
      <c r="D65" s="241">
        <v>0</v>
      </c>
      <c r="E65" s="240">
        <v>0</v>
      </c>
      <c r="F65" s="241">
        <v>0</v>
      </c>
      <c r="G65" s="240">
        <v>0</v>
      </c>
      <c r="H65" s="241">
        <v>0</v>
      </c>
      <c r="I65" s="240">
        <v>0</v>
      </c>
      <c r="J65" s="241">
        <v>0</v>
      </c>
      <c r="K65" s="240">
        <v>0</v>
      </c>
      <c r="L65" s="241">
        <v>1</v>
      </c>
      <c r="M65" s="240">
        <v>0</v>
      </c>
      <c r="N65" s="241">
        <v>10</v>
      </c>
      <c r="O65" s="240">
        <v>4</v>
      </c>
      <c r="P65" s="241">
        <v>1</v>
      </c>
      <c r="Q65" s="240">
        <v>0</v>
      </c>
      <c r="R65" s="241">
        <v>1</v>
      </c>
      <c r="S65" s="240">
        <v>0</v>
      </c>
      <c r="T65" s="241">
        <v>0</v>
      </c>
      <c r="U65" s="240">
        <v>0</v>
      </c>
      <c r="V65" s="241">
        <f t="shared" si="9"/>
        <v>13</v>
      </c>
      <c r="W65" s="240">
        <f t="shared" si="9"/>
        <v>4</v>
      </c>
      <c r="X65" s="240">
        <f t="shared" si="10"/>
        <v>17</v>
      </c>
    </row>
    <row r="66" spans="1:24" s="227" customFormat="1" ht="11.25">
      <c r="A66" s="227" t="s">
        <v>455</v>
      </c>
      <c r="B66" s="241">
        <v>0</v>
      </c>
      <c r="C66" s="240">
        <v>0</v>
      </c>
      <c r="D66" s="241">
        <v>0</v>
      </c>
      <c r="E66" s="240">
        <v>0</v>
      </c>
      <c r="F66" s="241">
        <v>0</v>
      </c>
      <c r="G66" s="240">
        <v>0</v>
      </c>
      <c r="H66" s="241">
        <v>0</v>
      </c>
      <c r="I66" s="240">
        <v>0</v>
      </c>
      <c r="J66" s="241">
        <v>0</v>
      </c>
      <c r="K66" s="240">
        <v>0</v>
      </c>
      <c r="L66" s="241">
        <v>1</v>
      </c>
      <c r="M66" s="240">
        <v>2</v>
      </c>
      <c r="N66" s="241">
        <v>30</v>
      </c>
      <c r="O66" s="240">
        <v>9</v>
      </c>
      <c r="P66" s="241">
        <v>13</v>
      </c>
      <c r="Q66" s="240">
        <v>4</v>
      </c>
      <c r="R66" s="241">
        <v>6</v>
      </c>
      <c r="S66" s="240">
        <v>1</v>
      </c>
      <c r="T66" s="241">
        <v>2</v>
      </c>
      <c r="U66" s="240">
        <v>0</v>
      </c>
      <c r="V66" s="241">
        <f t="shared" si="9"/>
        <v>52</v>
      </c>
      <c r="W66" s="240">
        <f t="shared" si="9"/>
        <v>16</v>
      </c>
      <c r="X66" s="240">
        <f t="shared" si="10"/>
        <v>68</v>
      </c>
    </row>
    <row r="67" spans="1:24" s="227" customFormat="1" ht="11.25">
      <c r="A67" s="227" t="s">
        <v>456</v>
      </c>
      <c r="B67" s="241">
        <v>0</v>
      </c>
      <c r="C67" s="240">
        <v>0</v>
      </c>
      <c r="D67" s="241">
        <v>0</v>
      </c>
      <c r="E67" s="240">
        <v>0</v>
      </c>
      <c r="F67" s="241">
        <v>0</v>
      </c>
      <c r="G67" s="240">
        <v>0</v>
      </c>
      <c r="H67" s="241">
        <v>0</v>
      </c>
      <c r="I67" s="240">
        <v>0</v>
      </c>
      <c r="J67" s="241">
        <v>0</v>
      </c>
      <c r="K67" s="240">
        <v>0</v>
      </c>
      <c r="L67" s="241">
        <v>0</v>
      </c>
      <c r="M67" s="240">
        <v>0</v>
      </c>
      <c r="N67" s="241">
        <v>0</v>
      </c>
      <c r="O67" s="240">
        <v>1</v>
      </c>
      <c r="P67" s="241">
        <v>0</v>
      </c>
      <c r="Q67" s="240">
        <v>1</v>
      </c>
      <c r="R67" s="241">
        <v>0</v>
      </c>
      <c r="S67" s="240">
        <v>0</v>
      </c>
      <c r="T67" s="241">
        <v>0</v>
      </c>
      <c r="U67" s="240">
        <v>0</v>
      </c>
      <c r="V67" s="241">
        <f t="shared" si="9"/>
        <v>0</v>
      </c>
      <c r="W67" s="240">
        <f t="shared" si="9"/>
        <v>2</v>
      </c>
      <c r="X67" s="240">
        <f t="shared" si="10"/>
        <v>2</v>
      </c>
    </row>
    <row r="68" spans="1:24" s="227" customFormat="1" ht="11.25">
      <c r="A68" s="227" t="s">
        <v>457</v>
      </c>
      <c r="B68" s="241">
        <v>0</v>
      </c>
      <c r="C68" s="240">
        <v>0</v>
      </c>
      <c r="D68" s="241">
        <v>0</v>
      </c>
      <c r="E68" s="240">
        <v>0</v>
      </c>
      <c r="F68" s="241">
        <v>0</v>
      </c>
      <c r="G68" s="240">
        <v>0</v>
      </c>
      <c r="H68" s="241">
        <v>0</v>
      </c>
      <c r="I68" s="240">
        <v>0</v>
      </c>
      <c r="J68" s="241">
        <v>0</v>
      </c>
      <c r="K68" s="240">
        <v>0</v>
      </c>
      <c r="L68" s="241">
        <v>0</v>
      </c>
      <c r="M68" s="240">
        <v>0</v>
      </c>
      <c r="N68" s="241">
        <v>0</v>
      </c>
      <c r="O68" s="240">
        <v>0</v>
      </c>
      <c r="P68" s="241">
        <v>0</v>
      </c>
      <c r="Q68" s="240">
        <v>0</v>
      </c>
      <c r="R68" s="241">
        <v>0</v>
      </c>
      <c r="S68" s="240">
        <v>0</v>
      </c>
      <c r="T68" s="241">
        <v>0</v>
      </c>
      <c r="U68" s="240">
        <v>0</v>
      </c>
      <c r="V68" s="241">
        <f t="shared" si="9"/>
        <v>0</v>
      </c>
      <c r="W68" s="240">
        <f t="shared" si="9"/>
        <v>0</v>
      </c>
      <c r="X68" s="240">
        <f t="shared" si="10"/>
        <v>0</v>
      </c>
    </row>
    <row r="69" spans="1:24" s="238" customFormat="1" ht="11.25">
      <c r="A69" s="239" t="s">
        <v>29</v>
      </c>
      <c r="B69" s="201">
        <f aca="true" t="shared" si="11" ref="B69:X69">SUM(B62:B68)</f>
        <v>0</v>
      </c>
      <c r="C69" s="200">
        <f t="shared" si="11"/>
        <v>0</v>
      </c>
      <c r="D69" s="201">
        <f t="shared" si="11"/>
        <v>0</v>
      </c>
      <c r="E69" s="200">
        <f t="shared" si="11"/>
        <v>0</v>
      </c>
      <c r="F69" s="201">
        <f t="shared" si="11"/>
        <v>0</v>
      </c>
      <c r="G69" s="200">
        <f t="shared" si="11"/>
        <v>0</v>
      </c>
      <c r="H69" s="201">
        <f t="shared" si="11"/>
        <v>0</v>
      </c>
      <c r="I69" s="200">
        <f t="shared" si="11"/>
        <v>0</v>
      </c>
      <c r="J69" s="201">
        <f t="shared" si="11"/>
        <v>0</v>
      </c>
      <c r="K69" s="200">
        <f t="shared" si="11"/>
        <v>0</v>
      </c>
      <c r="L69" s="201">
        <f t="shared" si="11"/>
        <v>22</v>
      </c>
      <c r="M69" s="200">
        <f t="shared" si="11"/>
        <v>10</v>
      </c>
      <c r="N69" s="201">
        <f t="shared" si="11"/>
        <v>252</v>
      </c>
      <c r="O69" s="200">
        <f t="shared" si="11"/>
        <v>138</v>
      </c>
      <c r="P69" s="201">
        <f t="shared" si="11"/>
        <v>81</v>
      </c>
      <c r="Q69" s="200">
        <f t="shared" si="11"/>
        <v>63</v>
      </c>
      <c r="R69" s="201">
        <f t="shared" si="11"/>
        <v>26</v>
      </c>
      <c r="S69" s="200">
        <f t="shared" si="11"/>
        <v>16</v>
      </c>
      <c r="T69" s="201">
        <f t="shared" si="11"/>
        <v>6</v>
      </c>
      <c r="U69" s="200">
        <f t="shared" si="11"/>
        <v>2</v>
      </c>
      <c r="V69" s="201">
        <f t="shared" si="11"/>
        <v>387</v>
      </c>
      <c r="W69" s="200">
        <f t="shared" si="11"/>
        <v>229</v>
      </c>
      <c r="X69" s="200">
        <f t="shared" si="11"/>
        <v>616</v>
      </c>
    </row>
    <row r="70" ht="12"/>
    <row r="71" ht="12">
      <c r="A71" s="237" t="s">
        <v>535</v>
      </c>
    </row>
    <row r="72" ht="12">
      <c r="A72" s="237" t="s">
        <v>530</v>
      </c>
    </row>
    <row r="73" ht="12"/>
  </sheetData>
  <sheetProtection/>
  <mergeCells count="10">
    <mergeCell ref="B34:X34"/>
    <mergeCell ref="A57:X57"/>
    <mergeCell ref="B59:X59"/>
    <mergeCell ref="A2:X2"/>
    <mergeCell ref="A4:X4"/>
    <mergeCell ref="B9:X9"/>
    <mergeCell ref="A3:X3"/>
    <mergeCell ref="A7:X7"/>
    <mergeCell ref="A6:X6"/>
    <mergeCell ref="A32:X32"/>
  </mergeCells>
  <printOptions horizontalCentered="1"/>
  <pageMargins left="0" right="0" top="0.7874015748031497" bottom="0.1968503937007874" header="0.11811023622047245" footer="0.11811023622047245"/>
  <pageSetup fitToHeight="1" fitToWidth="1" horizontalDpi="600" verticalDpi="600" orientation="landscape" paperSize="9" scale="98"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Z43"/>
  <sheetViews>
    <sheetView zoomScalePageLayoutView="0" workbookViewId="0" topLeftCell="A1">
      <selection activeCell="Y55" sqref="Y55"/>
    </sheetView>
  </sheetViews>
  <sheetFormatPr defaultColWidth="9.33203125" defaultRowHeight="11.25"/>
  <cols>
    <col min="1" max="1" width="2.83203125" style="38" customWidth="1"/>
    <col min="2" max="2" width="55.16015625" style="38" bestFit="1" customWidth="1"/>
    <col min="3" max="17" width="7" style="38" customWidth="1"/>
    <col min="18" max="20" width="8.5" style="38" customWidth="1"/>
    <col min="21" max="23" width="7" style="38" customWidth="1"/>
    <col min="24" max="16384" width="9.33203125" style="38" customWidth="1"/>
  </cols>
  <sheetData>
    <row r="1" spans="1:23" ht="11.25">
      <c r="A1" s="100" t="s">
        <v>473</v>
      </c>
      <c r="B1" s="186"/>
      <c r="C1" s="49"/>
      <c r="D1" s="49"/>
      <c r="E1" s="50"/>
      <c r="F1" s="50"/>
      <c r="G1" s="50"/>
      <c r="H1" s="50"/>
      <c r="I1" s="50"/>
      <c r="J1" s="50"/>
      <c r="K1" s="50"/>
      <c r="L1" s="50"/>
      <c r="M1" s="50"/>
      <c r="N1" s="50"/>
      <c r="O1" s="50"/>
      <c r="P1" s="50"/>
      <c r="Q1" s="50"/>
      <c r="R1" s="50"/>
      <c r="S1" s="50"/>
      <c r="T1" s="50"/>
      <c r="U1" s="50"/>
      <c r="V1" s="50"/>
      <c r="W1" s="50"/>
    </row>
    <row r="2" spans="1:23" ht="11.25">
      <c r="A2" s="51" t="s">
        <v>352</v>
      </c>
      <c r="B2" s="51"/>
      <c r="C2" s="52"/>
      <c r="D2" s="52"/>
      <c r="E2" s="53"/>
      <c r="F2" s="53"/>
      <c r="G2" s="53"/>
      <c r="H2" s="53"/>
      <c r="I2" s="53"/>
      <c r="J2" s="53"/>
      <c r="K2" s="53"/>
      <c r="L2" s="53"/>
      <c r="M2" s="53"/>
      <c r="N2" s="53"/>
      <c r="O2" s="53"/>
      <c r="P2" s="53"/>
      <c r="Q2" s="53"/>
      <c r="R2" s="53"/>
      <c r="S2" s="53"/>
      <c r="T2" s="53"/>
      <c r="U2" s="53"/>
      <c r="V2" s="53"/>
      <c r="W2" s="53"/>
    </row>
    <row r="3" spans="1:23" ht="11.25">
      <c r="A3" s="51" t="s">
        <v>522</v>
      </c>
      <c r="B3" s="51"/>
      <c r="C3" s="52"/>
      <c r="D3" s="52"/>
      <c r="E3" s="53"/>
      <c r="F3" s="53"/>
      <c r="G3" s="53"/>
      <c r="H3" s="53"/>
      <c r="I3" s="53"/>
      <c r="J3" s="53"/>
      <c r="K3" s="53"/>
      <c r="L3" s="53"/>
      <c r="M3" s="53"/>
      <c r="N3" s="53"/>
      <c r="O3" s="53"/>
      <c r="P3" s="53"/>
      <c r="Q3" s="53"/>
      <c r="R3" s="53"/>
      <c r="S3" s="53"/>
      <c r="T3" s="53"/>
      <c r="U3" s="53"/>
      <c r="V3" s="53"/>
      <c r="W3" s="53"/>
    </row>
    <row r="4" spans="1:23" ht="11.25">
      <c r="A4" s="51"/>
      <c r="B4" s="51"/>
      <c r="C4" s="52"/>
      <c r="D4" s="52"/>
      <c r="E4" s="53"/>
      <c r="F4" s="53"/>
      <c r="G4" s="53"/>
      <c r="H4" s="53"/>
      <c r="I4" s="53"/>
      <c r="J4" s="53"/>
      <c r="K4" s="53"/>
      <c r="L4" s="53"/>
      <c r="M4" s="53"/>
      <c r="N4" s="53"/>
      <c r="O4" s="53"/>
      <c r="P4" s="53"/>
      <c r="Q4" s="53"/>
      <c r="R4" s="53"/>
      <c r="S4" s="53"/>
      <c r="T4" s="53"/>
      <c r="U4" s="53"/>
      <c r="V4" s="53"/>
      <c r="W4" s="53"/>
    </row>
    <row r="5" spans="1:23" ht="11.25">
      <c r="A5" s="51" t="s">
        <v>534</v>
      </c>
      <c r="B5" s="51"/>
      <c r="C5" s="52"/>
      <c r="D5" s="52"/>
      <c r="E5" s="53"/>
      <c r="F5" s="53"/>
      <c r="G5" s="53"/>
      <c r="H5" s="53"/>
      <c r="I5" s="53"/>
      <c r="J5" s="53"/>
      <c r="K5" s="53"/>
      <c r="L5" s="53"/>
      <c r="M5" s="53"/>
      <c r="N5" s="53"/>
      <c r="O5" s="53"/>
      <c r="P5" s="53"/>
      <c r="Q5" s="53"/>
      <c r="R5" s="53"/>
      <c r="S5" s="53"/>
      <c r="T5" s="53"/>
      <c r="U5" s="53"/>
      <c r="V5" s="53"/>
      <c r="W5" s="53"/>
    </row>
    <row r="6" spans="1:23" ht="13.5" thickBot="1">
      <c r="A6" s="134"/>
      <c r="B6" s="134"/>
      <c r="C6" s="52"/>
      <c r="D6" s="52"/>
      <c r="E6" s="53"/>
      <c r="F6" s="50"/>
      <c r="G6" s="50"/>
      <c r="H6" s="50"/>
      <c r="I6" s="50"/>
      <c r="J6" s="50"/>
      <c r="K6" s="50"/>
      <c r="L6" s="50"/>
      <c r="M6" s="50"/>
      <c r="N6" s="50"/>
      <c r="O6" s="50"/>
      <c r="P6" s="50"/>
      <c r="Q6" s="50"/>
      <c r="R6" s="50"/>
      <c r="S6" s="50"/>
      <c r="T6" s="50"/>
      <c r="U6" s="50"/>
      <c r="V6" s="50"/>
      <c r="W6" s="50"/>
    </row>
    <row r="7" spans="1:23" ht="11.25">
      <c r="A7" s="55"/>
      <c r="B7" s="55"/>
      <c r="C7" s="276" t="s">
        <v>59</v>
      </c>
      <c r="D7" s="277"/>
      <c r="E7" s="278"/>
      <c r="F7" s="79"/>
      <c r="G7" s="56" t="s">
        <v>47</v>
      </c>
      <c r="H7" s="58"/>
      <c r="I7" s="57"/>
      <c r="J7" s="56" t="s">
        <v>48</v>
      </c>
      <c r="K7" s="58"/>
      <c r="L7" s="57"/>
      <c r="M7" s="56" t="s">
        <v>49</v>
      </c>
      <c r="N7" s="58"/>
      <c r="O7" s="304" t="s">
        <v>353</v>
      </c>
      <c r="P7" s="304"/>
      <c r="Q7" s="305"/>
      <c r="R7" s="57"/>
      <c r="S7" s="56" t="s">
        <v>60</v>
      </c>
      <c r="T7" s="58"/>
      <c r="U7" s="57"/>
      <c r="V7" s="56" t="s">
        <v>29</v>
      </c>
      <c r="W7" s="59"/>
    </row>
    <row r="8" spans="1:23" ht="11.25">
      <c r="A8" s="47"/>
      <c r="B8" s="47"/>
      <c r="C8" s="279" t="s">
        <v>61</v>
      </c>
      <c r="D8" s="280"/>
      <c r="E8" s="281"/>
      <c r="F8" s="141"/>
      <c r="G8" s="142"/>
      <c r="H8" s="143"/>
      <c r="I8" s="141"/>
      <c r="J8" s="142"/>
      <c r="K8" s="143"/>
      <c r="L8" s="141"/>
      <c r="M8" s="142"/>
      <c r="N8" s="170"/>
      <c r="O8" s="143"/>
      <c r="P8" s="143"/>
      <c r="Q8" s="143"/>
      <c r="R8" s="141"/>
      <c r="S8" s="44" t="s">
        <v>62</v>
      </c>
      <c r="T8" s="143"/>
      <c r="U8" s="141"/>
      <c r="V8" s="142"/>
      <c r="W8" s="143"/>
    </row>
    <row r="9" spans="1:23" ht="11.25">
      <c r="A9" s="44"/>
      <c r="B9" s="44"/>
      <c r="C9" s="171" t="s">
        <v>282</v>
      </c>
      <c r="D9" s="172" t="s">
        <v>28</v>
      </c>
      <c r="E9" s="173" t="s">
        <v>30</v>
      </c>
      <c r="F9" s="171" t="s">
        <v>282</v>
      </c>
      <c r="G9" s="172" t="s">
        <v>28</v>
      </c>
      <c r="H9" s="173" t="s">
        <v>30</v>
      </c>
      <c r="I9" s="171" t="s">
        <v>282</v>
      </c>
      <c r="J9" s="172" t="s">
        <v>28</v>
      </c>
      <c r="K9" s="173" t="s">
        <v>30</v>
      </c>
      <c r="L9" s="171" t="s">
        <v>282</v>
      </c>
      <c r="M9" s="172" t="s">
        <v>28</v>
      </c>
      <c r="N9" s="173" t="s">
        <v>30</v>
      </c>
      <c r="O9" s="171" t="s">
        <v>282</v>
      </c>
      <c r="P9" s="172" t="s">
        <v>28</v>
      </c>
      <c r="Q9" s="173" t="s">
        <v>30</v>
      </c>
      <c r="R9" s="171" t="s">
        <v>282</v>
      </c>
      <c r="S9" s="172" t="s">
        <v>28</v>
      </c>
      <c r="T9" s="173" t="s">
        <v>30</v>
      </c>
      <c r="U9" s="171" t="s">
        <v>282</v>
      </c>
      <c r="V9" s="172" t="s">
        <v>28</v>
      </c>
      <c r="W9" s="173" t="s">
        <v>30</v>
      </c>
    </row>
    <row r="10" spans="1:23" ht="12">
      <c r="A10" s="32" t="s">
        <v>283</v>
      </c>
      <c r="B10" s="32"/>
      <c r="C10" s="187"/>
      <c r="D10" s="188"/>
      <c r="E10" s="189"/>
      <c r="F10" s="187"/>
      <c r="G10" s="188"/>
      <c r="H10" s="189"/>
      <c r="I10" s="187"/>
      <c r="J10" s="188"/>
      <c r="K10" s="189"/>
      <c r="L10" s="187"/>
      <c r="M10" s="188"/>
      <c r="N10" s="190"/>
      <c r="O10" s="116"/>
      <c r="P10" s="188"/>
      <c r="Q10" s="189"/>
      <c r="R10" s="187"/>
      <c r="S10" s="188"/>
      <c r="T10" s="189"/>
      <c r="U10" s="187"/>
      <c r="V10" s="188"/>
      <c r="W10" s="189"/>
    </row>
    <row r="11" spans="1:23" ht="12.75">
      <c r="A11" s="163"/>
      <c r="B11" s="161" t="s">
        <v>57</v>
      </c>
      <c r="C11" s="87"/>
      <c r="D11" s="88"/>
      <c r="E11" s="88"/>
      <c r="F11" s="87"/>
      <c r="G11" s="88"/>
      <c r="H11" s="88"/>
      <c r="I11" s="87"/>
      <c r="J11" s="88"/>
      <c r="K11" s="88"/>
      <c r="L11" s="87"/>
      <c r="M11" s="88"/>
      <c r="N11" s="139"/>
      <c r="O11" s="87"/>
      <c r="P11" s="88"/>
      <c r="Q11" s="88"/>
      <c r="R11" s="87"/>
      <c r="S11" s="88"/>
      <c r="T11" s="88"/>
      <c r="U11" s="87"/>
      <c r="V11" s="88"/>
      <c r="W11" s="88"/>
    </row>
    <row r="12" spans="1:23" ht="11.25">
      <c r="A12" s="35"/>
      <c r="B12" s="35" t="s">
        <v>58</v>
      </c>
      <c r="C12" s="87">
        <v>11</v>
      </c>
      <c r="D12" s="88">
        <v>3</v>
      </c>
      <c r="E12" s="139">
        <v>14</v>
      </c>
      <c r="F12" s="87">
        <v>48</v>
      </c>
      <c r="G12" s="88">
        <v>9</v>
      </c>
      <c r="H12" s="88">
        <v>57</v>
      </c>
      <c r="I12" s="87">
        <v>13</v>
      </c>
      <c r="J12" s="88">
        <v>0</v>
      </c>
      <c r="K12" s="88">
        <v>13</v>
      </c>
      <c r="L12" s="87">
        <v>0</v>
      </c>
      <c r="M12" s="88">
        <v>0</v>
      </c>
      <c r="N12" s="139">
        <v>0</v>
      </c>
      <c r="O12" s="87">
        <v>0</v>
      </c>
      <c r="P12" s="88">
        <v>0</v>
      </c>
      <c r="Q12" s="88">
        <v>0</v>
      </c>
      <c r="R12" s="87">
        <v>0</v>
      </c>
      <c r="S12" s="88">
        <v>0</v>
      </c>
      <c r="T12" s="88">
        <v>0</v>
      </c>
      <c r="U12" s="87">
        <f>C12+F12+I12+L12+R12+O12</f>
        <v>72</v>
      </c>
      <c r="V12" s="88">
        <f>D12+G12+J12+M12+S12+P12</f>
        <v>12</v>
      </c>
      <c r="W12" s="88">
        <f>SUM(U12:V12)</f>
        <v>84</v>
      </c>
    </row>
    <row r="13" spans="1:23" ht="11.25">
      <c r="A13" s="35"/>
      <c r="B13" s="35" t="s">
        <v>363</v>
      </c>
      <c r="C13" s="87">
        <v>21</v>
      </c>
      <c r="D13" s="88">
        <v>5</v>
      </c>
      <c r="E13" s="139">
        <v>26</v>
      </c>
      <c r="F13" s="87">
        <v>65</v>
      </c>
      <c r="G13" s="88">
        <v>11</v>
      </c>
      <c r="H13" s="88">
        <v>76</v>
      </c>
      <c r="I13" s="87">
        <v>13</v>
      </c>
      <c r="J13" s="88">
        <v>0</v>
      </c>
      <c r="K13" s="88">
        <v>13</v>
      </c>
      <c r="L13" s="87">
        <v>0</v>
      </c>
      <c r="M13" s="88">
        <v>0</v>
      </c>
      <c r="N13" s="139">
        <v>0</v>
      </c>
      <c r="O13" s="87">
        <v>0</v>
      </c>
      <c r="P13" s="88">
        <v>0</v>
      </c>
      <c r="Q13" s="88">
        <v>0</v>
      </c>
      <c r="R13" s="87">
        <v>0</v>
      </c>
      <c r="S13" s="88">
        <v>0</v>
      </c>
      <c r="T13" s="88">
        <v>0</v>
      </c>
      <c r="U13" s="87">
        <f>C13+F13+I13+L13+R13+O13</f>
        <v>99</v>
      </c>
      <c r="V13" s="88">
        <f>D13+G13+J13+M13+S13+P13</f>
        <v>16</v>
      </c>
      <c r="W13" s="88">
        <f>SUM(U13:V13)</f>
        <v>115</v>
      </c>
    </row>
    <row r="14" spans="1:23" ht="11.25">
      <c r="A14" s="35"/>
      <c r="B14" s="35"/>
      <c r="C14" s="87"/>
      <c r="D14" s="88"/>
      <c r="E14" s="139"/>
      <c r="F14" s="88"/>
      <c r="G14" s="88"/>
      <c r="H14" s="139"/>
      <c r="I14" s="88"/>
      <c r="J14" s="88"/>
      <c r="K14" s="88"/>
      <c r="L14" s="87"/>
      <c r="M14" s="88"/>
      <c r="N14" s="139"/>
      <c r="O14" s="87"/>
      <c r="P14" s="88"/>
      <c r="Q14" s="88"/>
      <c r="R14" s="87"/>
      <c r="S14" s="88"/>
      <c r="T14" s="88"/>
      <c r="U14" s="87"/>
      <c r="V14" s="88"/>
      <c r="W14" s="88"/>
    </row>
    <row r="15" spans="1:23" ht="12">
      <c r="A15" s="32" t="s">
        <v>284</v>
      </c>
      <c r="B15" s="34"/>
      <c r="C15" s="87"/>
      <c r="D15" s="88"/>
      <c r="E15" s="139"/>
      <c r="F15" s="88"/>
      <c r="G15" s="88"/>
      <c r="H15" s="139"/>
      <c r="I15" s="88"/>
      <c r="J15" s="88"/>
      <c r="K15" s="88"/>
      <c r="L15" s="87"/>
      <c r="M15" s="88"/>
      <c r="N15" s="139"/>
      <c r="O15" s="87"/>
      <c r="P15" s="88"/>
      <c r="Q15" s="88"/>
      <c r="R15" s="87"/>
      <c r="S15" s="88"/>
      <c r="T15" s="88"/>
      <c r="U15" s="87"/>
      <c r="V15" s="88"/>
      <c r="W15" s="88"/>
    </row>
    <row r="16" spans="1:23" ht="12.75">
      <c r="A16" s="163"/>
      <c r="B16" s="161" t="s">
        <v>110</v>
      </c>
      <c r="C16" s="87"/>
      <c r="D16" s="88"/>
      <c r="E16" s="139"/>
      <c r="F16" s="88"/>
      <c r="G16" s="88"/>
      <c r="H16" s="139"/>
      <c r="I16" s="88"/>
      <c r="J16" s="88"/>
      <c r="K16" s="88"/>
      <c r="L16" s="87"/>
      <c r="M16" s="88"/>
      <c r="N16" s="139"/>
      <c r="O16" s="87"/>
      <c r="P16" s="88"/>
      <c r="Q16" s="88"/>
      <c r="R16" s="87"/>
      <c r="S16" s="88"/>
      <c r="T16" s="88"/>
      <c r="U16" s="87"/>
      <c r="V16" s="88"/>
      <c r="W16" s="88"/>
    </row>
    <row r="17" spans="1:23" ht="11.25">
      <c r="A17" s="35"/>
      <c r="B17" s="35" t="s">
        <v>285</v>
      </c>
      <c r="C17" s="87">
        <v>5</v>
      </c>
      <c r="D17" s="88">
        <v>1</v>
      </c>
      <c r="E17" s="139">
        <v>6</v>
      </c>
      <c r="F17" s="87">
        <v>8</v>
      </c>
      <c r="G17" s="88">
        <v>0</v>
      </c>
      <c r="H17" s="88">
        <v>8</v>
      </c>
      <c r="I17" s="87">
        <v>4</v>
      </c>
      <c r="J17" s="88">
        <v>2</v>
      </c>
      <c r="K17" s="88">
        <v>6</v>
      </c>
      <c r="L17" s="87">
        <v>0</v>
      </c>
      <c r="M17" s="88">
        <v>0</v>
      </c>
      <c r="N17" s="139">
        <v>0</v>
      </c>
      <c r="O17" s="87">
        <v>0</v>
      </c>
      <c r="P17" s="88">
        <v>0</v>
      </c>
      <c r="Q17" s="88">
        <v>0</v>
      </c>
      <c r="R17" s="87">
        <v>0</v>
      </c>
      <c r="S17" s="88">
        <v>0</v>
      </c>
      <c r="T17" s="88">
        <v>0</v>
      </c>
      <c r="U17" s="87">
        <f aca="true" t="shared" si="0" ref="U17:V20">C17+F17+I17+L17+R17+O17</f>
        <v>17</v>
      </c>
      <c r="V17" s="88">
        <f t="shared" si="0"/>
        <v>3</v>
      </c>
      <c r="W17" s="88">
        <f>SUM(U17:V17)</f>
        <v>20</v>
      </c>
    </row>
    <row r="18" spans="1:23" ht="11.25">
      <c r="A18" s="35"/>
      <c r="B18" s="35" t="s">
        <v>286</v>
      </c>
      <c r="C18" s="87">
        <v>0</v>
      </c>
      <c r="D18" s="88">
        <v>0</v>
      </c>
      <c r="E18" s="139">
        <v>0</v>
      </c>
      <c r="F18" s="87">
        <v>0</v>
      </c>
      <c r="G18" s="88">
        <v>0</v>
      </c>
      <c r="H18" s="88">
        <v>0</v>
      </c>
      <c r="I18" s="87">
        <v>0</v>
      </c>
      <c r="J18" s="88">
        <v>0</v>
      </c>
      <c r="K18" s="88">
        <v>0</v>
      </c>
      <c r="L18" s="87">
        <v>0</v>
      </c>
      <c r="M18" s="88">
        <v>0</v>
      </c>
      <c r="N18" s="139">
        <v>0</v>
      </c>
      <c r="O18" s="87">
        <v>0</v>
      </c>
      <c r="P18" s="88">
        <v>0</v>
      </c>
      <c r="Q18" s="88">
        <v>0</v>
      </c>
      <c r="R18" s="87">
        <v>0</v>
      </c>
      <c r="S18" s="88">
        <v>0</v>
      </c>
      <c r="T18" s="88">
        <v>0</v>
      </c>
      <c r="U18" s="87">
        <f t="shared" si="0"/>
        <v>0</v>
      </c>
      <c r="V18" s="88">
        <f t="shared" si="0"/>
        <v>0</v>
      </c>
      <c r="W18" s="88">
        <f>SUM(U18:V18)</f>
        <v>0</v>
      </c>
    </row>
    <row r="19" spans="1:23" ht="11.25">
      <c r="A19" s="35"/>
      <c r="B19" s="35" t="s">
        <v>287</v>
      </c>
      <c r="C19" s="87">
        <v>0</v>
      </c>
      <c r="D19" s="88">
        <v>0</v>
      </c>
      <c r="E19" s="139">
        <v>0</v>
      </c>
      <c r="F19" s="87">
        <v>15</v>
      </c>
      <c r="G19" s="88">
        <v>8</v>
      </c>
      <c r="H19" s="88">
        <v>23</v>
      </c>
      <c r="I19" s="87">
        <v>5</v>
      </c>
      <c r="J19" s="88">
        <v>0</v>
      </c>
      <c r="K19" s="88">
        <v>5</v>
      </c>
      <c r="L19" s="87">
        <v>0</v>
      </c>
      <c r="M19" s="88">
        <v>0</v>
      </c>
      <c r="N19" s="139">
        <v>0</v>
      </c>
      <c r="O19" s="87">
        <v>0</v>
      </c>
      <c r="P19" s="88">
        <v>0</v>
      </c>
      <c r="Q19" s="88">
        <v>0</v>
      </c>
      <c r="R19" s="87">
        <v>0</v>
      </c>
      <c r="S19" s="88">
        <v>0</v>
      </c>
      <c r="T19" s="88">
        <v>0</v>
      </c>
      <c r="U19" s="87">
        <f t="shared" si="0"/>
        <v>20</v>
      </c>
      <c r="V19" s="88">
        <f t="shared" si="0"/>
        <v>8</v>
      </c>
      <c r="W19" s="88">
        <f>SUM(U19:V19)</f>
        <v>28</v>
      </c>
    </row>
    <row r="20" spans="1:23" ht="11.25">
      <c r="A20" s="35"/>
      <c r="B20" s="35" t="s">
        <v>288</v>
      </c>
      <c r="C20" s="87">
        <v>8</v>
      </c>
      <c r="D20" s="88">
        <v>1</v>
      </c>
      <c r="E20" s="139">
        <v>9</v>
      </c>
      <c r="F20" s="87">
        <v>67</v>
      </c>
      <c r="G20" s="88">
        <v>10</v>
      </c>
      <c r="H20" s="88">
        <v>77</v>
      </c>
      <c r="I20" s="87">
        <v>7</v>
      </c>
      <c r="J20" s="88">
        <v>0</v>
      </c>
      <c r="K20" s="88">
        <v>7</v>
      </c>
      <c r="L20" s="87">
        <v>0</v>
      </c>
      <c r="M20" s="88">
        <v>0</v>
      </c>
      <c r="N20" s="139">
        <v>0</v>
      </c>
      <c r="O20" s="87">
        <v>0</v>
      </c>
      <c r="P20" s="88">
        <v>0</v>
      </c>
      <c r="Q20" s="88">
        <v>0</v>
      </c>
      <c r="R20" s="87">
        <v>0</v>
      </c>
      <c r="S20" s="88">
        <v>0</v>
      </c>
      <c r="T20" s="88">
        <v>0</v>
      </c>
      <c r="U20" s="87">
        <f t="shared" si="0"/>
        <v>82</v>
      </c>
      <c r="V20" s="88">
        <f t="shared" si="0"/>
        <v>11</v>
      </c>
      <c r="W20" s="88">
        <f>SUM(U20:V20)</f>
        <v>93</v>
      </c>
    </row>
    <row r="21" spans="1:23" ht="11.25">
      <c r="A21" s="45"/>
      <c r="B21" s="35"/>
      <c r="C21" s="87"/>
      <c r="D21" s="88"/>
      <c r="E21" s="139"/>
      <c r="F21" s="88"/>
      <c r="G21" s="88"/>
      <c r="H21" s="139"/>
      <c r="I21" s="88"/>
      <c r="J21" s="88"/>
      <c r="K21" s="88"/>
      <c r="L21" s="87"/>
      <c r="M21" s="88"/>
      <c r="N21" s="139"/>
      <c r="O21" s="87"/>
      <c r="P21" s="88"/>
      <c r="Q21" s="88"/>
      <c r="R21" s="87"/>
      <c r="S21" s="88"/>
      <c r="T21" s="88"/>
      <c r="U21" s="87"/>
      <c r="V21" s="88"/>
      <c r="W21" s="88"/>
    </row>
    <row r="22" spans="1:23" ht="12">
      <c r="A22" s="32" t="s">
        <v>289</v>
      </c>
      <c r="B22" s="34"/>
      <c r="C22" s="87"/>
      <c r="D22" s="88"/>
      <c r="E22" s="139"/>
      <c r="F22" s="88"/>
      <c r="G22" s="88"/>
      <c r="H22" s="139"/>
      <c r="I22" s="88"/>
      <c r="J22" s="88"/>
      <c r="K22" s="88"/>
      <c r="L22" s="87"/>
      <c r="M22" s="88"/>
      <c r="N22" s="139"/>
      <c r="O22" s="87"/>
      <c r="P22" s="88"/>
      <c r="Q22" s="88"/>
      <c r="R22" s="87"/>
      <c r="S22" s="88"/>
      <c r="T22" s="88"/>
      <c r="U22" s="87"/>
      <c r="V22" s="88"/>
      <c r="W22" s="88"/>
    </row>
    <row r="23" spans="1:23" ht="12.75">
      <c r="A23" s="163"/>
      <c r="B23" s="161" t="s">
        <v>163</v>
      </c>
      <c r="C23" s="87"/>
      <c r="D23" s="88"/>
      <c r="E23" s="139"/>
      <c r="F23" s="88"/>
      <c r="G23" s="88"/>
      <c r="H23" s="139"/>
      <c r="I23" s="88"/>
      <c r="J23" s="88"/>
      <c r="K23" s="88"/>
      <c r="L23" s="87"/>
      <c r="M23" s="88"/>
      <c r="N23" s="139"/>
      <c r="O23" s="87"/>
      <c r="P23" s="88"/>
      <c r="Q23" s="88"/>
      <c r="R23" s="87"/>
      <c r="S23" s="88"/>
      <c r="T23" s="88"/>
      <c r="U23" s="87"/>
      <c r="V23" s="88"/>
      <c r="W23" s="88"/>
    </row>
    <row r="24" spans="1:23" ht="11.25">
      <c r="A24" s="34"/>
      <c r="B24" s="35" t="s">
        <v>290</v>
      </c>
      <c r="C24" s="87">
        <v>0</v>
      </c>
      <c r="D24" s="88">
        <v>0</v>
      </c>
      <c r="E24" s="139">
        <v>0</v>
      </c>
      <c r="F24" s="87">
        <v>1</v>
      </c>
      <c r="G24" s="88">
        <v>0</v>
      </c>
      <c r="H24" s="139">
        <v>1</v>
      </c>
      <c r="I24" s="88">
        <v>1</v>
      </c>
      <c r="J24" s="88">
        <v>0</v>
      </c>
      <c r="K24" s="139">
        <v>1</v>
      </c>
      <c r="L24" s="88">
        <v>0</v>
      </c>
      <c r="M24" s="88">
        <v>0</v>
      </c>
      <c r="N24" s="139">
        <v>0</v>
      </c>
      <c r="O24" s="88">
        <v>0</v>
      </c>
      <c r="P24" s="88">
        <v>0</v>
      </c>
      <c r="Q24" s="139">
        <v>0</v>
      </c>
      <c r="R24" s="88">
        <v>0</v>
      </c>
      <c r="S24" s="88">
        <v>0</v>
      </c>
      <c r="T24" s="139">
        <v>0</v>
      </c>
      <c r="U24" s="87">
        <f aca="true" t="shared" si="1" ref="U24:V27">C24+F24+I24+L24+R24+O24</f>
        <v>2</v>
      </c>
      <c r="V24" s="88">
        <f t="shared" si="1"/>
        <v>0</v>
      </c>
      <c r="W24" s="88">
        <f>SUM(U24:V24)</f>
        <v>2</v>
      </c>
    </row>
    <row r="25" spans="1:23" ht="11.25">
      <c r="A25" s="34"/>
      <c r="B25" s="35" t="s">
        <v>291</v>
      </c>
      <c r="C25" s="87">
        <v>0</v>
      </c>
      <c r="D25" s="88">
        <v>0</v>
      </c>
      <c r="E25" s="139">
        <v>0</v>
      </c>
      <c r="F25" s="87">
        <v>0</v>
      </c>
      <c r="G25" s="88">
        <v>0</v>
      </c>
      <c r="H25" s="88">
        <v>0</v>
      </c>
      <c r="I25" s="87">
        <v>0</v>
      </c>
      <c r="J25" s="88">
        <v>0</v>
      </c>
      <c r="K25" s="139">
        <v>0</v>
      </c>
      <c r="L25" s="88">
        <v>0</v>
      </c>
      <c r="M25" s="88">
        <v>0</v>
      </c>
      <c r="N25" s="139">
        <v>0</v>
      </c>
      <c r="O25" s="88">
        <v>0</v>
      </c>
      <c r="P25" s="88">
        <v>0</v>
      </c>
      <c r="Q25" s="139">
        <v>0</v>
      </c>
      <c r="R25" s="88">
        <v>0</v>
      </c>
      <c r="S25" s="88">
        <v>0</v>
      </c>
      <c r="T25" s="139">
        <v>0</v>
      </c>
      <c r="U25" s="87">
        <f t="shared" si="1"/>
        <v>0</v>
      </c>
      <c r="V25" s="88">
        <f t="shared" si="1"/>
        <v>0</v>
      </c>
      <c r="W25" s="88">
        <f>SUM(U25:V25)</f>
        <v>0</v>
      </c>
    </row>
    <row r="26" spans="1:23" ht="11.25">
      <c r="A26" s="34"/>
      <c r="B26" s="35" t="s">
        <v>292</v>
      </c>
      <c r="C26" s="87">
        <v>0</v>
      </c>
      <c r="D26" s="88">
        <v>0</v>
      </c>
      <c r="E26" s="139">
        <v>0</v>
      </c>
      <c r="F26" s="87">
        <v>6</v>
      </c>
      <c r="G26" s="88">
        <v>0</v>
      </c>
      <c r="H26" s="139">
        <v>6</v>
      </c>
      <c r="I26" s="88">
        <v>1</v>
      </c>
      <c r="J26" s="88">
        <v>1</v>
      </c>
      <c r="K26" s="139">
        <v>2</v>
      </c>
      <c r="L26" s="88">
        <v>0</v>
      </c>
      <c r="M26" s="88">
        <v>0</v>
      </c>
      <c r="N26" s="139">
        <v>0</v>
      </c>
      <c r="O26" s="87">
        <v>0</v>
      </c>
      <c r="P26" s="88">
        <v>0</v>
      </c>
      <c r="Q26" s="88">
        <v>0</v>
      </c>
      <c r="R26" s="87">
        <v>0</v>
      </c>
      <c r="S26" s="88">
        <v>0</v>
      </c>
      <c r="T26" s="88">
        <v>0</v>
      </c>
      <c r="U26" s="87">
        <f t="shared" si="1"/>
        <v>7</v>
      </c>
      <c r="V26" s="88">
        <f t="shared" si="1"/>
        <v>1</v>
      </c>
      <c r="W26" s="88">
        <f>SUM(U26:V26)</f>
        <v>8</v>
      </c>
    </row>
    <row r="27" spans="1:23" ht="11.25">
      <c r="A27" s="35"/>
      <c r="B27" s="35" t="s">
        <v>293</v>
      </c>
      <c r="C27" s="87">
        <v>0</v>
      </c>
      <c r="D27" s="88">
        <v>0</v>
      </c>
      <c r="E27" s="139">
        <v>0</v>
      </c>
      <c r="F27" s="87">
        <v>30</v>
      </c>
      <c r="G27" s="88">
        <v>10</v>
      </c>
      <c r="H27" s="88">
        <v>40</v>
      </c>
      <c r="I27" s="87">
        <v>7</v>
      </c>
      <c r="J27" s="88">
        <v>0</v>
      </c>
      <c r="K27" s="139">
        <v>7</v>
      </c>
      <c r="L27" s="87">
        <v>0</v>
      </c>
      <c r="M27" s="88">
        <v>0</v>
      </c>
      <c r="N27" s="139">
        <v>0</v>
      </c>
      <c r="O27" s="87">
        <v>0</v>
      </c>
      <c r="P27" s="88">
        <v>0</v>
      </c>
      <c r="Q27" s="88">
        <v>0</v>
      </c>
      <c r="R27" s="87">
        <v>0</v>
      </c>
      <c r="S27" s="88">
        <v>0</v>
      </c>
      <c r="T27" s="88">
        <v>0</v>
      </c>
      <c r="U27" s="87">
        <f t="shared" si="1"/>
        <v>37</v>
      </c>
      <c r="V27" s="88">
        <f t="shared" si="1"/>
        <v>10</v>
      </c>
      <c r="W27" s="88">
        <f>SUM(U27:V27)</f>
        <v>47</v>
      </c>
    </row>
    <row r="28" spans="1:23" ht="11.25">
      <c r="A28" s="35"/>
      <c r="B28" s="35"/>
      <c r="C28" s="87"/>
      <c r="D28" s="88"/>
      <c r="E28" s="139"/>
      <c r="F28" s="88"/>
      <c r="G28" s="88"/>
      <c r="H28" s="139"/>
      <c r="I28" s="88"/>
      <c r="J28" s="88"/>
      <c r="K28" s="88"/>
      <c r="L28" s="87"/>
      <c r="M28" s="88"/>
      <c r="N28" s="139"/>
      <c r="O28" s="87"/>
      <c r="P28" s="88"/>
      <c r="Q28" s="88"/>
      <c r="R28" s="87"/>
      <c r="S28" s="88"/>
      <c r="T28" s="88"/>
      <c r="U28" s="87"/>
      <c r="V28" s="88"/>
      <c r="W28" s="88"/>
    </row>
    <row r="29" spans="1:23" ht="12.75">
      <c r="A29" s="163"/>
      <c r="B29" s="90" t="s">
        <v>254</v>
      </c>
      <c r="C29" s="88"/>
      <c r="D29" s="88"/>
      <c r="E29" s="139"/>
      <c r="F29" s="88"/>
      <c r="G29" s="88"/>
      <c r="H29" s="139"/>
      <c r="I29" s="88"/>
      <c r="J29" s="88"/>
      <c r="K29" s="88"/>
      <c r="L29" s="87"/>
      <c r="M29" s="88"/>
      <c r="N29" s="139"/>
      <c r="O29" s="87"/>
      <c r="P29" s="88"/>
      <c r="Q29" s="88"/>
      <c r="R29" s="87"/>
      <c r="S29" s="88"/>
      <c r="T29" s="88"/>
      <c r="U29" s="87"/>
      <c r="V29" s="88"/>
      <c r="W29" s="88"/>
    </row>
    <row r="30" spans="1:23" ht="11.25">
      <c r="A30" s="34"/>
      <c r="B30" s="92" t="s">
        <v>294</v>
      </c>
      <c r="C30" s="88">
        <v>0</v>
      </c>
      <c r="D30" s="88">
        <v>0</v>
      </c>
      <c r="E30" s="139">
        <v>0</v>
      </c>
      <c r="F30" s="87">
        <v>0</v>
      </c>
      <c r="G30" s="88">
        <v>0</v>
      </c>
      <c r="H30" s="88">
        <v>0</v>
      </c>
      <c r="I30" s="87">
        <v>0</v>
      </c>
      <c r="J30" s="88">
        <v>0</v>
      </c>
      <c r="K30" s="88">
        <v>0</v>
      </c>
      <c r="L30" s="87">
        <v>0</v>
      </c>
      <c r="M30" s="88">
        <v>0</v>
      </c>
      <c r="N30" s="139">
        <v>0</v>
      </c>
      <c r="O30" s="87">
        <v>0</v>
      </c>
      <c r="P30" s="88">
        <v>0</v>
      </c>
      <c r="Q30" s="88">
        <v>0</v>
      </c>
      <c r="R30" s="87">
        <v>0</v>
      </c>
      <c r="S30" s="88">
        <v>0</v>
      </c>
      <c r="T30" s="88">
        <v>0</v>
      </c>
      <c r="U30" s="87">
        <f>C30+F30+I30+L30+R30+O30</f>
        <v>0</v>
      </c>
      <c r="V30" s="88">
        <f>D30+G30+J30+M30+S30+P30</f>
        <v>0</v>
      </c>
      <c r="W30" s="88">
        <f>SUM(U30:V30)</f>
        <v>0</v>
      </c>
    </row>
    <row r="31" spans="1:23" ht="11.25">
      <c r="A31" s="161"/>
      <c r="B31" s="92" t="s">
        <v>355</v>
      </c>
      <c r="C31" s="88">
        <v>0</v>
      </c>
      <c r="D31" s="88">
        <v>0</v>
      </c>
      <c r="E31" s="139">
        <v>0</v>
      </c>
      <c r="F31" s="87">
        <v>14</v>
      </c>
      <c r="G31" s="88">
        <v>6</v>
      </c>
      <c r="H31" s="88">
        <v>20</v>
      </c>
      <c r="I31" s="87">
        <v>0</v>
      </c>
      <c r="J31" s="88">
        <v>0</v>
      </c>
      <c r="K31" s="88">
        <v>0</v>
      </c>
      <c r="L31" s="87">
        <v>0</v>
      </c>
      <c r="M31" s="88">
        <v>0</v>
      </c>
      <c r="N31" s="139">
        <v>0</v>
      </c>
      <c r="O31" s="87">
        <v>0</v>
      </c>
      <c r="P31" s="88">
        <v>0</v>
      </c>
      <c r="Q31" s="88">
        <v>0</v>
      </c>
      <c r="R31" s="87">
        <v>0</v>
      </c>
      <c r="S31" s="88">
        <v>0</v>
      </c>
      <c r="T31" s="88">
        <v>0</v>
      </c>
      <c r="U31" s="87">
        <f>C31+F31+I31+L31+R31+O31</f>
        <v>14</v>
      </c>
      <c r="V31" s="88">
        <f>D31+G31+J31+M31+S31+P31</f>
        <v>6</v>
      </c>
      <c r="W31" s="88">
        <f>SUM(U31:V31)</f>
        <v>20</v>
      </c>
    </row>
    <row r="32" spans="1:23" ht="12.75">
      <c r="A32" s="163"/>
      <c r="B32" s="90"/>
      <c r="C32" s="88"/>
      <c r="D32" s="88"/>
      <c r="E32" s="139"/>
      <c r="F32" s="88"/>
      <c r="G32" s="88"/>
      <c r="H32" s="139"/>
      <c r="I32" s="88"/>
      <c r="J32" s="88"/>
      <c r="K32" s="139"/>
      <c r="L32" s="88"/>
      <c r="M32" s="88"/>
      <c r="N32" s="139"/>
      <c r="O32" s="88"/>
      <c r="P32" s="88"/>
      <c r="Q32" s="139"/>
      <c r="R32" s="88"/>
      <c r="S32" s="88"/>
      <c r="T32" s="88"/>
      <c r="U32" s="87"/>
      <c r="V32" s="88"/>
      <c r="W32" s="88"/>
    </row>
    <row r="33" spans="1:23" ht="12.75">
      <c r="A33" s="163"/>
      <c r="B33" s="90" t="s">
        <v>6</v>
      </c>
      <c r="C33" s="88"/>
      <c r="D33" s="88"/>
      <c r="E33" s="139"/>
      <c r="F33" s="88"/>
      <c r="G33" s="88"/>
      <c r="H33" s="139"/>
      <c r="I33" s="88"/>
      <c r="J33" s="88"/>
      <c r="K33" s="139"/>
      <c r="L33" s="88"/>
      <c r="M33" s="88"/>
      <c r="N33" s="139"/>
      <c r="O33" s="88"/>
      <c r="P33" s="88"/>
      <c r="Q33" s="139"/>
      <c r="R33" s="88"/>
      <c r="S33" s="88"/>
      <c r="T33" s="88"/>
      <c r="U33" s="87"/>
      <c r="V33" s="88"/>
      <c r="W33" s="88"/>
    </row>
    <row r="34" spans="1:23" ht="11.25">
      <c r="A34" s="34"/>
      <c r="B34" s="92" t="s">
        <v>4</v>
      </c>
      <c r="C34" s="88">
        <v>0</v>
      </c>
      <c r="D34" s="88">
        <v>0</v>
      </c>
      <c r="E34" s="139">
        <v>0</v>
      </c>
      <c r="F34" s="88">
        <v>0</v>
      </c>
      <c r="G34" s="88">
        <v>0</v>
      </c>
      <c r="H34" s="139">
        <v>0</v>
      </c>
      <c r="I34" s="88">
        <v>0</v>
      </c>
      <c r="J34" s="88">
        <v>0</v>
      </c>
      <c r="K34" s="139">
        <v>0</v>
      </c>
      <c r="L34" s="88">
        <v>0</v>
      </c>
      <c r="M34" s="88">
        <v>0</v>
      </c>
      <c r="N34" s="139">
        <v>0</v>
      </c>
      <c r="O34" s="88">
        <v>0</v>
      </c>
      <c r="P34" s="88">
        <v>0</v>
      </c>
      <c r="Q34" s="139">
        <v>0</v>
      </c>
      <c r="R34" s="88">
        <v>0</v>
      </c>
      <c r="S34" s="88">
        <v>0</v>
      </c>
      <c r="T34" s="139">
        <v>0</v>
      </c>
      <c r="U34" s="87">
        <f>C34+F34+I34+L34+R34+O34</f>
        <v>0</v>
      </c>
      <c r="V34" s="88">
        <f>D34+G34+J34+M34+S34+P34</f>
        <v>0</v>
      </c>
      <c r="W34" s="88">
        <f>SUM(U34:V34)</f>
        <v>0</v>
      </c>
    </row>
    <row r="35" spans="1:23" ht="11.25">
      <c r="A35" s="34"/>
      <c r="B35" s="92" t="s">
        <v>5</v>
      </c>
      <c r="C35" s="88">
        <v>0</v>
      </c>
      <c r="D35" s="88">
        <v>0</v>
      </c>
      <c r="E35" s="139">
        <v>0</v>
      </c>
      <c r="F35" s="88">
        <v>0</v>
      </c>
      <c r="G35" s="88">
        <v>0</v>
      </c>
      <c r="H35" s="139">
        <v>0</v>
      </c>
      <c r="I35" s="88">
        <v>0</v>
      </c>
      <c r="J35" s="88">
        <v>0</v>
      </c>
      <c r="K35" s="139">
        <v>0</v>
      </c>
      <c r="L35" s="88">
        <v>0</v>
      </c>
      <c r="M35" s="88">
        <v>0</v>
      </c>
      <c r="N35" s="139">
        <v>0</v>
      </c>
      <c r="O35" s="88">
        <v>0</v>
      </c>
      <c r="P35" s="88">
        <v>0</v>
      </c>
      <c r="Q35" s="139">
        <v>0</v>
      </c>
      <c r="R35" s="88">
        <v>0</v>
      </c>
      <c r="S35" s="88">
        <v>0</v>
      </c>
      <c r="T35" s="139">
        <v>0</v>
      </c>
      <c r="U35" s="87">
        <f>C35+F35+I35+L35+R35+O35</f>
        <v>0</v>
      </c>
      <c r="V35" s="88">
        <f>D35+G35+J35+M35+S35+P35</f>
        <v>0</v>
      </c>
      <c r="W35" s="88">
        <f>SUM(U35:V35)</f>
        <v>0</v>
      </c>
    </row>
    <row r="36" spans="21:23" ht="11.25">
      <c r="U36" s="191"/>
      <c r="V36" s="191"/>
      <c r="W36" s="191"/>
    </row>
    <row r="37" spans="1:26" ht="22.5" customHeight="1">
      <c r="A37" s="285" t="s">
        <v>541</v>
      </c>
      <c r="B37" s="285"/>
      <c r="C37" s="285"/>
      <c r="D37" s="285"/>
      <c r="E37" s="285"/>
      <c r="F37" s="285"/>
      <c r="G37" s="285"/>
      <c r="H37" s="285"/>
      <c r="I37" s="285"/>
      <c r="J37" s="285"/>
      <c r="K37" s="285"/>
      <c r="L37" s="285"/>
      <c r="M37" s="285"/>
      <c r="N37" s="285"/>
      <c r="O37" s="285"/>
      <c r="P37" s="285"/>
      <c r="Q37" s="285"/>
      <c r="R37" s="285"/>
      <c r="S37" s="285"/>
      <c r="T37" s="285"/>
      <c r="U37" s="285"/>
      <c r="V37" s="285"/>
      <c r="W37" s="285"/>
      <c r="X37" s="259"/>
      <c r="Y37" s="259"/>
      <c r="Z37" s="144"/>
    </row>
    <row r="38" spans="1:26" ht="11.25">
      <c r="A38" s="91" t="s">
        <v>525</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row>
    <row r="39" ht="7.5" customHeight="1"/>
    <row r="40" spans="1:2" ht="11.25">
      <c r="A40" s="33" t="s">
        <v>354</v>
      </c>
      <c r="B40" s="33"/>
    </row>
    <row r="42" spans="1:14" ht="9" customHeight="1">
      <c r="A42" s="46"/>
      <c r="B42" s="46"/>
      <c r="C42" s="46"/>
      <c r="D42" s="46"/>
      <c r="E42" s="46"/>
      <c r="F42" s="46"/>
      <c r="G42" s="46"/>
      <c r="H42" s="46"/>
      <c r="I42" s="46"/>
      <c r="J42" s="46"/>
      <c r="K42" s="46"/>
      <c r="L42" s="46"/>
      <c r="M42" s="46"/>
      <c r="N42" s="46"/>
    </row>
    <row r="43" spans="2:14" ht="11.25">
      <c r="B43" s="46"/>
      <c r="C43" s="46"/>
      <c r="D43" s="46"/>
      <c r="E43" s="46"/>
      <c r="F43" s="46"/>
      <c r="G43" s="46"/>
      <c r="H43" s="46"/>
      <c r="I43" s="46"/>
      <c r="J43" s="46"/>
      <c r="K43" s="46"/>
      <c r="L43" s="46"/>
      <c r="M43" s="46"/>
      <c r="N43" s="46"/>
    </row>
  </sheetData>
  <sheetProtection/>
  <mergeCells count="4">
    <mergeCell ref="C7:E7"/>
    <mergeCell ref="C8:E8"/>
    <mergeCell ref="O7:Q7"/>
    <mergeCell ref="A37:W37"/>
  </mergeCells>
  <printOptions horizontalCentered="1"/>
  <pageMargins left="0" right="0" top="0.7874015748031497" bottom="0.1968503937007874" header="0.11811023622047245" footer="0.11811023622047245"/>
  <pageSetup fitToHeight="1" fitToWidth="1" horizontalDpi="600" verticalDpi="600" orientation="landscape" paperSize="9" scale="90"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AG56"/>
  <sheetViews>
    <sheetView zoomScalePageLayoutView="0" workbookViewId="0" topLeftCell="A1">
      <selection activeCell="AD46" sqref="AD46"/>
    </sheetView>
  </sheetViews>
  <sheetFormatPr defaultColWidth="9.33203125" defaultRowHeight="11.25"/>
  <cols>
    <col min="1" max="1" width="2.83203125" style="38" customWidth="1"/>
    <col min="2" max="2" width="55.16015625" style="38" bestFit="1" customWidth="1"/>
    <col min="3" max="25" width="6.16015625" style="38" customWidth="1"/>
    <col min="26" max="16384" width="9.33203125" style="38" customWidth="1"/>
  </cols>
  <sheetData>
    <row r="1" spans="1:23" ht="11.25">
      <c r="A1" s="100" t="s">
        <v>473</v>
      </c>
      <c r="B1" s="186"/>
      <c r="C1" s="49"/>
      <c r="D1" s="49"/>
      <c r="E1" s="50"/>
      <c r="F1" s="50"/>
      <c r="G1" s="50"/>
      <c r="H1" s="50"/>
      <c r="I1" s="50"/>
      <c r="J1" s="50"/>
      <c r="K1" s="50"/>
      <c r="L1" s="50"/>
      <c r="M1" s="50"/>
      <c r="N1" s="50"/>
      <c r="O1" s="50"/>
      <c r="P1" s="50"/>
      <c r="Q1" s="50"/>
      <c r="R1" s="50"/>
      <c r="S1" s="50"/>
      <c r="T1" s="50"/>
      <c r="U1" s="50"/>
      <c r="V1" s="50"/>
      <c r="W1" s="50"/>
    </row>
    <row r="2" spans="1:25" ht="11.25">
      <c r="A2" s="306" t="s">
        <v>352</v>
      </c>
      <c r="B2" s="306"/>
      <c r="C2" s="306"/>
      <c r="D2" s="306"/>
      <c r="E2" s="306"/>
      <c r="F2" s="306"/>
      <c r="G2" s="306"/>
      <c r="H2" s="306"/>
      <c r="I2" s="306"/>
      <c r="J2" s="306"/>
      <c r="K2" s="306"/>
      <c r="L2" s="306"/>
      <c r="M2" s="306"/>
      <c r="N2" s="306"/>
      <c r="O2" s="306"/>
      <c r="P2" s="306"/>
      <c r="Q2" s="306"/>
      <c r="R2" s="306"/>
      <c r="S2" s="306"/>
      <c r="T2" s="306"/>
      <c r="U2" s="306"/>
      <c r="V2" s="306"/>
      <c r="W2" s="306"/>
      <c r="X2" s="306"/>
      <c r="Y2" s="306"/>
    </row>
    <row r="3" spans="1:25" ht="11.25">
      <c r="A3" s="306" t="s">
        <v>522</v>
      </c>
      <c r="B3" s="306"/>
      <c r="C3" s="306"/>
      <c r="D3" s="306"/>
      <c r="E3" s="306"/>
      <c r="F3" s="306"/>
      <c r="G3" s="306"/>
      <c r="H3" s="306"/>
      <c r="I3" s="306"/>
      <c r="J3" s="306"/>
      <c r="K3" s="306"/>
      <c r="L3" s="306"/>
      <c r="M3" s="306"/>
      <c r="N3" s="306"/>
      <c r="O3" s="306"/>
      <c r="P3" s="306"/>
      <c r="Q3" s="306"/>
      <c r="R3" s="306"/>
      <c r="S3" s="306"/>
      <c r="T3" s="306"/>
      <c r="U3" s="306"/>
      <c r="V3" s="306"/>
      <c r="W3" s="306"/>
      <c r="X3" s="306"/>
      <c r="Y3" s="306"/>
    </row>
    <row r="4" spans="1:24" ht="11.25">
      <c r="A4" s="288" t="s">
        <v>279</v>
      </c>
      <c r="B4" s="288"/>
      <c r="C4" s="288"/>
      <c r="D4" s="288"/>
      <c r="E4" s="288"/>
      <c r="F4" s="288"/>
      <c r="G4" s="288"/>
      <c r="H4" s="288"/>
      <c r="I4" s="288"/>
      <c r="J4" s="288"/>
      <c r="K4" s="288"/>
      <c r="L4" s="288"/>
      <c r="M4" s="288"/>
      <c r="N4" s="288"/>
      <c r="O4" s="288"/>
      <c r="P4" s="288"/>
      <c r="Q4" s="288"/>
      <c r="R4" s="288"/>
      <c r="S4" s="288"/>
      <c r="T4" s="288"/>
      <c r="U4" s="288"/>
      <c r="V4" s="288"/>
      <c r="W4" s="288"/>
      <c r="X4" s="288"/>
    </row>
    <row r="6" spans="1:25" ht="11.25">
      <c r="A6" s="306" t="s">
        <v>534</v>
      </c>
      <c r="B6" s="306"/>
      <c r="C6" s="306"/>
      <c r="D6" s="306"/>
      <c r="E6" s="306"/>
      <c r="F6" s="306"/>
      <c r="G6" s="306"/>
      <c r="H6" s="306"/>
      <c r="I6" s="306"/>
      <c r="J6" s="306"/>
      <c r="K6" s="306"/>
      <c r="L6" s="306"/>
      <c r="M6" s="306"/>
      <c r="N6" s="306"/>
      <c r="O6" s="306"/>
      <c r="P6" s="306"/>
      <c r="Q6" s="306"/>
      <c r="R6" s="306"/>
      <c r="S6" s="306"/>
      <c r="T6" s="306"/>
      <c r="U6" s="306"/>
      <c r="V6" s="306"/>
      <c r="W6" s="306"/>
      <c r="X6" s="306"/>
      <c r="Y6" s="306"/>
    </row>
    <row r="7" ht="12" thickBot="1"/>
    <row r="8" spans="1:25" s="50" customFormat="1" ht="11.25" customHeight="1">
      <c r="A8" s="175"/>
      <c r="B8" s="175"/>
      <c r="C8" s="289" t="s">
        <v>281</v>
      </c>
      <c r="D8" s="290"/>
      <c r="E8" s="290"/>
      <c r="F8" s="290"/>
      <c r="G8" s="290"/>
      <c r="H8" s="290"/>
      <c r="I8" s="290"/>
      <c r="J8" s="290"/>
      <c r="K8" s="290"/>
      <c r="L8" s="290"/>
      <c r="M8" s="290"/>
      <c r="N8" s="290"/>
      <c r="O8" s="290"/>
      <c r="P8" s="290"/>
      <c r="Q8" s="290"/>
      <c r="R8" s="290"/>
      <c r="S8" s="290"/>
      <c r="T8" s="290"/>
      <c r="U8" s="290"/>
      <c r="V8" s="290"/>
      <c r="W8" s="290"/>
      <c r="X8" s="290"/>
      <c r="Y8" s="290"/>
    </row>
    <row r="9" spans="2:25" s="50" customFormat="1" ht="11.25" customHeight="1">
      <c r="B9" s="176"/>
      <c r="C9" s="61">
        <v>1998</v>
      </c>
      <c r="D9" s="63"/>
      <c r="E9" s="61">
        <f>C9-1</f>
        <v>1997</v>
      </c>
      <c r="F9" s="63"/>
      <c r="G9" s="61">
        <f>E9-1</f>
        <v>1996</v>
      </c>
      <c r="H9" s="63"/>
      <c r="I9" s="61">
        <f>G9-1</f>
        <v>1995</v>
      </c>
      <c r="J9" s="63"/>
      <c r="K9" s="61">
        <f>I9-1</f>
        <v>1994</v>
      </c>
      <c r="L9" s="63"/>
      <c r="M9" s="61">
        <f>K9-1</f>
        <v>1993</v>
      </c>
      <c r="N9" s="63"/>
      <c r="O9" s="61">
        <f>M9-1</f>
        <v>1992</v>
      </c>
      <c r="P9" s="80"/>
      <c r="Q9" s="61">
        <f>O9-1</f>
        <v>1991</v>
      </c>
      <c r="R9" s="63"/>
      <c r="S9" s="61">
        <f>Q9-1</f>
        <v>1990</v>
      </c>
      <c r="T9" s="80"/>
      <c r="U9" s="61" t="str">
        <f>S9-1&amp;" + vóór"</f>
        <v>1989 + vóór</v>
      </c>
      <c r="V9" s="63"/>
      <c r="W9" s="177" t="s">
        <v>29</v>
      </c>
      <c r="X9" s="63"/>
      <c r="Y9" s="63"/>
    </row>
    <row r="10" spans="2:25" s="50" customFormat="1" ht="11.25" customHeight="1">
      <c r="B10" s="178"/>
      <c r="C10" s="179" t="s">
        <v>282</v>
      </c>
      <c r="D10" s="83" t="s">
        <v>28</v>
      </c>
      <c r="E10" s="179" t="s">
        <v>282</v>
      </c>
      <c r="F10" s="83" t="s">
        <v>28</v>
      </c>
      <c r="G10" s="179" t="s">
        <v>282</v>
      </c>
      <c r="H10" s="83" t="s">
        <v>28</v>
      </c>
      <c r="I10" s="179" t="s">
        <v>282</v>
      </c>
      <c r="J10" s="83" t="s">
        <v>28</v>
      </c>
      <c r="K10" s="179" t="s">
        <v>282</v>
      </c>
      <c r="L10" s="83" t="s">
        <v>28</v>
      </c>
      <c r="M10" s="179" t="s">
        <v>282</v>
      </c>
      <c r="N10" s="83" t="s">
        <v>28</v>
      </c>
      <c r="O10" s="179" t="s">
        <v>282</v>
      </c>
      <c r="P10" s="83" t="s">
        <v>28</v>
      </c>
      <c r="Q10" s="179" t="s">
        <v>282</v>
      </c>
      <c r="R10" s="83" t="s">
        <v>28</v>
      </c>
      <c r="S10" s="179" t="s">
        <v>282</v>
      </c>
      <c r="T10" s="83" t="s">
        <v>28</v>
      </c>
      <c r="U10" s="179" t="s">
        <v>282</v>
      </c>
      <c r="V10" s="83" t="s">
        <v>28</v>
      </c>
      <c r="W10" s="179" t="s">
        <v>282</v>
      </c>
      <c r="X10" s="83" t="s">
        <v>28</v>
      </c>
      <c r="Y10" s="83" t="s">
        <v>30</v>
      </c>
    </row>
    <row r="11" spans="1:25" s="50" customFormat="1" ht="11.25" customHeight="1">
      <c r="A11" s="193" t="s">
        <v>283</v>
      </c>
      <c r="B11" s="32"/>
      <c r="C11" s="194"/>
      <c r="D11" s="195"/>
      <c r="E11" s="194"/>
      <c r="F11" s="195"/>
      <c r="G11" s="194"/>
      <c r="H11" s="195"/>
      <c r="I11" s="194"/>
      <c r="J11" s="195"/>
      <c r="K11" s="194"/>
      <c r="L11" s="195"/>
      <c r="M11" s="194"/>
      <c r="N11" s="195"/>
      <c r="O11" s="194"/>
      <c r="P11" s="196"/>
      <c r="Q11" s="195"/>
      <c r="R11" s="195"/>
      <c r="S11" s="194"/>
      <c r="T11" s="196"/>
      <c r="U11" s="195"/>
      <c r="V11" s="195"/>
      <c r="W11" s="194"/>
      <c r="X11" s="195"/>
      <c r="Y11" s="195"/>
    </row>
    <row r="12" spans="1:25" s="50" customFormat="1" ht="11.25" customHeight="1">
      <c r="A12" s="163"/>
      <c r="B12" s="161" t="s">
        <v>57</v>
      </c>
      <c r="C12" s="87"/>
      <c r="D12" s="197"/>
      <c r="E12" s="87"/>
      <c r="F12" s="197"/>
      <c r="G12" s="87"/>
      <c r="H12" s="197"/>
      <c r="I12" s="87"/>
      <c r="J12" s="197"/>
      <c r="K12" s="87"/>
      <c r="L12" s="197"/>
      <c r="M12" s="87"/>
      <c r="N12" s="197"/>
      <c r="O12" s="87"/>
      <c r="P12" s="139"/>
      <c r="Q12" s="197"/>
      <c r="R12" s="197"/>
      <c r="S12" s="87"/>
      <c r="T12" s="139"/>
      <c r="U12" s="197"/>
      <c r="V12" s="197"/>
      <c r="W12" s="87"/>
      <c r="X12" s="197"/>
      <c r="Y12" s="197"/>
    </row>
    <row r="13" spans="1:25" s="50" customFormat="1" ht="11.25" customHeight="1">
      <c r="A13" s="35"/>
      <c r="B13" s="35" t="s">
        <v>58</v>
      </c>
      <c r="C13" s="87">
        <v>0</v>
      </c>
      <c r="D13" s="139">
        <v>0</v>
      </c>
      <c r="E13" s="87">
        <v>29</v>
      </c>
      <c r="F13" s="139">
        <v>5</v>
      </c>
      <c r="G13" s="87">
        <v>41</v>
      </c>
      <c r="H13" s="139">
        <v>6</v>
      </c>
      <c r="I13" s="87">
        <v>2</v>
      </c>
      <c r="J13" s="139">
        <v>1</v>
      </c>
      <c r="K13" s="87">
        <v>0</v>
      </c>
      <c r="L13" s="139">
        <v>0</v>
      </c>
      <c r="M13" s="87">
        <v>0</v>
      </c>
      <c r="N13" s="139">
        <v>0</v>
      </c>
      <c r="O13" s="87">
        <v>0</v>
      </c>
      <c r="P13" s="139">
        <v>0</v>
      </c>
      <c r="Q13" s="87">
        <v>0</v>
      </c>
      <c r="R13" s="139">
        <v>0</v>
      </c>
      <c r="S13" s="87">
        <v>0</v>
      </c>
      <c r="T13" s="139">
        <v>0</v>
      </c>
      <c r="U13" s="87">
        <v>0</v>
      </c>
      <c r="V13" s="139">
        <v>0</v>
      </c>
      <c r="W13" s="87">
        <f>C13+E13+G13+I13+K13+M13+O13+Q13+S13+U13</f>
        <v>72</v>
      </c>
      <c r="X13" s="197">
        <f>D13+F13+H13+J13+L13+N13+P13+R13+T13+V13</f>
        <v>12</v>
      </c>
      <c r="Y13" s="197">
        <f>SUM(W13:X13)</f>
        <v>84</v>
      </c>
    </row>
    <row r="14" spans="1:25" s="50" customFormat="1" ht="11.25" customHeight="1">
      <c r="A14" s="35"/>
      <c r="B14" s="35" t="s">
        <v>363</v>
      </c>
      <c r="C14" s="87">
        <v>0</v>
      </c>
      <c r="D14" s="139">
        <v>0</v>
      </c>
      <c r="E14" s="87">
        <v>26</v>
      </c>
      <c r="F14" s="139">
        <v>2</v>
      </c>
      <c r="G14" s="87">
        <v>63</v>
      </c>
      <c r="H14" s="139">
        <v>12</v>
      </c>
      <c r="I14" s="87">
        <v>10</v>
      </c>
      <c r="J14" s="139">
        <v>1</v>
      </c>
      <c r="K14" s="87">
        <v>0</v>
      </c>
      <c r="L14" s="139">
        <v>1</v>
      </c>
      <c r="M14" s="87">
        <v>0</v>
      </c>
      <c r="N14" s="139">
        <v>0</v>
      </c>
      <c r="O14" s="87">
        <v>0</v>
      </c>
      <c r="P14" s="139">
        <v>0</v>
      </c>
      <c r="Q14" s="87">
        <v>0</v>
      </c>
      <c r="R14" s="139">
        <v>0</v>
      </c>
      <c r="S14" s="87">
        <v>0</v>
      </c>
      <c r="T14" s="139">
        <v>0</v>
      </c>
      <c r="U14" s="87">
        <v>0</v>
      </c>
      <c r="V14" s="139">
        <v>0</v>
      </c>
      <c r="W14" s="87">
        <f>C14+E14+G14+I14+K14+M14+O14+Q14+S14+U14</f>
        <v>99</v>
      </c>
      <c r="X14" s="197">
        <f>D14+F14+H14+J14+L14+N14+P14+R14+T14+V14</f>
        <v>16</v>
      </c>
      <c r="Y14" s="197">
        <f>SUM(W14:X14)</f>
        <v>115</v>
      </c>
    </row>
    <row r="15" spans="1:25" s="50" customFormat="1" ht="11.25" customHeight="1">
      <c r="A15" s="35"/>
      <c r="B15" s="35"/>
      <c r="C15" s="87"/>
      <c r="D15" s="139"/>
      <c r="E15" s="88"/>
      <c r="F15" s="139"/>
      <c r="G15" s="88"/>
      <c r="H15" s="139"/>
      <c r="I15" s="88"/>
      <c r="J15" s="139"/>
      <c r="K15" s="88"/>
      <c r="L15" s="139"/>
      <c r="M15" s="88"/>
      <c r="N15" s="139"/>
      <c r="O15" s="88"/>
      <c r="P15" s="139"/>
      <c r="Q15" s="197"/>
      <c r="R15" s="139"/>
      <c r="S15" s="88"/>
      <c r="T15" s="139"/>
      <c r="U15" s="197"/>
      <c r="V15" s="197"/>
      <c r="W15" s="87"/>
      <c r="X15" s="197"/>
      <c r="Y15" s="197"/>
    </row>
    <row r="16" spans="1:25" s="50" customFormat="1" ht="11.25" customHeight="1">
      <c r="A16" s="32" t="s">
        <v>284</v>
      </c>
      <c r="B16" s="34"/>
      <c r="C16" s="87"/>
      <c r="D16" s="139"/>
      <c r="E16" s="88"/>
      <c r="F16" s="139"/>
      <c r="G16" s="88"/>
      <c r="H16" s="139"/>
      <c r="I16" s="88"/>
      <c r="J16" s="139"/>
      <c r="K16" s="88"/>
      <c r="L16" s="139"/>
      <c r="M16" s="88"/>
      <c r="N16" s="139"/>
      <c r="O16" s="88"/>
      <c r="P16" s="139"/>
      <c r="Q16" s="197"/>
      <c r="R16" s="139"/>
      <c r="S16" s="88"/>
      <c r="T16" s="139"/>
      <c r="U16" s="197"/>
      <c r="V16" s="197"/>
      <c r="W16" s="87"/>
      <c r="X16" s="197"/>
      <c r="Y16" s="197"/>
    </row>
    <row r="17" spans="1:25" s="50" customFormat="1" ht="11.25" customHeight="1">
      <c r="A17" s="163"/>
      <c r="B17" s="161" t="s">
        <v>110</v>
      </c>
      <c r="C17" s="87"/>
      <c r="D17" s="139"/>
      <c r="E17" s="88"/>
      <c r="F17" s="139"/>
      <c r="G17" s="88"/>
      <c r="H17" s="139"/>
      <c r="I17" s="88"/>
      <c r="J17" s="139"/>
      <c r="K17" s="88"/>
      <c r="L17" s="139"/>
      <c r="M17" s="88"/>
      <c r="N17" s="139"/>
      <c r="O17" s="88"/>
      <c r="P17" s="139"/>
      <c r="Q17" s="197"/>
      <c r="R17" s="139"/>
      <c r="S17" s="88"/>
      <c r="T17" s="139"/>
      <c r="U17" s="197"/>
      <c r="V17" s="197"/>
      <c r="W17" s="87"/>
      <c r="X17" s="197"/>
      <c r="Y17" s="197"/>
    </row>
    <row r="18" spans="1:25" s="78" customFormat="1" ht="11.25" customHeight="1">
      <c r="A18" s="35"/>
      <c r="B18" s="35" t="s">
        <v>285</v>
      </c>
      <c r="C18" s="87">
        <v>0</v>
      </c>
      <c r="D18" s="139">
        <v>0</v>
      </c>
      <c r="E18" s="87">
        <v>0</v>
      </c>
      <c r="F18" s="139">
        <v>0</v>
      </c>
      <c r="G18" s="87">
        <v>0</v>
      </c>
      <c r="H18" s="139">
        <v>0</v>
      </c>
      <c r="I18" s="87">
        <v>7</v>
      </c>
      <c r="J18" s="139">
        <v>1</v>
      </c>
      <c r="K18" s="87">
        <v>8</v>
      </c>
      <c r="L18" s="139">
        <v>2</v>
      </c>
      <c r="M18" s="87">
        <v>2</v>
      </c>
      <c r="N18" s="139">
        <v>0</v>
      </c>
      <c r="O18" s="87">
        <v>0</v>
      </c>
      <c r="P18" s="139">
        <v>0</v>
      </c>
      <c r="Q18" s="87">
        <v>0</v>
      </c>
      <c r="R18" s="139">
        <v>0</v>
      </c>
      <c r="S18" s="87">
        <v>0</v>
      </c>
      <c r="T18" s="139">
        <v>0</v>
      </c>
      <c r="U18" s="87">
        <v>0</v>
      </c>
      <c r="V18" s="139">
        <v>0</v>
      </c>
      <c r="W18" s="87">
        <f aca="true" t="shared" si="0" ref="W18:X21">C18+E18+G18+I18+K18+M18+O18+Q18+S18+U18</f>
        <v>17</v>
      </c>
      <c r="X18" s="197">
        <f t="shared" si="0"/>
        <v>3</v>
      </c>
      <c r="Y18" s="197">
        <f>SUM(W18:X18)</f>
        <v>20</v>
      </c>
    </row>
    <row r="19" spans="1:25" ht="11.25">
      <c r="A19" s="35"/>
      <c r="B19" s="35" t="s">
        <v>286</v>
      </c>
      <c r="C19" s="87">
        <v>0</v>
      </c>
      <c r="D19" s="139">
        <v>0</v>
      </c>
      <c r="E19" s="87">
        <v>0</v>
      </c>
      <c r="F19" s="139">
        <v>0</v>
      </c>
      <c r="G19" s="87">
        <v>0</v>
      </c>
      <c r="H19" s="139">
        <v>0</v>
      </c>
      <c r="I19" s="87">
        <v>0</v>
      </c>
      <c r="J19" s="139">
        <v>0</v>
      </c>
      <c r="K19" s="87">
        <v>0</v>
      </c>
      <c r="L19" s="139">
        <v>0</v>
      </c>
      <c r="M19" s="87">
        <v>0</v>
      </c>
      <c r="N19" s="139">
        <v>0</v>
      </c>
      <c r="O19" s="87">
        <v>0</v>
      </c>
      <c r="P19" s="139">
        <v>0</v>
      </c>
      <c r="Q19" s="87">
        <v>0</v>
      </c>
      <c r="R19" s="139">
        <v>0</v>
      </c>
      <c r="S19" s="87">
        <v>0</v>
      </c>
      <c r="T19" s="139">
        <v>0</v>
      </c>
      <c r="U19" s="87">
        <v>0</v>
      </c>
      <c r="V19" s="139">
        <v>0</v>
      </c>
      <c r="W19" s="87">
        <f t="shared" si="0"/>
        <v>0</v>
      </c>
      <c r="X19" s="197">
        <f t="shared" si="0"/>
        <v>0</v>
      </c>
      <c r="Y19" s="197">
        <f>SUM(W19:X19)</f>
        <v>0</v>
      </c>
    </row>
    <row r="20" spans="1:25" ht="11.25">
      <c r="A20" s="35"/>
      <c r="B20" s="35" t="s">
        <v>287</v>
      </c>
      <c r="C20" s="87">
        <v>0</v>
      </c>
      <c r="D20" s="139">
        <v>0</v>
      </c>
      <c r="E20" s="87">
        <v>0</v>
      </c>
      <c r="F20" s="139">
        <v>0</v>
      </c>
      <c r="G20" s="87">
        <v>0</v>
      </c>
      <c r="H20" s="139">
        <v>0</v>
      </c>
      <c r="I20" s="87">
        <v>11</v>
      </c>
      <c r="J20" s="139">
        <v>2</v>
      </c>
      <c r="K20" s="87">
        <v>8</v>
      </c>
      <c r="L20" s="139">
        <v>5</v>
      </c>
      <c r="M20" s="87">
        <v>1</v>
      </c>
      <c r="N20" s="139">
        <v>1</v>
      </c>
      <c r="O20" s="87">
        <v>0</v>
      </c>
      <c r="P20" s="139">
        <v>0</v>
      </c>
      <c r="Q20" s="87">
        <v>0</v>
      </c>
      <c r="R20" s="139">
        <v>0</v>
      </c>
      <c r="S20" s="87">
        <v>0</v>
      </c>
      <c r="T20" s="139">
        <v>0</v>
      </c>
      <c r="U20" s="87">
        <v>0</v>
      </c>
      <c r="V20" s="139">
        <v>0</v>
      </c>
      <c r="W20" s="87">
        <f t="shared" si="0"/>
        <v>20</v>
      </c>
      <c r="X20" s="197">
        <f t="shared" si="0"/>
        <v>8</v>
      </c>
      <c r="Y20" s="197">
        <f>SUM(W20:X20)</f>
        <v>28</v>
      </c>
    </row>
    <row r="21" spans="1:25" ht="11.25">
      <c r="A21" s="35"/>
      <c r="B21" s="35" t="s">
        <v>288</v>
      </c>
      <c r="C21" s="87">
        <v>0</v>
      </c>
      <c r="D21" s="139">
        <v>0</v>
      </c>
      <c r="E21" s="87">
        <v>0</v>
      </c>
      <c r="F21" s="139">
        <v>0</v>
      </c>
      <c r="G21" s="87">
        <v>0</v>
      </c>
      <c r="H21" s="139">
        <v>0</v>
      </c>
      <c r="I21" s="87">
        <v>22</v>
      </c>
      <c r="J21" s="139">
        <v>2</v>
      </c>
      <c r="K21" s="87">
        <v>43</v>
      </c>
      <c r="L21" s="139">
        <v>5</v>
      </c>
      <c r="M21" s="87">
        <v>11</v>
      </c>
      <c r="N21" s="139">
        <v>2</v>
      </c>
      <c r="O21" s="87">
        <v>3</v>
      </c>
      <c r="P21" s="139">
        <v>1</v>
      </c>
      <c r="Q21" s="87">
        <v>1</v>
      </c>
      <c r="R21" s="139">
        <v>0</v>
      </c>
      <c r="S21" s="87">
        <v>2</v>
      </c>
      <c r="T21" s="139">
        <v>1</v>
      </c>
      <c r="U21" s="87">
        <v>0</v>
      </c>
      <c r="V21" s="139">
        <v>0</v>
      </c>
      <c r="W21" s="87">
        <f t="shared" si="0"/>
        <v>82</v>
      </c>
      <c r="X21" s="197">
        <f t="shared" si="0"/>
        <v>11</v>
      </c>
      <c r="Y21" s="197">
        <f>SUM(W21:X21)</f>
        <v>93</v>
      </c>
    </row>
    <row r="22" spans="1:25" ht="11.25">
      <c r="A22" s="45"/>
      <c r="B22" s="35"/>
      <c r="C22" s="87"/>
      <c r="D22" s="139"/>
      <c r="E22" s="88"/>
      <c r="F22" s="139"/>
      <c r="G22" s="88"/>
      <c r="H22" s="139"/>
      <c r="I22" s="88"/>
      <c r="J22" s="139"/>
      <c r="K22" s="88"/>
      <c r="L22" s="139"/>
      <c r="M22" s="88"/>
      <c r="N22" s="139"/>
      <c r="O22" s="88"/>
      <c r="P22" s="139"/>
      <c r="Q22" s="197"/>
      <c r="R22" s="139"/>
      <c r="S22" s="88"/>
      <c r="T22" s="139"/>
      <c r="U22" s="197"/>
      <c r="V22" s="197"/>
      <c r="W22" s="87"/>
      <c r="X22" s="197"/>
      <c r="Y22" s="197"/>
    </row>
    <row r="23" spans="1:25" ht="12">
      <c r="A23" s="32" t="s">
        <v>289</v>
      </c>
      <c r="B23" s="34"/>
      <c r="C23" s="87"/>
      <c r="D23" s="139"/>
      <c r="E23" s="88"/>
      <c r="F23" s="139"/>
      <c r="G23" s="88"/>
      <c r="H23" s="139"/>
      <c r="I23" s="88"/>
      <c r="J23" s="139"/>
      <c r="K23" s="88"/>
      <c r="L23" s="139"/>
      <c r="M23" s="88"/>
      <c r="N23" s="139"/>
      <c r="O23" s="88"/>
      <c r="P23" s="139"/>
      <c r="Q23" s="197"/>
      <c r="R23" s="139"/>
      <c r="S23" s="88"/>
      <c r="T23" s="139"/>
      <c r="U23" s="197"/>
      <c r="V23" s="197"/>
      <c r="W23" s="87"/>
      <c r="X23" s="197"/>
      <c r="Y23" s="197"/>
    </row>
    <row r="24" spans="1:25" ht="12.75">
      <c r="A24" s="163"/>
      <c r="B24" s="161" t="s">
        <v>163</v>
      </c>
      <c r="C24" s="87"/>
      <c r="D24" s="139"/>
      <c r="E24" s="88"/>
      <c r="F24" s="139"/>
      <c r="G24" s="88"/>
      <c r="H24" s="139"/>
      <c r="I24" s="88"/>
      <c r="J24" s="139"/>
      <c r="K24" s="88"/>
      <c r="L24" s="139"/>
      <c r="M24" s="88"/>
      <c r="N24" s="139"/>
      <c r="O24" s="88"/>
      <c r="P24" s="139"/>
      <c r="Q24" s="197"/>
      <c r="R24" s="139"/>
      <c r="S24" s="88"/>
      <c r="T24" s="139"/>
      <c r="U24" s="197"/>
      <c r="V24" s="197"/>
      <c r="W24" s="87"/>
      <c r="X24" s="197"/>
      <c r="Y24" s="197"/>
    </row>
    <row r="25" spans="1:25" ht="11.25">
      <c r="A25" s="34"/>
      <c r="B25" s="35" t="s">
        <v>290</v>
      </c>
      <c r="C25" s="87">
        <v>0</v>
      </c>
      <c r="D25" s="139">
        <v>0</v>
      </c>
      <c r="E25" s="87">
        <v>0</v>
      </c>
      <c r="F25" s="139">
        <v>0</v>
      </c>
      <c r="G25" s="87">
        <v>0</v>
      </c>
      <c r="H25" s="139">
        <v>0</v>
      </c>
      <c r="I25" s="87">
        <v>0</v>
      </c>
      <c r="J25" s="139">
        <v>0</v>
      </c>
      <c r="K25" s="87">
        <v>0</v>
      </c>
      <c r="L25" s="139">
        <v>0</v>
      </c>
      <c r="M25" s="87">
        <v>1</v>
      </c>
      <c r="N25" s="139">
        <v>0</v>
      </c>
      <c r="O25" s="87">
        <v>0</v>
      </c>
      <c r="P25" s="139">
        <v>0</v>
      </c>
      <c r="Q25" s="87">
        <v>1</v>
      </c>
      <c r="R25" s="139">
        <v>0</v>
      </c>
      <c r="S25" s="87">
        <v>0</v>
      </c>
      <c r="T25" s="139">
        <v>0</v>
      </c>
      <c r="U25" s="87">
        <v>0</v>
      </c>
      <c r="V25" s="139">
        <v>0</v>
      </c>
      <c r="W25" s="87">
        <f aca="true" t="shared" si="1" ref="W25:X28">C25+E25+G25+I25+K25+M25+O25+Q25+S25+U25</f>
        <v>2</v>
      </c>
      <c r="X25" s="197">
        <f t="shared" si="1"/>
        <v>0</v>
      </c>
      <c r="Y25" s="197">
        <f>SUM(W25:X25)</f>
        <v>2</v>
      </c>
    </row>
    <row r="26" spans="1:25" ht="11.25">
      <c r="A26" s="34"/>
      <c r="B26" s="35" t="s">
        <v>291</v>
      </c>
      <c r="C26" s="87">
        <v>0</v>
      </c>
      <c r="D26" s="139">
        <v>0</v>
      </c>
      <c r="E26" s="87">
        <v>0</v>
      </c>
      <c r="F26" s="139">
        <v>0</v>
      </c>
      <c r="G26" s="87">
        <v>0</v>
      </c>
      <c r="H26" s="139">
        <v>0</v>
      </c>
      <c r="I26" s="87">
        <v>0</v>
      </c>
      <c r="J26" s="139">
        <v>0</v>
      </c>
      <c r="K26" s="87">
        <v>0</v>
      </c>
      <c r="L26" s="139">
        <v>0</v>
      </c>
      <c r="M26" s="87">
        <v>0</v>
      </c>
      <c r="N26" s="139">
        <v>0</v>
      </c>
      <c r="O26" s="87">
        <v>0</v>
      </c>
      <c r="P26" s="139">
        <v>0</v>
      </c>
      <c r="Q26" s="87">
        <v>0</v>
      </c>
      <c r="R26" s="139">
        <v>0</v>
      </c>
      <c r="S26" s="87">
        <v>0</v>
      </c>
      <c r="T26" s="139">
        <v>0</v>
      </c>
      <c r="U26" s="87">
        <v>0</v>
      </c>
      <c r="V26" s="139">
        <v>0</v>
      </c>
      <c r="W26" s="87">
        <f t="shared" si="1"/>
        <v>0</v>
      </c>
      <c r="X26" s="197">
        <f t="shared" si="1"/>
        <v>0</v>
      </c>
      <c r="Y26" s="197">
        <f>SUM(W26:X26)</f>
        <v>0</v>
      </c>
    </row>
    <row r="27" spans="1:25" ht="11.25">
      <c r="A27" s="34"/>
      <c r="B27" s="35" t="s">
        <v>292</v>
      </c>
      <c r="C27" s="87">
        <v>0</v>
      </c>
      <c r="D27" s="139">
        <v>0</v>
      </c>
      <c r="E27" s="87">
        <v>0</v>
      </c>
      <c r="F27" s="139">
        <v>0</v>
      </c>
      <c r="G27" s="87">
        <v>0</v>
      </c>
      <c r="H27" s="139">
        <v>0</v>
      </c>
      <c r="I27" s="87">
        <v>0</v>
      </c>
      <c r="J27" s="139">
        <v>0</v>
      </c>
      <c r="K27" s="87">
        <v>0</v>
      </c>
      <c r="L27" s="139">
        <v>0</v>
      </c>
      <c r="M27" s="87">
        <v>2</v>
      </c>
      <c r="N27" s="139">
        <v>0</v>
      </c>
      <c r="O27" s="87">
        <v>2</v>
      </c>
      <c r="P27" s="139">
        <v>1</v>
      </c>
      <c r="Q27" s="87">
        <v>2</v>
      </c>
      <c r="R27" s="139">
        <v>0</v>
      </c>
      <c r="S27" s="87">
        <v>1</v>
      </c>
      <c r="T27" s="139">
        <v>0</v>
      </c>
      <c r="U27" s="87">
        <v>0</v>
      </c>
      <c r="V27" s="139">
        <v>0</v>
      </c>
      <c r="W27" s="87">
        <f t="shared" si="1"/>
        <v>7</v>
      </c>
      <c r="X27" s="197">
        <f t="shared" si="1"/>
        <v>1</v>
      </c>
      <c r="Y27" s="197">
        <f>SUM(W27:X27)</f>
        <v>8</v>
      </c>
    </row>
    <row r="28" spans="1:25" ht="11.25">
      <c r="A28" s="35"/>
      <c r="B28" s="35" t="s">
        <v>293</v>
      </c>
      <c r="C28" s="87">
        <v>0</v>
      </c>
      <c r="D28" s="139">
        <v>0</v>
      </c>
      <c r="E28" s="87">
        <v>0</v>
      </c>
      <c r="F28" s="139">
        <v>0</v>
      </c>
      <c r="G28" s="87">
        <v>0</v>
      </c>
      <c r="H28" s="139">
        <v>0</v>
      </c>
      <c r="I28" s="87">
        <v>0</v>
      </c>
      <c r="J28" s="139">
        <v>0</v>
      </c>
      <c r="K28" s="87">
        <v>0</v>
      </c>
      <c r="L28" s="139">
        <v>0</v>
      </c>
      <c r="M28" s="87">
        <v>13</v>
      </c>
      <c r="N28" s="139">
        <v>0</v>
      </c>
      <c r="O28" s="87">
        <v>17</v>
      </c>
      <c r="P28" s="139">
        <v>6</v>
      </c>
      <c r="Q28" s="87">
        <v>3</v>
      </c>
      <c r="R28" s="139">
        <v>2</v>
      </c>
      <c r="S28" s="87">
        <v>3</v>
      </c>
      <c r="T28" s="139">
        <v>1</v>
      </c>
      <c r="U28" s="87">
        <v>1</v>
      </c>
      <c r="V28" s="139">
        <v>1</v>
      </c>
      <c r="W28" s="87">
        <f t="shared" si="1"/>
        <v>37</v>
      </c>
      <c r="X28" s="197">
        <f t="shared" si="1"/>
        <v>10</v>
      </c>
      <c r="Y28" s="197">
        <f>SUM(W28:X28)</f>
        <v>47</v>
      </c>
    </row>
    <row r="29" spans="1:25" ht="11.25">
      <c r="A29" s="35"/>
      <c r="B29" s="35"/>
      <c r="C29" s="87"/>
      <c r="D29" s="139"/>
      <c r="E29" s="88"/>
      <c r="F29" s="139"/>
      <c r="G29" s="88"/>
      <c r="H29" s="139"/>
      <c r="I29" s="88"/>
      <c r="J29" s="139"/>
      <c r="K29" s="88"/>
      <c r="L29" s="139"/>
      <c r="M29" s="88"/>
      <c r="N29" s="139"/>
      <c r="O29" s="88"/>
      <c r="P29" s="139"/>
      <c r="Q29" s="197"/>
      <c r="R29" s="139"/>
      <c r="S29" s="88"/>
      <c r="T29" s="139"/>
      <c r="U29" s="197"/>
      <c r="V29" s="197"/>
      <c r="W29" s="87"/>
      <c r="X29" s="197"/>
      <c r="Y29" s="197"/>
    </row>
    <row r="30" spans="1:25" ht="12.75">
      <c r="A30" s="163"/>
      <c r="B30" s="90" t="s">
        <v>254</v>
      </c>
      <c r="C30" s="87"/>
      <c r="D30" s="139"/>
      <c r="E30" s="88"/>
      <c r="F30" s="139"/>
      <c r="G30" s="88"/>
      <c r="H30" s="139"/>
      <c r="I30" s="88"/>
      <c r="J30" s="139"/>
      <c r="K30" s="88"/>
      <c r="L30" s="139"/>
      <c r="M30" s="88"/>
      <c r="N30" s="139"/>
      <c r="O30" s="88"/>
      <c r="P30" s="139"/>
      <c r="Q30" s="197"/>
      <c r="R30" s="139"/>
      <c r="S30" s="88"/>
      <c r="T30" s="139"/>
      <c r="U30" s="197"/>
      <c r="V30" s="197"/>
      <c r="W30" s="87"/>
      <c r="X30" s="197"/>
      <c r="Y30" s="197"/>
    </row>
    <row r="31" spans="1:25" ht="12.75">
      <c r="A31" s="163"/>
      <c r="B31" s="92" t="s">
        <v>294</v>
      </c>
      <c r="C31" s="87">
        <v>0</v>
      </c>
      <c r="D31" s="139">
        <v>0</v>
      </c>
      <c r="E31" s="88">
        <v>0</v>
      </c>
      <c r="F31" s="139">
        <v>0</v>
      </c>
      <c r="G31" s="88">
        <v>0</v>
      </c>
      <c r="H31" s="139">
        <v>0</v>
      </c>
      <c r="I31" s="88">
        <v>0</v>
      </c>
      <c r="J31" s="139">
        <v>0</v>
      </c>
      <c r="K31" s="88">
        <v>0</v>
      </c>
      <c r="L31" s="139">
        <v>0</v>
      </c>
      <c r="M31" s="88">
        <v>0</v>
      </c>
      <c r="N31" s="139">
        <v>0</v>
      </c>
      <c r="O31" s="88">
        <v>0</v>
      </c>
      <c r="P31" s="139">
        <v>0</v>
      </c>
      <c r="Q31" s="197">
        <v>0</v>
      </c>
      <c r="R31" s="139">
        <v>0</v>
      </c>
      <c r="S31" s="88">
        <v>0</v>
      </c>
      <c r="T31" s="139">
        <v>0</v>
      </c>
      <c r="U31" s="197">
        <v>0</v>
      </c>
      <c r="V31" s="197">
        <v>0</v>
      </c>
      <c r="W31" s="87">
        <v>0</v>
      </c>
      <c r="X31" s="197">
        <v>0</v>
      </c>
      <c r="Y31" s="197">
        <v>0</v>
      </c>
    </row>
    <row r="32" spans="1:25" ht="12.75">
      <c r="A32" s="163"/>
      <c r="B32" s="92" t="s">
        <v>355</v>
      </c>
      <c r="C32" s="87">
        <v>0</v>
      </c>
      <c r="D32" s="139">
        <v>0</v>
      </c>
      <c r="E32" s="88">
        <v>0</v>
      </c>
      <c r="F32" s="139">
        <v>0</v>
      </c>
      <c r="G32" s="88">
        <v>0</v>
      </c>
      <c r="H32" s="139">
        <v>0</v>
      </c>
      <c r="I32" s="88">
        <v>0</v>
      </c>
      <c r="J32" s="139">
        <v>0</v>
      </c>
      <c r="K32" s="88">
        <v>0</v>
      </c>
      <c r="L32" s="139">
        <v>0</v>
      </c>
      <c r="M32" s="88">
        <v>0</v>
      </c>
      <c r="N32" s="139">
        <v>0</v>
      </c>
      <c r="O32" s="88">
        <v>5</v>
      </c>
      <c r="P32" s="139">
        <v>0</v>
      </c>
      <c r="Q32" s="197">
        <v>5</v>
      </c>
      <c r="R32" s="139">
        <v>5</v>
      </c>
      <c r="S32" s="88">
        <v>3</v>
      </c>
      <c r="T32" s="139">
        <v>1</v>
      </c>
      <c r="U32" s="197">
        <v>1</v>
      </c>
      <c r="V32" s="197">
        <v>0</v>
      </c>
      <c r="W32" s="87">
        <f>C32+E32+G32+I32+K32+M32+O32+Q32+S32+U32</f>
        <v>14</v>
      </c>
      <c r="X32" s="197">
        <f>D32+F32+H32+J32+L32+N32+P32+R32+T32+V32</f>
        <v>6</v>
      </c>
      <c r="Y32" s="197">
        <f>SUM(W32:X32)</f>
        <v>20</v>
      </c>
    </row>
    <row r="33" spans="1:25" ht="12.75">
      <c r="A33" s="163"/>
      <c r="B33" s="90"/>
      <c r="C33" s="87"/>
      <c r="D33" s="139"/>
      <c r="E33" s="88"/>
      <c r="F33" s="139"/>
      <c r="G33" s="88"/>
      <c r="H33" s="139"/>
      <c r="I33" s="88"/>
      <c r="J33" s="139"/>
      <c r="K33" s="88"/>
      <c r="L33" s="139"/>
      <c r="M33" s="88"/>
      <c r="N33" s="139"/>
      <c r="O33" s="88"/>
      <c r="P33" s="139"/>
      <c r="Q33" s="197"/>
      <c r="R33" s="139"/>
      <c r="S33" s="88"/>
      <c r="T33" s="139"/>
      <c r="U33" s="197"/>
      <c r="V33" s="197"/>
      <c r="W33" s="87"/>
      <c r="X33" s="197"/>
      <c r="Y33" s="197"/>
    </row>
    <row r="34" spans="1:25" ht="12.75">
      <c r="A34" s="163"/>
      <c r="B34" s="90" t="s">
        <v>6</v>
      </c>
      <c r="C34" s="87"/>
      <c r="D34" s="139"/>
      <c r="E34" s="88"/>
      <c r="F34" s="139"/>
      <c r="G34" s="88"/>
      <c r="H34" s="139"/>
      <c r="I34" s="88"/>
      <c r="J34" s="139"/>
      <c r="K34" s="88"/>
      <c r="L34" s="139"/>
      <c r="M34" s="88"/>
      <c r="N34" s="139"/>
      <c r="O34" s="88"/>
      <c r="P34" s="139"/>
      <c r="Q34" s="197"/>
      <c r="R34" s="139"/>
      <c r="S34" s="88"/>
      <c r="T34" s="139"/>
      <c r="U34" s="197"/>
      <c r="V34" s="197"/>
      <c r="W34" s="87"/>
      <c r="X34" s="197"/>
      <c r="Y34" s="197"/>
    </row>
    <row r="35" spans="1:25" ht="11.25">
      <c r="A35" s="34"/>
      <c r="B35" s="92" t="s">
        <v>4</v>
      </c>
      <c r="C35" s="87">
        <v>0</v>
      </c>
      <c r="D35" s="139">
        <v>0</v>
      </c>
      <c r="E35" s="87">
        <v>0</v>
      </c>
      <c r="F35" s="139">
        <v>0</v>
      </c>
      <c r="G35" s="87">
        <v>0</v>
      </c>
      <c r="H35" s="139">
        <v>0</v>
      </c>
      <c r="I35" s="87">
        <v>0</v>
      </c>
      <c r="J35" s="139">
        <v>0</v>
      </c>
      <c r="K35" s="87">
        <v>0</v>
      </c>
      <c r="L35" s="139">
        <v>0</v>
      </c>
      <c r="M35" s="87">
        <v>0</v>
      </c>
      <c r="N35" s="139">
        <v>0</v>
      </c>
      <c r="O35" s="87">
        <v>0</v>
      </c>
      <c r="P35" s="139">
        <v>0</v>
      </c>
      <c r="Q35" s="87">
        <v>0</v>
      </c>
      <c r="R35" s="139">
        <v>0</v>
      </c>
      <c r="S35" s="87">
        <v>0</v>
      </c>
      <c r="T35" s="139">
        <v>0</v>
      </c>
      <c r="U35" s="87">
        <v>0</v>
      </c>
      <c r="V35" s="139">
        <v>0</v>
      </c>
      <c r="W35" s="87">
        <f>C35+E35+G35+I35+K35+M35+O35+Q35+S35+U35</f>
        <v>0</v>
      </c>
      <c r="X35" s="197">
        <f>D35+F35+H35+J35+L35+N35+P35+R35+T35+V35</f>
        <v>0</v>
      </c>
      <c r="Y35" s="197">
        <f>SUM(W35:X35)</f>
        <v>0</v>
      </c>
    </row>
    <row r="36" spans="1:25" ht="11.25">
      <c r="A36" s="34"/>
      <c r="B36" s="92" t="s">
        <v>5</v>
      </c>
      <c r="C36" s="87">
        <v>0</v>
      </c>
      <c r="D36" s="139">
        <v>0</v>
      </c>
      <c r="E36" s="87">
        <v>0</v>
      </c>
      <c r="F36" s="139">
        <v>0</v>
      </c>
      <c r="G36" s="87">
        <v>0</v>
      </c>
      <c r="H36" s="139">
        <v>0</v>
      </c>
      <c r="I36" s="87">
        <v>0</v>
      </c>
      <c r="J36" s="139">
        <v>0</v>
      </c>
      <c r="K36" s="87">
        <v>0</v>
      </c>
      <c r="L36" s="139">
        <v>0</v>
      </c>
      <c r="M36" s="87">
        <v>0</v>
      </c>
      <c r="N36" s="139">
        <v>0</v>
      </c>
      <c r="O36" s="87">
        <v>0</v>
      </c>
      <c r="P36" s="139">
        <v>0</v>
      </c>
      <c r="Q36" s="87">
        <v>0</v>
      </c>
      <c r="R36" s="139">
        <v>0</v>
      </c>
      <c r="S36" s="87">
        <v>0</v>
      </c>
      <c r="T36" s="139">
        <v>0</v>
      </c>
      <c r="U36" s="87">
        <v>0</v>
      </c>
      <c r="V36" s="139">
        <v>0</v>
      </c>
      <c r="W36" s="87">
        <f>C36+E36+G36+I36+K36+M36+O36+Q36+S36+U36</f>
        <v>0</v>
      </c>
      <c r="X36" s="197">
        <f>D36+F36+H36+J36+L36+N36+P36+R36+T36+V36</f>
        <v>0</v>
      </c>
      <c r="Y36" s="197">
        <f>SUM(W36:X36)</f>
        <v>0</v>
      </c>
    </row>
    <row r="37" spans="22:25" ht="11.25">
      <c r="V37" s="169"/>
      <c r="W37" s="73"/>
      <c r="X37" s="73"/>
      <c r="Y37" s="73"/>
    </row>
    <row r="38" spans="1:25" ht="22.5" customHeight="1">
      <c r="A38" s="285" t="s">
        <v>541</v>
      </c>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row>
    <row r="39" spans="1:26" ht="11.25">
      <c r="A39" s="91" t="s">
        <v>525</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row>
    <row r="40" spans="1:26" ht="11.25">
      <c r="A40" s="91"/>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row>
    <row r="41" ht="11.25">
      <c r="A41" s="33" t="s">
        <v>354</v>
      </c>
    </row>
    <row r="44" spans="2:15" ht="11.25">
      <c r="B44" s="46"/>
      <c r="C44" s="46"/>
      <c r="D44" s="46"/>
      <c r="E44" s="46"/>
      <c r="F44" s="46"/>
      <c r="G44" s="46"/>
      <c r="H44" s="46"/>
      <c r="I44" s="46"/>
      <c r="J44" s="46"/>
      <c r="K44" s="46"/>
      <c r="L44" s="46"/>
      <c r="M44" s="46"/>
      <c r="N44" s="46"/>
      <c r="O44" s="46"/>
    </row>
    <row r="45" spans="1:33" ht="13.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row>
    <row r="46" spans="2:15" ht="11.25">
      <c r="B46" s="46"/>
      <c r="C46" s="46"/>
      <c r="D46" s="46"/>
      <c r="E46" s="46"/>
      <c r="F46" s="46"/>
      <c r="G46" s="46"/>
      <c r="H46" s="46"/>
      <c r="I46" s="46"/>
      <c r="J46" s="46"/>
      <c r="K46" s="46"/>
      <c r="L46" s="46"/>
      <c r="M46" s="46"/>
      <c r="N46" s="46"/>
      <c r="O46" s="46"/>
    </row>
    <row r="47" spans="2:15" ht="11.25">
      <c r="B47" s="46"/>
      <c r="C47" s="46"/>
      <c r="D47" s="46"/>
      <c r="E47" s="46"/>
      <c r="F47" s="46"/>
      <c r="G47" s="46"/>
      <c r="H47" s="46"/>
      <c r="I47" s="46"/>
      <c r="J47" s="46"/>
      <c r="K47" s="46"/>
      <c r="L47" s="46"/>
      <c r="M47" s="46"/>
      <c r="N47" s="46"/>
      <c r="O47" s="46"/>
    </row>
    <row r="48" spans="2:15" ht="11.25">
      <c r="B48" s="46"/>
      <c r="C48" s="46"/>
      <c r="D48" s="46"/>
      <c r="E48" s="46"/>
      <c r="F48" s="46"/>
      <c r="G48" s="46"/>
      <c r="H48" s="46"/>
      <c r="I48" s="46"/>
      <c r="J48" s="46"/>
      <c r="K48" s="46"/>
      <c r="L48" s="46"/>
      <c r="M48" s="46"/>
      <c r="N48" s="46"/>
      <c r="O48" s="46"/>
    </row>
    <row r="49" spans="2:15" ht="11.25">
      <c r="B49" s="46"/>
      <c r="C49" s="46"/>
      <c r="D49" s="46"/>
      <c r="E49" s="46"/>
      <c r="F49" s="46"/>
      <c r="G49" s="46"/>
      <c r="H49" s="46"/>
      <c r="I49" s="46"/>
      <c r="J49" s="46"/>
      <c r="K49" s="46"/>
      <c r="L49" s="46"/>
      <c r="M49" s="46"/>
      <c r="N49" s="46"/>
      <c r="O49" s="46"/>
    </row>
    <row r="50" spans="2:15" ht="11.25">
      <c r="B50" s="46"/>
      <c r="C50" s="46"/>
      <c r="D50" s="46"/>
      <c r="E50" s="46"/>
      <c r="F50" s="46"/>
      <c r="G50" s="46"/>
      <c r="H50" s="46"/>
      <c r="I50" s="46"/>
      <c r="J50" s="46"/>
      <c r="K50" s="46"/>
      <c r="L50" s="46"/>
      <c r="M50" s="46"/>
      <c r="N50" s="46"/>
      <c r="O50" s="46"/>
    </row>
    <row r="51" spans="2:15" ht="11.25">
      <c r="B51" s="46"/>
      <c r="C51" s="46"/>
      <c r="D51" s="46"/>
      <c r="E51" s="46"/>
      <c r="F51" s="46"/>
      <c r="G51" s="46"/>
      <c r="H51" s="46"/>
      <c r="I51" s="46"/>
      <c r="J51" s="46"/>
      <c r="K51" s="46"/>
      <c r="L51" s="46"/>
      <c r="M51" s="46"/>
      <c r="N51" s="46"/>
      <c r="O51" s="46"/>
    </row>
    <row r="52" spans="2:15" ht="11.25">
      <c r="B52" s="46"/>
      <c r="C52" s="46"/>
      <c r="D52" s="46"/>
      <c r="E52" s="46"/>
      <c r="F52" s="46"/>
      <c r="G52" s="46"/>
      <c r="H52" s="46"/>
      <c r="I52" s="46"/>
      <c r="J52" s="46"/>
      <c r="K52" s="46"/>
      <c r="L52" s="46"/>
      <c r="M52" s="46"/>
      <c r="N52" s="46"/>
      <c r="O52" s="46"/>
    </row>
    <row r="53" spans="2:15" ht="11.25">
      <c r="B53" s="46"/>
      <c r="C53" s="46"/>
      <c r="D53" s="46"/>
      <c r="E53" s="46"/>
      <c r="F53" s="46"/>
      <c r="G53" s="46"/>
      <c r="H53" s="46"/>
      <c r="I53" s="46"/>
      <c r="J53" s="46"/>
      <c r="K53" s="46"/>
      <c r="L53" s="46"/>
      <c r="M53" s="46"/>
      <c r="N53" s="46"/>
      <c r="O53" s="46"/>
    </row>
    <row r="54" spans="2:15" ht="11.25">
      <c r="B54" s="46"/>
      <c r="C54" s="46"/>
      <c r="D54" s="46"/>
      <c r="E54" s="46"/>
      <c r="F54" s="46"/>
      <c r="G54" s="46"/>
      <c r="H54" s="46"/>
      <c r="I54" s="46"/>
      <c r="J54" s="46"/>
      <c r="K54" s="46"/>
      <c r="L54" s="46"/>
      <c r="M54" s="46"/>
      <c r="N54" s="46"/>
      <c r="O54" s="46"/>
    </row>
    <row r="55" spans="2:15" ht="11.25">
      <c r="B55" s="46"/>
      <c r="C55" s="46"/>
      <c r="D55" s="46"/>
      <c r="E55" s="46"/>
      <c r="F55" s="46"/>
      <c r="G55" s="46"/>
      <c r="H55" s="46"/>
      <c r="I55" s="46"/>
      <c r="J55" s="46"/>
      <c r="K55" s="46"/>
      <c r="L55" s="46"/>
      <c r="M55" s="46"/>
      <c r="N55" s="46"/>
      <c r="O55" s="46"/>
    </row>
    <row r="56" spans="2:13" ht="11.25">
      <c r="B56" s="46"/>
      <c r="C56" s="46"/>
      <c r="D56" s="46"/>
      <c r="E56" s="46"/>
      <c r="F56" s="46"/>
      <c r="G56" s="46"/>
      <c r="H56" s="46"/>
      <c r="I56" s="46"/>
      <c r="J56" s="46"/>
      <c r="K56" s="46"/>
      <c r="L56" s="46"/>
      <c r="M56" s="46"/>
    </row>
  </sheetData>
  <sheetProtection/>
  <mergeCells count="6">
    <mergeCell ref="C8:Y8"/>
    <mergeCell ref="A6:Y6"/>
    <mergeCell ref="A3:Y3"/>
    <mergeCell ref="A2:Y2"/>
    <mergeCell ref="A4:X4"/>
    <mergeCell ref="A38:Y38"/>
  </mergeCells>
  <printOptions horizontalCentered="1"/>
  <pageMargins left="0.1968503937007874" right="0.1968503937007874" top="0.7874015748031497" bottom="0.1968503937007874" header="0.11811023622047245" footer="0.11811023622047245"/>
  <pageSetup fitToHeight="1" fitToWidth="1" horizontalDpi="600" verticalDpi="600" orientation="landscape" paperSize="9" scale="95"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43"/>
  <sheetViews>
    <sheetView zoomScalePageLayoutView="0" workbookViewId="0" topLeftCell="A1">
      <selection activeCell="D40" sqref="D40"/>
    </sheetView>
  </sheetViews>
  <sheetFormatPr defaultColWidth="10.66015625" defaultRowHeight="11.25"/>
  <cols>
    <col min="1" max="1" width="35.66015625" style="31" bestFit="1" customWidth="1"/>
    <col min="2" max="3" width="8.33203125" style="31" customWidth="1"/>
    <col min="4" max="19" width="8.33203125" style="101" customWidth="1"/>
    <col min="20" max="16384" width="10.66015625" style="101" customWidth="1"/>
  </cols>
  <sheetData>
    <row r="1" ht="11.25">
      <c r="A1" s="100" t="s">
        <v>473</v>
      </c>
    </row>
    <row r="2" spans="1:19" ht="11.25">
      <c r="A2" s="86" t="s">
        <v>56</v>
      </c>
      <c r="B2" s="103"/>
      <c r="C2" s="103"/>
      <c r="D2" s="104"/>
      <c r="E2" s="104"/>
      <c r="F2" s="104"/>
      <c r="G2" s="104"/>
      <c r="H2" s="104"/>
      <c r="I2" s="104"/>
      <c r="J2" s="104"/>
      <c r="K2" s="104"/>
      <c r="L2" s="104"/>
      <c r="M2" s="104"/>
      <c r="N2" s="104"/>
      <c r="O2" s="104"/>
      <c r="P2" s="104"/>
      <c r="Q2" s="104"/>
      <c r="R2" s="104"/>
      <c r="S2" s="104"/>
    </row>
    <row r="3" spans="1:19" ht="11.25">
      <c r="A3" s="51" t="s">
        <v>522</v>
      </c>
      <c r="B3" s="103"/>
      <c r="C3" s="103"/>
      <c r="D3" s="104"/>
      <c r="E3" s="104"/>
      <c r="F3" s="104"/>
      <c r="G3" s="104"/>
      <c r="H3" s="104"/>
      <c r="I3" s="104"/>
      <c r="J3" s="104"/>
      <c r="K3" s="104"/>
      <c r="L3" s="104"/>
      <c r="M3" s="104"/>
      <c r="N3" s="104"/>
      <c r="O3" s="104"/>
      <c r="P3" s="104"/>
      <c r="Q3" s="104"/>
      <c r="R3" s="104"/>
      <c r="S3" s="104"/>
    </row>
    <row r="4" spans="1:19" ht="9" customHeight="1">
      <c r="A4" s="103"/>
      <c r="B4" s="103"/>
      <c r="C4" s="103"/>
      <c r="D4" s="104"/>
      <c r="E4" s="104"/>
      <c r="F4" s="104"/>
      <c r="G4" s="104"/>
      <c r="H4" s="104"/>
      <c r="I4" s="104"/>
      <c r="J4" s="104"/>
      <c r="K4" s="104"/>
      <c r="L4" s="104"/>
      <c r="M4" s="104"/>
      <c r="N4" s="104"/>
      <c r="O4" s="104"/>
      <c r="P4" s="104"/>
      <c r="Q4" s="104"/>
      <c r="R4" s="104"/>
      <c r="S4" s="104"/>
    </row>
    <row r="5" spans="1:19" ht="11.25">
      <c r="A5" s="86" t="s">
        <v>57</v>
      </c>
      <c r="B5" s="103"/>
      <c r="C5" s="103"/>
      <c r="D5" s="104"/>
      <c r="E5" s="104"/>
      <c r="F5" s="104"/>
      <c r="G5" s="104"/>
      <c r="H5" s="104"/>
      <c r="I5" s="104"/>
      <c r="J5" s="104"/>
      <c r="K5" s="104"/>
      <c r="L5" s="104"/>
      <c r="M5" s="104"/>
      <c r="N5" s="104"/>
      <c r="O5" s="104"/>
      <c r="P5" s="104"/>
      <c r="Q5" s="104"/>
      <c r="R5" s="104"/>
      <c r="S5" s="104"/>
    </row>
    <row r="6" spans="1:19" ht="11.25">
      <c r="A6" s="86" t="s">
        <v>363</v>
      </c>
      <c r="B6" s="103"/>
      <c r="C6" s="103"/>
      <c r="D6" s="104"/>
      <c r="E6" s="104"/>
      <c r="F6" s="104"/>
      <c r="G6" s="104"/>
      <c r="H6" s="104"/>
      <c r="I6" s="104"/>
      <c r="J6" s="104"/>
      <c r="K6" s="104"/>
      <c r="L6" s="104"/>
      <c r="M6" s="104"/>
      <c r="N6" s="104"/>
      <c r="O6" s="104"/>
      <c r="P6" s="104"/>
      <c r="Q6" s="104"/>
      <c r="R6" s="104"/>
      <c r="S6" s="104"/>
    </row>
    <row r="7" spans="1:4" ht="10.5" customHeight="1" thickBot="1">
      <c r="A7" s="106"/>
      <c r="B7" s="103"/>
      <c r="C7" s="103"/>
      <c r="D7" s="104"/>
    </row>
    <row r="8" spans="1:19" ht="12.75" customHeight="1">
      <c r="A8" s="107"/>
      <c r="B8" s="264" t="s">
        <v>59</v>
      </c>
      <c r="C8" s="265"/>
      <c r="D8" s="266"/>
      <c r="E8" s="109"/>
      <c r="F8" s="108" t="s">
        <v>47</v>
      </c>
      <c r="G8" s="110"/>
      <c r="H8" s="109"/>
      <c r="I8" s="108" t="s">
        <v>48</v>
      </c>
      <c r="J8" s="110"/>
      <c r="K8" s="109"/>
      <c r="L8" s="108" t="s">
        <v>49</v>
      </c>
      <c r="M8" s="110"/>
      <c r="N8" s="109"/>
      <c r="O8" s="108" t="s">
        <v>60</v>
      </c>
      <c r="P8" s="110"/>
      <c r="Q8" s="109"/>
      <c r="R8" s="108" t="s">
        <v>29</v>
      </c>
      <c r="S8" s="111"/>
    </row>
    <row r="9" spans="1:19" s="102" customFormat="1" ht="12.75" customHeight="1">
      <c r="A9" s="89"/>
      <c r="B9" s="267" t="s">
        <v>61</v>
      </c>
      <c r="C9" s="268"/>
      <c r="D9" s="269"/>
      <c r="E9" s="113"/>
      <c r="F9" s="114"/>
      <c r="G9" s="105"/>
      <c r="H9" s="113"/>
      <c r="I9" s="114"/>
      <c r="J9" s="105"/>
      <c r="K9" s="113"/>
      <c r="L9" s="114"/>
      <c r="M9" s="105"/>
      <c r="N9" s="113"/>
      <c r="O9" s="115" t="s">
        <v>62</v>
      </c>
      <c r="P9" s="105"/>
      <c r="Q9" s="113"/>
      <c r="R9" s="114"/>
      <c r="S9" s="105"/>
    </row>
    <row r="10" spans="1:19" s="119" customFormat="1" ht="11.25">
      <c r="A10" s="115" t="s">
        <v>81</v>
      </c>
      <c r="B10" s="116" t="s">
        <v>64</v>
      </c>
      <c r="C10" s="117" t="s">
        <v>65</v>
      </c>
      <c r="D10" s="118" t="s">
        <v>29</v>
      </c>
      <c r="E10" s="116" t="s">
        <v>64</v>
      </c>
      <c r="F10" s="117" t="s">
        <v>65</v>
      </c>
      <c r="G10" s="118" t="s">
        <v>29</v>
      </c>
      <c r="H10" s="116" t="s">
        <v>64</v>
      </c>
      <c r="I10" s="117" t="s">
        <v>65</v>
      </c>
      <c r="J10" s="118" t="s">
        <v>29</v>
      </c>
      <c r="K10" s="116" t="s">
        <v>64</v>
      </c>
      <c r="L10" s="117" t="s">
        <v>65</v>
      </c>
      <c r="M10" s="118" t="s">
        <v>29</v>
      </c>
      <c r="N10" s="116" t="s">
        <v>64</v>
      </c>
      <c r="O10" s="117" t="s">
        <v>65</v>
      </c>
      <c r="P10" s="118" t="s">
        <v>29</v>
      </c>
      <c r="Q10" s="116" t="s">
        <v>64</v>
      </c>
      <c r="R10" s="117" t="s">
        <v>65</v>
      </c>
      <c r="S10" s="118" t="s">
        <v>29</v>
      </c>
    </row>
    <row r="11" spans="1:19" s="102" customFormat="1" ht="11.25">
      <c r="A11" s="120" t="s">
        <v>82</v>
      </c>
      <c r="B11" s="121">
        <v>10</v>
      </c>
      <c r="C11" s="122">
        <v>0</v>
      </c>
      <c r="D11" s="122">
        <v>10</v>
      </c>
      <c r="E11" s="121">
        <v>0</v>
      </c>
      <c r="F11" s="122">
        <v>0</v>
      </c>
      <c r="G11" s="122">
        <v>0</v>
      </c>
      <c r="H11" s="121">
        <v>0</v>
      </c>
      <c r="I11" s="122">
        <v>0</v>
      </c>
      <c r="J11" s="122">
        <v>0</v>
      </c>
      <c r="K11" s="121">
        <v>0</v>
      </c>
      <c r="L11" s="122">
        <v>0</v>
      </c>
      <c r="M11" s="122">
        <v>0</v>
      </c>
      <c r="N11" s="121">
        <v>0</v>
      </c>
      <c r="O11" s="122">
        <v>0</v>
      </c>
      <c r="P11" s="122">
        <v>0</v>
      </c>
      <c r="Q11" s="121">
        <f>SUM(N11,K11,H11,E11,B11)</f>
        <v>10</v>
      </c>
      <c r="R11" s="122">
        <f>SUM(O11,L11,I11,F11,C11)</f>
        <v>0</v>
      </c>
      <c r="S11" s="122">
        <f>SUM(Q11:R11)</f>
        <v>10</v>
      </c>
    </row>
    <row r="12" spans="1:19" ht="11.25">
      <c r="A12" s="89" t="s">
        <v>83</v>
      </c>
      <c r="B12" s="87">
        <v>10</v>
      </c>
      <c r="C12" s="88">
        <v>0</v>
      </c>
      <c r="D12" s="88">
        <v>10</v>
      </c>
      <c r="E12" s="87">
        <v>0</v>
      </c>
      <c r="F12" s="88">
        <v>0</v>
      </c>
      <c r="G12" s="88">
        <v>0</v>
      </c>
      <c r="H12" s="87">
        <v>0</v>
      </c>
      <c r="I12" s="88">
        <v>0</v>
      </c>
      <c r="J12" s="88">
        <v>0</v>
      </c>
      <c r="K12" s="87">
        <v>0</v>
      </c>
      <c r="L12" s="88">
        <v>0</v>
      </c>
      <c r="M12" s="88">
        <v>0</v>
      </c>
      <c r="N12" s="87">
        <v>0</v>
      </c>
      <c r="O12" s="88">
        <v>0</v>
      </c>
      <c r="P12" s="88">
        <v>0</v>
      </c>
      <c r="Q12" s="87">
        <f aca="true" t="shared" si="0" ref="Q12:Q43">SUM(N12,K12,H12,E12,B12)</f>
        <v>10</v>
      </c>
      <c r="R12" s="88">
        <f aca="true" t="shared" si="1" ref="R12:R43">SUM(O12,L12,I12,F12,C12)</f>
        <v>0</v>
      </c>
      <c r="S12" s="88">
        <f aca="true" t="shared" si="2" ref="S12:S43">SUM(Q12:R12)</f>
        <v>10</v>
      </c>
    </row>
    <row r="13" spans="1:19" ht="11.25">
      <c r="A13" s="89" t="s">
        <v>84</v>
      </c>
      <c r="B13" s="87">
        <v>40</v>
      </c>
      <c r="C13" s="88">
        <v>0</v>
      </c>
      <c r="D13" s="88">
        <v>40</v>
      </c>
      <c r="E13" s="87">
        <v>360</v>
      </c>
      <c r="F13" s="88">
        <v>6</v>
      </c>
      <c r="G13" s="88">
        <v>366</v>
      </c>
      <c r="H13" s="87">
        <v>0</v>
      </c>
      <c r="I13" s="88">
        <v>0</v>
      </c>
      <c r="J13" s="88">
        <v>0</v>
      </c>
      <c r="K13" s="87">
        <v>0</v>
      </c>
      <c r="L13" s="88">
        <v>0</v>
      </c>
      <c r="M13" s="88">
        <v>0</v>
      </c>
      <c r="N13" s="87">
        <v>0</v>
      </c>
      <c r="O13" s="88">
        <v>0</v>
      </c>
      <c r="P13" s="88">
        <v>0</v>
      </c>
      <c r="Q13" s="87">
        <f t="shared" si="0"/>
        <v>400</v>
      </c>
      <c r="R13" s="88">
        <f t="shared" si="1"/>
        <v>6</v>
      </c>
      <c r="S13" s="88">
        <f t="shared" si="2"/>
        <v>406</v>
      </c>
    </row>
    <row r="14" spans="1:19" ht="11.25">
      <c r="A14" s="89" t="s">
        <v>85</v>
      </c>
      <c r="B14" s="87">
        <v>16</v>
      </c>
      <c r="C14" s="88">
        <v>0</v>
      </c>
      <c r="D14" s="88">
        <v>16</v>
      </c>
      <c r="E14" s="87">
        <v>0</v>
      </c>
      <c r="F14" s="88">
        <v>0</v>
      </c>
      <c r="G14" s="88">
        <v>0</v>
      </c>
      <c r="H14" s="87">
        <v>0</v>
      </c>
      <c r="I14" s="88">
        <v>0</v>
      </c>
      <c r="J14" s="88">
        <v>0</v>
      </c>
      <c r="K14" s="87">
        <v>0</v>
      </c>
      <c r="L14" s="88">
        <v>0</v>
      </c>
      <c r="M14" s="88">
        <v>0</v>
      </c>
      <c r="N14" s="87">
        <v>0</v>
      </c>
      <c r="O14" s="88">
        <v>0</v>
      </c>
      <c r="P14" s="88">
        <v>0</v>
      </c>
      <c r="Q14" s="87">
        <f t="shared" si="0"/>
        <v>16</v>
      </c>
      <c r="R14" s="88">
        <f t="shared" si="1"/>
        <v>0</v>
      </c>
      <c r="S14" s="88">
        <f t="shared" si="2"/>
        <v>16</v>
      </c>
    </row>
    <row r="15" spans="1:19" ht="11.25">
      <c r="A15" s="89" t="s">
        <v>357</v>
      </c>
      <c r="B15" s="87">
        <v>0</v>
      </c>
      <c r="C15" s="88">
        <v>0</v>
      </c>
      <c r="D15" s="88">
        <v>0</v>
      </c>
      <c r="E15" s="87">
        <v>7</v>
      </c>
      <c r="F15" s="88">
        <v>7</v>
      </c>
      <c r="G15" s="88">
        <v>14</v>
      </c>
      <c r="H15" s="87">
        <v>0</v>
      </c>
      <c r="I15" s="88">
        <v>0</v>
      </c>
      <c r="J15" s="88">
        <v>0</v>
      </c>
      <c r="K15" s="87">
        <v>0</v>
      </c>
      <c r="L15" s="88">
        <v>0</v>
      </c>
      <c r="M15" s="88">
        <v>0</v>
      </c>
      <c r="N15" s="87">
        <v>0</v>
      </c>
      <c r="O15" s="88">
        <v>0</v>
      </c>
      <c r="P15" s="88">
        <v>0</v>
      </c>
      <c r="Q15" s="87">
        <f t="shared" si="0"/>
        <v>7</v>
      </c>
      <c r="R15" s="88">
        <f t="shared" si="1"/>
        <v>7</v>
      </c>
      <c r="S15" s="88">
        <f t="shared" si="2"/>
        <v>14</v>
      </c>
    </row>
    <row r="16" spans="1:19" ht="11.25">
      <c r="A16" s="89" t="s">
        <v>86</v>
      </c>
      <c r="B16" s="87">
        <v>1</v>
      </c>
      <c r="C16" s="88">
        <v>37</v>
      </c>
      <c r="D16" s="88">
        <v>38</v>
      </c>
      <c r="E16" s="87">
        <v>5</v>
      </c>
      <c r="F16" s="88">
        <v>36</v>
      </c>
      <c r="G16" s="88">
        <v>41</v>
      </c>
      <c r="H16" s="87">
        <v>0</v>
      </c>
      <c r="I16" s="88">
        <v>0</v>
      </c>
      <c r="J16" s="88">
        <v>0</v>
      </c>
      <c r="K16" s="87">
        <v>5</v>
      </c>
      <c r="L16" s="88">
        <v>34</v>
      </c>
      <c r="M16" s="88">
        <v>39</v>
      </c>
      <c r="N16" s="87">
        <v>0</v>
      </c>
      <c r="O16" s="88">
        <v>0</v>
      </c>
      <c r="P16" s="88">
        <v>0</v>
      </c>
      <c r="Q16" s="87">
        <f>SUM(N16,K16,H16,E16,B16)</f>
        <v>11</v>
      </c>
      <c r="R16" s="88">
        <f>SUM(O16,L16,I16,F16,C16)</f>
        <v>107</v>
      </c>
      <c r="S16" s="88">
        <f>SUM(Q16:R16)</f>
        <v>118</v>
      </c>
    </row>
    <row r="17" spans="1:19" ht="11.25">
      <c r="A17" s="89" t="s">
        <v>87</v>
      </c>
      <c r="B17" s="87">
        <v>9</v>
      </c>
      <c r="C17" s="88">
        <v>3</v>
      </c>
      <c r="D17" s="88">
        <v>12</v>
      </c>
      <c r="E17" s="87">
        <v>49</v>
      </c>
      <c r="F17" s="88">
        <v>6</v>
      </c>
      <c r="G17" s="88">
        <v>55</v>
      </c>
      <c r="H17" s="87">
        <v>0</v>
      </c>
      <c r="I17" s="88">
        <v>0</v>
      </c>
      <c r="J17" s="88">
        <v>0</v>
      </c>
      <c r="K17" s="87">
        <v>35</v>
      </c>
      <c r="L17" s="88">
        <v>10</v>
      </c>
      <c r="M17" s="88">
        <v>45</v>
      </c>
      <c r="N17" s="87">
        <v>0</v>
      </c>
      <c r="O17" s="88">
        <v>0</v>
      </c>
      <c r="P17" s="88">
        <v>0</v>
      </c>
      <c r="Q17" s="87">
        <f>SUM(N17,K17,H17,E17,B17)</f>
        <v>93</v>
      </c>
      <c r="R17" s="88">
        <f>SUM(O17,L17,I17,F17,C17)</f>
        <v>19</v>
      </c>
      <c r="S17" s="88">
        <f>SUM(Q17:R17)</f>
        <v>112</v>
      </c>
    </row>
    <row r="18" spans="1:19" ht="11.25">
      <c r="A18" s="89" t="s">
        <v>88</v>
      </c>
      <c r="B18" s="87">
        <v>46</v>
      </c>
      <c r="C18" s="88">
        <v>74</v>
      </c>
      <c r="D18" s="88">
        <v>120</v>
      </c>
      <c r="E18" s="87">
        <v>135</v>
      </c>
      <c r="F18" s="88">
        <v>155</v>
      </c>
      <c r="G18" s="88">
        <v>290</v>
      </c>
      <c r="H18" s="87">
        <v>10</v>
      </c>
      <c r="I18" s="88">
        <v>13</v>
      </c>
      <c r="J18" s="88">
        <v>23</v>
      </c>
      <c r="K18" s="87">
        <v>50</v>
      </c>
      <c r="L18" s="88">
        <v>43</v>
      </c>
      <c r="M18" s="88">
        <v>93</v>
      </c>
      <c r="N18" s="87">
        <v>0</v>
      </c>
      <c r="O18" s="88">
        <v>0</v>
      </c>
      <c r="P18" s="88">
        <v>0</v>
      </c>
      <c r="Q18" s="87">
        <f t="shared" si="0"/>
        <v>241</v>
      </c>
      <c r="R18" s="88">
        <f t="shared" si="1"/>
        <v>285</v>
      </c>
      <c r="S18" s="88">
        <f t="shared" si="2"/>
        <v>526</v>
      </c>
    </row>
    <row r="19" spans="1:19" ht="11.25">
      <c r="A19" s="89" t="s">
        <v>89</v>
      </c>
      <c r="B19" s="87">
        <v>0</v>
      </c>
      <c r="C19" s="88">
        <v>0</v>
      </c>
      <c r="D19" s="88">
        <v>0</v>
      </c>
      <c r="E19" s="87">
        <v>22</v>
      </c>
      <c r="F19" s="88">
        <v>0</v>
      </c>
      <c r="G19" s="88">
        <v>22</v>
      </c>
      <c r="H19" s="87">
        <v>0</v>
      </c>
      <c r="I19" s="88">
        <v>0</v>
      </c>
      <c r="J19" s="88">
        <v>0</v>
      </c>
      <c r="K19" s="87">
        <v>36</v>
      </c>
      <c r="L19" s="88">
        <v>1</v>
      </c>
      <c r="M19" s="88">
        <v>37</v>
      </c>
      <c r="N19" s="87">
        <v>0</v>
      </c>
      <c r="O19" s="88">
        <v>0</v>
      </c>
      <c r="P19" s="88">
        <v>0</v>
      </c>
      <c r="Q19" s="87">
        <f t="shared" si="0"/>
        <v>58</v>
      </c>
      <c r="R19" s="88">
        <f t="shared" si="1"/>
        <v>1</v>
      </c>
      <c r="S19" s="88">
        <f t="shared" si="2"/>
        <v>59</v>
      </c>
    </row>
    <row r="20" spans="1:19" ht="11.25">
      <c r="A20" s="89" t="s">
        <v>90</v>
      </c>
      <c r="B20" s="87">
        <v>0</v>
      </c>
      <c r="C20" s="88">
        <v>0</v>
      </c>
      <c r="D20" s="88">
        <v>0</v>
      </c>
      <c r="E20" s="87">
        <v>0</v>
      </c>
      <c r="F20" s="88">
        <v>7</v>
      </c>
      <c r="G20" s="88">
        <v>7</v>
      </c>
      <c r="H20" s="87">
        <v>2</v>
      </c>
      <c r="I20" s="88">
        <v>9</v>
      </c>
      <c r="J20" s="88">
        <v>11</v>
      </c>
      <c r="K20" s="87">
        <v>0</v>
      </c>
      <c r="L20" s="88">
        <v>0</v>
      </c>
      <c r="M20" s="88">
        <v>0</v>
      </c>
      <c r="N20" s="87">
        <v>0</v>
      </c>
      <c r="O20" s="88">
        <v>0</v>
      </c>
      <c r="P20" s="88">
        <v>0</v>
      </c>
      <c r="Q20" s="87">
        <f t="shared" si="0"/>
        <v>2</v>
      </c>
      <c r="R20" s="88">
        <f t="shared" si="1"/>
        <v>16</v>
      </c>
      <c r="S20" s="88">
        <f t="shared" si="2"/>
        <v>18</v>
      </c>
    </row>
    <row r="21" spans="1:19" ht="11.25">
      <c r="A21" s="89" t="s">
        <v>91</v>
      </c>
      <c r="B21" s="87">
        <v>26</v>
      </c>
      <c r="C21" s="88">
        <v>90</v>
      </c>
      <c r="D21" s="88">
        <v>116</v>
      </c>
      <c r="E21" s="87">
        <v>52</v>
      </c>
      <c r="F21" s="88">
        <v>170</v>
      </c>
      <c r="G21" s="88">
        <v>222</v>
      </c>
      <c r="H21" s="87">
        <v>9</v>
      </c>
      <c r="I21" s="88">
        <v>8</v>
      </c>
      <c r="J21" s="88">
        <v>17</v>
      </c>
      <c r="K21" s="87">
        <v>8</v>
      </c>
      <c r="L21" s="88">
        <v>25</v>
      </c>
      <c r="M21" s="88">
        <v>33</v>
      </c>
      <c r="N21" s="87">
        <v>0</v>
      </c>
      <c r="O21" s="88">
        <v>0</v>
      </c>
      <c r="P21" s="88">
        <v>0</v>
      </c>
      <c r="Q21" s="87">
        <f t="shared" si="0"/>
        <v>95</v>
      </c>
      <c r="R21" s="88">
        <f t="shared" si="1"/>
        <v>293</v>
      </c>
      <c r="S21" s="88">
        <f t="shared" si="2"/>
        <v>388</v>
      </c>
    </row>
    <row r="22" spans="1:19" ht="11.25">
      <c r="A22" s="89" t="s">
        <v>92</v>
      </c>
      <c r="B22" s="87">
        <v>100</v>
      </c>
      <c r="C22" s="88">
        <v>0</v>
      </c>
      <c r="D22" s="88">
        <v>100</v>
      </c>
      <c r="E22" s="87">
        <v>0</v>
      </c>
      <c r="F22" s="88">
        <v>0</v>
      </c>
      <c r="G22" s="88">
        <v>0</v>
      </c>
      <c r="H22" s="87">
        <v>0</v>
      </c>
      <c r="I22" s="88">
        <v>0</v>
      </c>
      <c r="J22" s="88">
        <v>0</v>
      </c>
      <c r="K22" s="87">
        <v>0</v>
      </c>
      <c r="L22" s="88">
        <v>0</v>
      </c>
      <c r="M22" s="88">
        <v>0</v>
      </c>
      <c r="N22" s="87">
        <v>0</v>
      </c>
      <c r="O22" s="88">
        <v>0</v>
      </c>
      <c r="P22" s="88">
        <v>0</v>
      </c>
      <c r="Q22" s="87">
        <f t="shared" si="0"/>
        <v>100</v>
      </c>
      <c r="R22" s="88">
        <f t="shared" si="1"/>
        <v>0</v>
      </c>
      <c r="S22" s="88">
        <f t="shared" si="2"/>
        <v>100</v>
      </c>
    </row>
    <row r="23" spans="1:19" ht="11.25">
      <c r="A23" s="89" t="s">
        <v>93</v>
      </c>
      <c r="B23" s="87">
        <v>35</v>
      </c>
      <c r="C23" s="88">
        <v>3</v>
      </c>
      <c r="D23" s="88">
        <v>38</v>
      </c>
      <c r="E23" s="87">
        <v>16</v>
      </c>
      <c r="F23" s="88">
        <v>11</v>
      </c>
      <c r="G23" s="88">
        <v>27</v>
      </c>
      <c r="H23" s="87">
        <v>0</v>
      </c>
      <c r="I23" s="88">
        <v>0</v>
      </c>
      <c r="J23" s="88">
        <v>0</v>
      </c>
      <c r="K23" s="87">
        <v>22</v>
      </c>
      <c r="L23" s="88">
        <v>0</v>
      </c>
      <c r="M23" s="88">
        <v>22</v>
      </c>
      <c r="N23" s="87">
        <v>0</v>
      </c>
      <c r="O23" s="88">
        <v>0</v>
      </c>
      <c r="P23" s="88">
        <v>0</v>
      </c>
      <c r="Q23" s="87">
        <f t="shared" si="0"/>
        <v>73</v>
      </c>
      <c r="R23" s="88">
        <f t="shared" si="1"/>
        <v>14</v>
      </c>
      <c r="S23" s="88">
        <f t="shared" si="2"/>
        <v>87</v>
      </c>
    </row>
    <row r="24" spans="1:19" ht="11.25">
      <c r="A24" s="89" t="s">
        <v>94</v>
      </c>
      <c r="B24" s="87">
        <v>168</v>
      </c>
      <c r="C24" s="88">
        <v>1</v>
      </c>
      <c r="D24" s="88">
        <v>169</v>
      </c>
      <c r="E24" s="87">
        <v>603</v>
      </c>
      <c r="F24" s="88">
        <v>3</v>
      </c>
      <c r="G24" s="88">
        <v>606</v>
      </c>
      <c r="H24" s="87">
        <v>13</v>
      </c>
      <c r="I24" s="88">
        <v>0</v>
      </c>
      <c r="J24" s="88">
        <v>13</v>
      </c>
      <c r="K24" s="87">
        <v>52</v>
      </c>
      <c r="L24" s="88">
        <v>1</v>
      </c>
      <c r="M24" s="88">
        <v>53</v>
      </c>
      <c r="N24" s="87">
        <v>0</v>
      </c>
      <c r="O24" s="88">
        <v>0</v>
      </c>
      <c r="P24" s="88">
        <v>0</v>
      </c>
      <c r="Q24" s="87">
        <f t="shared" si="0"/>
        <v>836</v>
      </c>
      <c r="R24" s="88">
        <f t="shared" si="1"/>
        <v>5</v>
      </c>
      <c r="S24" s="88">
        <f t="shared" si="2"/>
        <v>841</v>
      </c>
    </row>
    <row r="25" spans="1:19" ht="11.25">
      <c r="A25" s="89" t="s">
        <v>95</v>
      </c>
      <c r="B25" s="87">
        <v>0</v>
      </c>
      <c r="C25" s="88">
        <v>0</v>
      </c>
      <c r="D25" s="88">
        <v>0</v>
      </c>
      <c r="E25" s="87">
        <v>6</v>
      </c>
      <c r="F25" s="88">
        <v>0</v>
      </c>
      <c r="G25" s="88">
        <v>6</v>
      </c>
      <c r="H25" s="87">
        <v>0</v>
      </c>
      <c r="I25" s="88">
        <v>0</v>
      </c>
      <c r="J25" s="88">
        <v>0</v>
      </c>
      <c r="K25" s="87">
        <v>0</v>
      </c>
      <c r="L25" s="88">
        <v>0</v>
      </c>
      <c r="M25" s="88">
        <v>0</v>
      </c>
      <c r="N25" s="87">
        <v>0</v>
      </c>
      <c r="O25" s="88">
        <v>0</v>
      </c>
      <c r="P25" s="88">
        <v>0</v>
      </c>
      <c r="Q25" s="87">
        <f t="shared" si="0"/>
        <v>6</v>
      </c>
      <c r="R25" s="88">
        <f t="shared" si="1"/>
        <v>0</v>
      </c>
      <c r="S25" s="88">
        <f t="shared" si="2"/>
        <v>6</v>
      </c>
    </row>
    <row r="26" spans="1:19" ht="11.25">
      <c r="A26" s="89" t="s">
        <v>96</v>
      </c>
      <c r="B26" s="87">
        <v>1</v>
      </c>
      <c r="C26" s="88">
        <v>41</v>
      </c>
      <c r="D26" s="88">
        <v>42</v>
      </c>
      <c r="E26" s="87">
        <v>6</v>
      </c>
      <c r="F26" s="88">
        <v>70</v>
      </c>
      <c r="G26" s="88">
        <v>76</v>
      </c>
      <c r="H26" s="87">
        <v>0</v>
      </c>
      <c r="I26" s="88">
        <v>0</v>
      </c>
      <c r="J26" s="88">
        <v>0</v>
      </c>
      <c r="K26" s="87">
        <v>0</v>
      </c>
      <c r="L26" s="88">
        <v>6</v>
      </c>
      <c r="M26" s="88">
        <v>6</v>
      </c>
      <c r="N26" s="87">
        <v>0</v>
      </c>
      <c r="O26" s="88">
        <v>0</v>
      </c>
      <c r="P26" s="88">
        <v>0</v>
      </c>
      <c r="Q26" s="87">
        <f t="shared" si="0"/>
        <v>7</v>
      </c>
      <c r="R26" s="88">
        <f t="shared" si="1"/>
        <v>117</v>
      </c>
      <c r="S26" s="88">
        <f t="shared" si="2"/>
        <v>124</v>
      </c>
    </row>
    <row r="27" spans="1:19" ht="11.25">
      <c r="A27" s="89" t="s">
        <v>97</v>
      </c>
      <c r="B27" s="87">
        <v>0</v>
      </c>
      <c r="C27" s="88">
        <v>0</v>
      </c>
      <c r="D27" s="88">
        <v>0</v>
      </c>
      <c r="E27" s="87">
        <v>5</v>
      </c>
      <c r="F27" s="88">
        <v>41</v>
      </c>
      <c r="G27" s="88">
        <v>46</v>
      </c>
      <c r="H27" s="87">
        <v>0</v>
      </c>
      <c r="I27" s="88">
        <v>0</v>
      </c>
      <c r="J27" s="88">
        <v>0</v>
      </c>
      <c r="K27" s="87">
        <v>0</v>
      </c>
      <c r="L27" s="88">
        <v>0</v>
      </c>
      <c r="M27" s="88">
        <v>0</v>
      </c>
      <c r="N27" s="87">
        <v>0</v>
      </c>
      <c r="O27" s="88">
        <v>0</v>
      </c>
      <c r="P27" s="88">
        <v>0</v>
      </c>
      <c r="Q27" s="87">
        <f t="shared" si="0"/>
        <v>5</v>
      </c>
      <c r="R27" s="88">
        <f t="shared" si="1"/>
        <v>41</v>
      </c>
      <c r="S27" s="88">
        <f t="shared" si="2"/>
        <v>46</v>
      </c>
    </row>
    <row r="28" spans="1:19" ht="11.25">
      <c r="A28" s="89" t="s">
        <v>98</v>
      </c>
      <c r="B28" s="87">
        <v>8</v>
      </c>
      <c r="C28" s="88">
        <v>216</v>
      </c>
      <c r="D28" s="88">
        <v>224</v>
      </c>
      <c r="E28" s="87">
        <v>26</v>
      </c>
      <c r="F28" s="88">
        <v>346</v>
      </c>
      <c r="G28" s="88">
        <v>372</v>
      </c>
      <c r="H28" s="87">
        <v>9</v>
      </c>
      <c r="I28" s="88">
        <v>55</v>
      </c>
      <c r="J28" s="88">
        <v>64</v>
      </c>
      <c r="K28" s="87">
        <v>10</v>
      </c>
      <c r="L28" s="88">
        <v>60</v>
      </c>
      <c r="M28" s="88">
        <v>70</v>
      </c>
      <c r="N28" s="87">
        <v>0</v>
      </c>
      <c r="O28" s="88">
        <v>0</v>
      </c>
      <c r="P28" s="88">
        <v>0</v>
      </c>
      <c r="Q28" s="87">
        <f t="shared" si="0"/>
        <v>53</v>
      </c>
      <c r="R28" s="88">
        <f t="shared" si="1"/>
        <v>677</v>
      </c>
      <c r="S28" s="88">
        <f t="shared" si="2"/>
        <v>730</v>
      </c>
    </row>
    <row r="29" spans="1:19" ht="11.25">
      <c r="A29" s="89" t="s">
        <v>99</v>
      </c>
      <c r="B29" s="87">
        <v>85</v>
      </c>
      <c r="C29" s="88">
        <v>21</v>
      </c>
      <c r="D29" s="88">
        <v>106</v>
      </c>
      <c r="E29" s="87">
        <v>203</v>
      </c>
      <c r="F29" s="88">
        <v>83</v>
      </c>
      <c r="G29" s="88">
        <v>286</v>
      </c>
      <c r="H29" s="87">
        <v>29</v>
      </c>
      <c r="I29" s="88">
        <v>11</v>
      </c>
      <c r="J29" s="88">
        <v>40</v>
      </c>
      <c r="K29" s="87">
        <v>42</v>
      </c>
      <c r="L29" s="88">
        <v>19</v>
      </c>
      <c r="M29" s="88">
        <v>61</v>
      </c>
      <c r="N29" s="87">
        <v>16</v>
      </c>
      <c r="O29" s="88">
        <v>1</v>
      </c>
      <c r="P29" s="88">
        <v>17</v>
      </c>
      <c r="Q29" s="87">
        <f t="shared" si="0"/>
        <v>375</v>
      </c>
      <c r="R29" s="88">
        <f t="shared" si="1"/>
        <v>135</v>
      </c>
      <c r="S29" s="88">
        <f t="shared" si="2"/>
        <v>510</v>
      </c>
    </row>
    <row r="30" spans="1:19" ht="11.25">
      <c r="A30" s="89" t="s">
        <v>100</v>
      </c>
      <c r="B30" s="87">
        <v>8</v>
      </c>
      <c r="C30" s="88">
        <v>2</v>
      </c>
      <c r="D30" s="88">
        <v>10</v>
      </c>
      <c r="E30" s="87">
        <v>0</v>
      </c>
      <c r="F30" s="88">
        <v>0</v>
      </c>
      <c r="G30" s="88">
        <v>0</v>
      </c>
      <c r="H30" s="87">
        <v>0</v>
      </c>
      <c r="I30" s="88">
        <v>0</v>
      </c>
      <c r="J30" s="88">
        <v>0</v>
      </c>
      <c r="K30" s="87">
        <v>0</v>
      </c>
      <c r="L30" s="88">
        <v>0</v>
      </c>
      <c r="M30" s="88">
        <v>0</v>
      </c>
      <c r="N30" s="87">
        <v>0</v>
      </c>
      <c r="O30" s="88">
        <v>0</v>
      </c>
      <c r="P30" s="88">
        <v>0</v>
      </c>
      <c r="Q30" s="87">
        <f t="shared" si="0"/>
        <v>8</v>
      </c>
      <c r="R30" s="88">
        <f t="shared" si="1"/>
        <v>2</v>
      </c>
      <c r="S30" s="88">
        <f t="shared" si="2"/>
        <v>10</v>
      </c>
    </row>
    <row r="31" spans="1:19" ht="11.25">
      <c r="A31" s="89" t="s">
        <v>101</v>
      </c>
      <c r="B31" s="87">
        <v>240</v>
      </c>
      <c r="C31" s="88">
        <v>4</v>
      </c>
      <c r="D31" s="88">
        <v>244</v>
      </c>
      <c r="E31" s="87">
        <v>310</v>
      </c>
      <c r="F31" s="88">
        <v>6</v>
      </c>
      <c r="G31" s="88">
        <v>316</v>
      </c>
      <c r="H31" s="87">
        <v>59</v>
      </c>
      <c r="I31" s="88">
        <v>4</v>
      </c>
      <c r="J31" s="88">
        <v>63</v>
      </c>
      <c r="K31" s="87">
        <v>32</v>
      </c>
      <c r="L31" s="88">
        <v>0</v>
      </c>
      <c r="M31" s="88">
        <v>32</v>
      </c>
      <c r="N31" s="87">
        <v>0</v>
      </c>
      <c r="O31" s="88">
        <v>0</v>
      </c>
      <c r="P31" s="88">
        <v>0</v>
      </c>
      <c r="Q31" s="87">
        <f t="shared" si="0"/>
        <v>641</v>
      </c>
      <c r="R31" s="88">
        <f t="shared" si="1"/>
        <v>14</v>
      </c>
      <c r="S31" s="88">
        <f t="shared" si="2"/>
        <v>655</v>
      </c>
    </row>
    <row r="32" spans="1:19" ht="11.25">
      <c r="A32" s="89" t="s">
        <v>102</v>
      </c>
      <c r="B32" s="87">
        <v>18</v>
      </c>
      <c r="C32" s="88">
        <v>3</v>
      </c>
      <c r="D32" s="88">
        <v>21</v>
      </c>
      <c r="E32" s="87">
        <v>4</v>
      </c>
      <c r="F32" s="88">
        <v>13</v>
      </c>
      <c r="G32" s="88">
        <v>17</v>
      </c>
      <c r="H32" s="87">
        <v>0</v>
      </c>
      <c r="I32" s="88">
        <v>0</v>
      </c>
      <c r="J32" s="88">
        <v>0</v>
      </c>
      <c r="K32" s="87">
        <v>0</v>
      </c>
      <c r="L32" s="88">
        <v>0</v>
      </c>
      <c r="M32" s="88">
        <v>0</v>
      </c>
      <c r="N32" s="87">
        <v>0</v>
      </c>
      <c r="O32" s="88">
        <v>0</v>
      </c>
      <c r="P32" s="88">
        <v>0</v>
      </c>
      <c r="Q32" s="87">
        <f t="shared" si="0"/>
        <v>22</v>
      </c>
      <c r="R32" s="88">
        <f t="shared" si="1"/>
        <v>16</v>
      </c>
      <c r="S32" s="88">
        <f t="shared" si="2"/>
        <v>38</v>
      </c>
    </row>
    <row r="33" spans="1:19" ht="11.25">
      <c r="A33" s="89" t="s">
        <v>103</v>
      </c>
      <c r="B33" s="87">
        <v>0</v>
      </c>
      <c r="C33" s="88">
        <v>0</v>
      </c>
      <c r="D33" s="88">
        <v>0</v>
      </c>
      <c r="E33" s="87">
        <v>19</v>
      </c>
      <c r="F33" s="88">
        <v>0</v>
      </c>
      <c r="G33" s="88">
        <v>19</v>
      </c>
      <c r="H33" s="87">
        <v>0</v>
      </c>
      <c r="I33" s="88">
        <v>0</v>
      </c>
      <c r="J33" s="88">
        <v>0</v>
      </c>
      <c r="K33" s="87">
        <v>0</v>
      </c>
      <c r="L33" s="88">
        <v>0</v>
      </c>
      <c r="M33" s="88">
        <v>0</v>
      </c>
      <c r="N33" s="87">
        <v>0</v>
      </c>
      <c r="O33" s="88">
        <v>0</v>
      </c>
      <c r="P33" s="88">
        <v>0</v>
      </c>
      <c r="Q33" s="87">
        <f t="shared" si="0"/>
        <v>19</v>
      </c>
      <c r="R33" s="88">
        <f t="shared" si="1"/>
        <v>0</v>
      </c>
      <c r="S33" s="88">
        <f t="shared" si="2"/>
        <v>19</v>
      </c>
    </row>
    <row r="34" spans="1:19" ht="11.25">
      <c r="A34" s="89" t="s">
        <v>104</v>
      </c>
      <c r="B34" s="87">
        <v>0</v>
      </c>
      <c r="C34" s="88">
        <v>3</v>
      </c>
      <c r="D34" s="88">
        <v>3</v>
      </c>
      <c r="E34" s="87">
        <v>19</v>
      </c>
      <c r="F34" s="88">
        <v>150</v>
      </c>
      <c r="G34" s="88">
        <v>169</v>
      </c>
      <c r="H34" s="87">
        <v>0</v>
      </c>
      <c r="I34" s="88">
        <v>5</v>
      </c>
      <c r="J34" s="88">
        <v>5</v>
      </c>
      <c r="K34" s="87">
        <v>0</v>
      </c>
      <c r="L34" s="88">
        <v>0</v>
      </c>
      <c r="M34" s="88">
        <v>0</v>
      </c>
      <c r="N34" s="87">
        <v>0</v>
      </c>
      <c r="O34" s="88">
        <v>0</v>
      </c>
      <c r="P34" s="88">
        <v>0</v>
      </c>
      <c r="Q34" s="87">
        <f t="shared" si="0"/>
        <v>19</v>
      </c>
      <c r="R34" s="88">
        <f t="shared" si="1"/>
        <v>158</v>
      </c>
      <c r="S34" s="88">
        <f t="shared" si="2"/>
        <v>177</v>
      </c>
    </row>
    <row r="35" spans="1:19" ht="11.25">
      <c r="A35" s="89" t="s">
        <v>105</v>
      </c>
      <c r="B35" s="87">
        <v>230</v>
      </c>
      <c r="C35" s="88">
        <v>509</v>
      </c>
      <c r="D35" s="88">
        <v>739</v>
      </c>
      <c r="E35" s="87">
        <v>510</v>
      </c>
      <c r="F35" s="88">
        <v>1502</v>
      </c>
      <c r="G35" s="88">
        <v>2012</v>
      </c>
      <c r="H35" s="87">
        <v>11</v>
      </c>
      <c r="I35" s="88">
        <v>10</v>
      </c>
      <c r="J35" s="88">
        <v>21</v>
      </c>
      <c r="K35" s="87">
        <v>15</v>
      </c>
      <c r="L35" s="88">
        <v>33</v>
      </c>
      <c r="M35" s="88">
        <v>48</v>
      </c>
      <c r="N35" s="87">
        <v>0</v>
      </c>
      <c r="O35" s="88">
        <v>0</v>
      </c>
      <c r="P35" s="88">
        <v>0</v>
      </c>
      <c r="Q35" s="87">
        <f t="shared" si="0"/>
        <v>766</v>
      </c>
      <c r="R35" s="88">
        <f t="shared" si="1"/>
        <v>2054</v>
      </c>
      <c r="S35" s="88">
        <f t="shared" si="2"/>
        <v>2820</v>
      </c>
    </row>
    <row r="36" spans="1:19" ht="11.25">
      <c r="A36" s="89" t="s">
        <v>53</v>
      </c>
      <c r="B36" s="87">
        <v>23</v>
      </c>
      <c r="C36" s="88">
        <v>17</v>
      </c>
      <c r="D36" s="88">
        <v>40</v>
      </c>
      <c r="E36" s="87">
        <v>168</v>
      </c>
      <c r="F36" s="88">
        <v>72</v>
      </c>
      <c r="G36" s="88">
        <v>240</v>
      </c>
      <c r="H36" s="87">
        <v>82</v>
      </c>
      <c r="I36" s="88">
        <v>35</v>
      </c>
      <c r="J36" s="88">
        <v>117</v>
      </c>
      <c r="K36" s="87">
        <v>19</v>
      </c>
      <c r="L36" s="88">
        <v>6</v>
      </c>
      <c r="M36" s="88">
        <v>25</v>
      </c>
      <c r="N36" s="87">
        <v>3</v>
      </c>
      <c r="O36" s="88">
        <v>0</v>
      </c>
      <c r="P36" s="88">
        <v>3</v>
      </c>
      <c r="Q36" s="87">
        <f t="shared" si="0"/>
        <v>295</v>
      </c>
      <c r="R36" s="88">
        <f t="shared" si="1"/>
        <v>130</v>
      </c>
      <c r="S36" s="88">
        <f t="shared" si="2"/>
        <v>425</v>
      </c>
    </row>
    <row r="37" spans="1:19" ht="11.25">
      <c r="A37" s="89" t="s">
        <v>74</v>
      </c>
      <c r="B37" s="87">
        <v>7</v>
      </c>
      <c r="C37" s="88">
        <v>1</v>
      </c>
      <c r="D37" s="88">
        <v>8</v>
      </c>
      <c r="E37" s="87">
        <v>0</v>
      </c>
      <c r="F37" s="88">
        <v>0</v>
      </c>
      <c r="G37" s="88">
        <v>0</v>
      </c>
      <c r="H37" s="87">
        <v>0</v>
      </c>
      <c r="I37" s="88">
        <v>0</v>
      </c>
      <c r="J37" s="88">
        <v>0</v>
      </c>
      <c r="K37" s="87">
        <v>0</v>
      </c>
      <c r="L37" s="88">
        <v>0</v>
      </c>
      <c r="M37" s="88">
        <v>0</v>
      </c>
      <c r="N37" s="87">
        <v>0</v>
      </c>
      <c r="O37" s="88">
        <v>0</v>
      </c>
      <c r="P37" s="88">
        <v>0</v>
      </c>
      <c r="Q37" s="87">
        <f t="shared" si="0"/>
        <v>7</v>
      </c>
      <c r="R37" s="88">
        <f t="shared" si="1"/>
        <v>1</v>
      </c>
      <c r="S37" s="88">
        <f t="shared" si="2"/>
        <v>8</v>
      </c>
    </row>
    <row r="38" spans="1:19" ht="11.25">
      <c r="A38" s="89" t="s">
        <v>106</v>
      </c>
      <c r="B38" s="87">
        <v>5</v>
      </c>
      <c r="C38" s="88">
        <v>1</v>
      </c>
      <c r="D38" s="88">
        <v>6</v>
      </c>
      <c r="E38" s="87">
        <v>0</v>
      </c>
      <c r="F38" s="88">
        <v>0</v>
      </c>
      <c r="G38" s="88">
        <v>0</v>
      </c>
      <c r="H38" s="87">
        <v>0</v>
      </c>
      <c r="I38" s="88">
        <v>0</v>
      </c>
      <c r="J38" s="88">
        <v>0</v>
      </c>
      <c r="K38" s="87">
        <v>0</v>
      </c>
      <c r="L38" s="88">
        <v>0</v>
      </c>
      <c r="M38" s="88">
        <v>0</v>
      </c>
      <c r="N38" s="87">
        <v>0</v>
      </c>
      <c r="O38" s="88">
        <v>0</v>
      </c>
      <c r="P38" s="88">
        <v>0</v>
      </c>
      <c r="Q38" s="87">
        <f t="shared" si="0"/>
        <v>5</v>
      </c>
      <c r="R38" s="88">
        <f t="shared" si="1"/>
        <v>1</v>
      </c>
      <c r="S38" s="88">
        <f t="shared" si="2"/>
        <v>6</v>
      </c>
    </row>
    <row r="39" spans="1:19" ht="11.25">
      <c r="A39" s="89" t="s">
        <v>107</v>
      </c>
      <c r="B39" s="87">
        <v>0</v>
      </c>
      <c r="C39" s="88">
        <v>0</v>
      </c>
      <c r="D39" s="88">
        <v>0</v>
      </c>
      <c r="E39" s="87">
        <v>0</v>
      </c>
      <c r="F39" s="88">
        <v>0</v>
      </c>
      <c r="G39" s="88">
        <v>0</v>
      </c>
      <c r="H39" s="87">
        <v>5</v>
      </c>
      <c r="I39" s="88">
        <v>1</v>
      </c>
      <c r="J39" s="88">
        <v>6</v>
      </c>
      <c r="K39" s="87">
        <v>0</v>
      </c>
      <c r="L39" s="88">
        <v>0</v>
      </c>
      <c r="M39" s="88">
        <v>0</v>
      </c>
      <c r="N39" s="87">
        <v>0</v>
      </c>
      <c r="O39" s="88">
        <v>0</v>
      </c>
      <c r="P39" s="88">
        <v>0</v>
      </c>
      <c r="Q39" s="87">
        <f t="shared" si="0"/>
        <v>5</v>
      </c>
      <c r="R39" s="88">
        <f t="shared" si="1"/>
        <v>1</v>
      </c>
      <c r="S39" s="88">
        <f t="shared" si="2"/>
        <v>6</v>
      </c>
    </row>
    <row r="40" spans="1:19" ht="11.25">
      <c r="A40" s="89" t="s">
        <v>422</v>
      </c>
      <c r="B40" s="87">
        <v>6</v>
      </c>
      <c r="C40" s="88">
        <v>1</v>
      </c>
      <c r="D40" s="88">
        <v>7</v>
      </c>
      <c r="E40" s="87">
        <v>0</v>
      </c>
      <c r="F40" s="88">
        <v>0</v>
      </c>
      <c r="G40" s="88">
        <v>0</v>
      </c>
      <c r="H40" s="87">
        <v>0</v>
      </c>
      <c r="I40" s="88">
        <v>0</v>
      </c>
      <c r="J40" s="88">
        <v>0</v>
      </c>
      <c r="K40" s="87">
        <v>0</v>
      </c>
      <c r="L40" s="88">
        <v>0</v>
      </c>
      <c r="M40" s="88">
        <v>0</v>
      </c>
      <c r="N40" s="87">
        <v>0</v>
      </c>
      <c r="O40" s="88">
        <v>0</v>
      </c>
      <c r="P40" s="88">
        <v>0</v>
      </c>
      <c r="Q40" s="87">
        <f t="shared" si="0"/>
        <v>6</v>
      </c>
      <c r="R40" s="88">
        <f t="shared" si="1"/>
        <v>1</v>
      </c>
      <c r="S40" s="88">
        <f t="shared" si="2"/>
        <v>7</v>
      </c>
    </row>
    <row r="41" spans="1:19" ht="11.25">
      <c r="A41" s="89" t="s">
        <v>108</v>
      </c>
      <c r="B41" s="87">
        <v>14</v>
      </c>
      <c r="C41" s="88">
        <v>132</v>
      </c>
      <c r="D41" s="88">
        <v>146</v>
      </c>
      <c r="E41" s="87">
        <v>80</v>
      </c>
      <c r="F41" s="88">
        <v>607</v>
      </c>
      <c r="G41" s="88">
        <v>687</v>
      </c>
      <c r="H41" s="87">
        <v>4</v>
      </c>
      <c r="I41" s="88">
        <v>26</v>
      </c>
      <c r="J41" s="88">
        <v>30</v>
      </c>
      <c r="K41" s="87">
        <v>8</v>
      </c>
      <c r="L41" s="88">
        <v>64</v>
      </c>
      <c r="M41" s="88">
        <v>72</v>
      </c>
      <c r="N41" s="87">
        <v>0</v>
      </c>
      <c r="O41" s="88">
        <v>0</v>
      </c>
      <c r="P41" s="88">
        <v>0</v>
      </c>
      <c r="Q41" s="87">
        <f t="shared" si="0"/>
        <v>106</v>
      </c>
      <c r="R41" s="88">
        <f t="shared" si="1"/>
        <v>829</v>
      </c>
      <c r="S41" s="88">
        <f t="shared" si="2"/>
        <v>935</v>
      </c>
    </row>
    <row r="42" spans="1:19" ht="11.25">
      <c r="A42" s="89" t="s">
        <v>109</v>
      </c>
      <c r="B42" s="87">
        <v>149</v>
      </c>
      <c r="C42" s="88">
        <v>5</v>
      </c>
      <c r="D42" s="88">
        <v>154</v>
      </c>
      <c r="E42" s="87">
        <v>1027</v>
      </c>
      <c r="F42" s="88">
        <v>26</v>
      </c>
      <c r="G42" s="88">
        <v>1053</v>
      </c>
      <c r="H42" s="87">
        <v>201</v>
      </c>
      <c r="I42" s="88">
        <v>4</v>
      </c>
      <c r="J42" s="88">
        <v>205</v>
      </c>
      <c r="K42" s="87">
        <v>227</v>
      </c>
      <c r="L42" s="88">
        <v>2</v>
      </c>
      <c r="M42" s="88">
        <v>229</v>
      </c>
      <c r="N42" s="87">
        <v>0</v>
      </c>
      <c r="O42" s="88">
        <v>0</v>
      </c>
      <c r="P42" s="88">
        <v>0</v>
      </c>
      <c r="Q42" s="87">
        <f t="shared" si="0"/>
        <v>1604</v>
      </c>
      <c r="R42" s="88">
        <f t="shared" si="1"/>
        <v>37</v>
      </c>
      <c r="S42" s="88">
        <f t="shared" si="2"/>
        <v>1641</v>
      </c>
    </row>
    <row r="43" spans="1:19" ht="11.25">
      <c r="A43" s="124" t="s">
        <v>29</v>
      </c>
      <c r="B43" s="125">
        <f aca="true" t="shared" si="3" ref="B43:P43">SUM(B11:B42)</f>
        <v>1255</v>
      </c>
      <c r="C43" s="126">
        <f t="shared" si="3"/>
        <v>1164</v>
      </c>
      <c r="D43" s="126">
        <f t="shared" si="3"/>
        <v>2419</v>
      </c>
      <c r="E43" s="125">
        <f t="shared" si="3"/>
        <v>3632</v>
      </c>
      <c r="F43" s="126">
        <f t="shared" si="3"/>
        <v>3317</v>
      </c>
      <c r="G43" s="126">
        <f t="shared" si="3"/>
        <v>6949</v>
      </c>
      <c r="H43" s="125">
        <f t="shared" si="3"/>
        <v>434</v>
      </c>
      <c r="I43" s="126">
        <f t="shared" si="3"/>
        <v>181</v>
      </c>
      <c r="J43" s="126">
        <f t="shared" si="3"/>
        <v>615</v>
      </c>
      <c r="K43" s="125">
        <f t="shared" si="3"/>
        <v>561</v>
      </c>
      <c r="L43" s="126">
        <f t="shared" si="3"/>
        <v>304</v>
      </c>
      <c r="M43" s="126">
        <f t="shared" si="3"/>
        <v>865</v>
      </c>
      <c r="N43" s="125">
        <f t="shared" si="3"/>
        <v>19</v>
      </c>
      <c r="O43" s="126">
        <f t="shared" si="3"/>
        <v>1</v>
      </c>
      <c r="P43" s="126">
        <f t="shared" si="3"/>
        <v>20</v>
      </c>
      <c r="Q43" s="125">
        <f t="shared" si="0"/>
        <v>5901</v>
      </c>
      <c r="R43" s="126">
        <f t="shared" si="1"/>
        <v>4967</v>
      </c>
      <c r="S43" s="126">
        <f t="shared" si="2"/>
        <v>10868</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orientation="landscape" paperSize="9" scale="98"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23"/>
  <sheetViews>
    <sheetView zoomScalePageLayoutView="0" workbookViewId="0" topLeftCell="A1">
      <selection activeCell="S39" sqref="S39"/>
    </sheetView>
  </sheetViews>
  <sheetFormatPr defaultColWidth="10.66015625" defaultRowHeight="11.25"/>
  <cols>
    <col min="1" max="1" width="25.83203125" style="31" customWidth="1"/>
    <col min="2" max="3" width="8.33203125" style="31" customWidth="1"/>
    <col min="4" max="19" width="8.33203125" style="101" customWidth="1"/>
    <col min="20" max="16384" width="10.66015625" style="101" customWidth="1"/>
  </cols>
  <sheetData>
    <row r="1" ht="11.25">
      <c r="A1" s="100" t="s">
        <v>473</v>
      </c>
    </row>
    <row r="2" spans="1:19" ht="11.25">
      <c r="A2" s="86" t="s">
        <v>56</v>
      </c>
      <c r="B2" s="103"/>
      <c r="C2" s="103"/>
      <c r="D2" s="104"/>
      <c r="E2" s="104"/>
      <c r="F2" s="104"/>
      <c r="G2" s="104"/>
      <c r="H2" s="104"/>
      <c r="I2" s="104"/>
      <c r="J2" s="104"/>
      <c r="K2" s="104"/>
      <c r="L2" s="104"/>
      <c r="M2" s="104"/>
      <c r="N2" s="104"/>
      <c r="O2" s="104"/>
      <c r="P2" s="104"/>
      <c r="Q2" s="104"/>
      <c r="R2" s="104"/>
      <c r="S2" s="104"/>
    </row>
    <row r="3" spans="1:19" ht="11.25">
      <c r="A3" s="51" t="s">
        <v>522</v>
      </c>
      <c r="B3" s="103"/>
      <c r="C3" s="103"/>
      <c r="D3" s="104"/>
      <c r="E3" s="104"/>
      <c r="F3" s="104"/>
      <c r="G3" s="104"/>
      <c r="H3" s="104"/>
      <c r="I3" s="104"/>
      <c r="J3" s="104"/>
      <c r="K3" s="104"/>
      <c r="L3" s="104"/>
      <c r="M3" s="104"/>
      <c r="N3" s="104"/>
      <c r="O3" s="104"/>
      <c r="P3" s="104"/>
      <c r="Q3" s="104"/>
      <c r="R3" s="104"/>
      <c r="S3" s="104"/>
    </row>
    <row r="4" spans="1:19" ht="9" customHeight="1">
      <c r="A4" s="103"/>
      <c r="B4" s="103"/>
      <c r="C4" s="103"/>
      <c r="D4" s="104"/>
      <c r="E4" s="104"/>
      <c r="F4" s="104"/>
      <c r="G4" s="104"/>
      <c r="H4" s="104"/>
      <c r="I4" s="104"/>
      <c r="J4" s="104"/>
      <c r="K4" s="104"/>
      <c r="L4" s="104"/>
      <c r="M4" s="104"/>
      <c r="N4" s="104"/>
      <c r="O4" s="104"/>
      <c r="P4" s="104"/>
      <c r="Q4" s="104"/>
      <c r="R4" s="104"/>
      <c r="S4" s="104"/>
    </row>
    <row r="5" spans="1:19" ht="11.25">
      <c r="A5" s="86" t="s">
        <v>110</v>
      </c>
      <c r="B5" s="103"/>
      <c r="C5" s="103"/>
      <c r="D5" s="104"/>
      <c r="E5" s="104"/>
      <c r="F5" s="104"/>
      <c r="G5" s="104"/>
      <c r="H5" s="104"/>
      <c r="I5" s="104"/>
      <c r="J5" s="104"/>
      <c r="K5" s="104"/>
      <c r="L5" s="104"/>
      <c r="M5" s="104"/>
      <c r="N5" s="104"/>
      <c r="O5" s="104"/>
      <c r="P5" s="104"/>
      <c r="Q5" s="104"/>
      <c r="R5" s="104"/>
      <c r="S5" s="104"/>
    </row>
    <row r="6" spans="1:19" ht="11.25">
      <c r="A6" s="86" t="s">
        <v>111</v>
      </c>
      <c r="B6" s="103"/>
      <c r="C6" s="103"/>
      <c r="D6" s="104"/>
      <c r="E6" s="104"/>
      <c r="F6" s="104"/>
      <c r="G6" s="104"/>
      <c r="H6" s="104"/>
      <c r="I6" s="104"/>
      <c r="J6" s="104"/>
      <c r="K6" s="104"/>
      <c r="L6" s="104"/>
      <c r="M6" s="104"/>
      <c r="N6" s="104"/>
      <c r="O6" s="104"/>
      <c r="P6" s="104"/>
      <c r="Q6" s="104"/>
      <c r="R6" s="104"/>
      <c r="S6" s="104"/>
    </row>
    <row r="7" spans="1:19" ht="11.25">
      <c r="A7" s="86"/>
      <c r="B7" s="103"/>
      <c r="C7" s="103"/>
      <c r="D7" s="104"/>
      <c r="E7" s="104"/>
      <c r="F7" s="104"/>
      <c r="G7" s="104"/>
      <c r="H7" s="104"/>
      <c r="I7" s="104"/>
      <c r="J7" s="104"/>
      <c r="K7" s="104"/>
      <c r="L7" s="104"/>
      <c r="M7" s="104"/>
      <c r="N7" s="104"/>
      <c r="O7" s="104"/>
      <c r="P7" s="104"/>
      <c r="Q7" s="104"/>
      <c r="R7" s="104"/>
      <c r="S7" s="104"/>
    </row>
    <row r="8" spans="1:19" ht="11.25">
      <c r="A8" s="86" t="s">
        <v>112</v>
      </c>
      <c r="B8" s="103"/>
      <c r="C8" s="103"/>
      <c r="D8" s="104"/>
      <c r="E8" s="104"/>
      <c r="F8" s="104"/>
      <c r="G8" s="104"/>
      <c r="H8" s="104"/>
      <c r="I8" s="104"/>
      <c r="J8" s="104"/>
      <c r="K8" s="104"/>
      <c r="L8" s="104"/>
      <c r="M8" s="104"/>
      <c r="N8" s="104"/>
      <c r="O8" s="104"/>
      <c r="P8" s="104"/>
      <c r="Q8" s="104"/>
      <c r="R8" s="104"/>
      <c r="S8" s="104"/>
    </row>
    <row r="9" spans="1:4" ht="10.5" customHeight="1" thickBot="1">
      <c r="A9" s="106"/>
      <c r="B9" s="103"/>
      <c r="C9" s="103"/>
      <c r="D9" s="104"/>
    </row>
    <row r="10" spans="1:19" ht="12.75" customHeight="1">
      <c r="A10" s="107"/>
      <c r="B10" s="264" t="s">
        <v>59</v>
      </c>
      <c r="C10" s="265"/>
      <c r="D10" s="266"/>
      <c r="E10" s="109"/>
      <c r="F10" s="108" t="s">
        <v>47</v>
      </c>
      <c r="G10" s="110"/>
      <c r="H10" s="109"/>
      <c r="I10" s="108" t="s">
        <v>48</v>
      </c>
      <c r="J10" s="110"/>
      <c r="K10" s="109"/>
      <c r="L10" s="108" t="s">
        <v>49</v>
      </c>
      <c r="M10" s="110"/>
      <c r="N10" s="109"/>
      <c r="O10" s="108" t="s">
        <v>60</v>
      </c>
      <c r="P10" s="110"/>
      <c r="Q10" s="109"/>
      <c r="R10" s="108" t="s">
        <v>29</v>
      </c>
      <c r="S10" s="111"/>
    </row>
    <row r="11" spans="1:19" s="102" customFormat="1" ht="12.75" customHeight="1">
      <c r="A11" s="89"/>
      <c r="B11" s="267" t="s">
        <v>61</v>
      </c>
      <c r="C11" s="268"/>
      <c r="D11" s="269"/>
      <c r="E11" s="113"/>
      <c r="F11" s="114"/>
      <c r="G11" s="105"/>
      <c r="H11" s="113"/>
      <c r="I11" s="114"/>
      <c r="J11" s="105"/>
      <c r="K11" s="113"/>
      <c r="L11" s="114"/>
      <c r="M11" s="105"/>
      <c r="N11" s="113"/>
      <c r="O11" s="115" t="s">
        <v>62</v>
      </c>
      <c r="P11" s="105"/>
      <c r="Q11" s="113"/>
      <c r="R11" s="114"/>
      <c r="S11" s="105"/>
    </row>
    <row r="12" spans="1:19" s="119" customFormat="1" ht="11.25">
      <c r="A12" s="115" t="s">
        <v>63</v>
      </c>
      <c r="B12" s="116" t="s">
        <v>64</v>
      </c>
      <c r="C12" s="117" t="s">
        <v>65</v>
      </c>
      <c r="D12" s="118" t="s">
        <v>29</v>
      </c>
      <c r="E12" s="116" t="s">
        <v>64</v>
      </c>
      <c r="F12" s="117" t="s">
        <v>65</v>
      </c>
      <c r="G12" s="118" t="s">
        <v>29</v>
      </c>
      <c r="H12" s="116" t="s">
        <v>64</v>
      </c>
      <c r="I12" s="117" t="s">
        <v>65</v>
      </c>
      <c r="J12" s="118" t="s">
        <v>29</v>
      </c>
      <c r="K12" s="116" t="s">
        <v>64</v>
      </c>
      <c r="L12" s="117" t="s">
        <v>65</v>
      </c>
      <c r="M12" s="118" t="s">
        <v>29</v>
      </c>
      <c r="N12" s="116" t="s">
        <v>64</v>
      </c>
      <c r="O12" s="117" t="s">
        <v>65</v>
      </c>
      <c r="P12" s="118" t="s">
        <v>29</v>
      </c>
      <c r="Q12" s="116" t="s">
        <v>64</v>
      </c>
      <c r="R12" s="117" t="s">
        <v>65</v>
      </c>
      <c r="S12" s="118" t="s">
        <v>29</v>
      </c>
    </row>
    <row r="13" spans="1:19" s="102" customFormat="1" ht="11.25">
      <c r="A13" s="120" t="s">
        <v>303</v>
      </c>
      <c r="B13" s="127">
        <v>571</v>
      </c>
      <c r="C13" s="128">
        <v>552</v>
      </c>
      <c r="D13" s="128">
        <v>1123</v>
      </c>
      <c r="E13" s="127">
        <v>2861</v>
      </c>
      <c r="F13" s="128">
        <v>3494</v>
      </c>
      <c r="G13" s="128">
        <v>6355</v>
      </c>
      <c r="H13" s="127">
        <v>8</v>
      </c>
      <c r="I13" s="128">
        <v>21</v>
      </c>
      <c r="J13" s="128">
        <v>29</v>
      </c>
      <c r="K13" s="127">
        <v>55</v>
      </c>
      <c r="L13" s="128">
        <v>44</v>
      </c>
      <c r="M13" s="128">
        <v>99</v>
      </c>
      <c r="N13" s="127">
        <v>0</v>
      </c>
      <c r="O13" s="128">
        <v>0</v>
      </c>
      <c r="P13" s="128">
        <v>0</v>
      </c>
      <c r="Q13" s="127">
        <f aca="true" t="shared" si="0" ref="Q13:Q23">SUM(N13,K13,H13,E13,B13)</f>
        <v>3495</v>
      </c>
      <c r="R13" s="128">
        <f aca="true" t="shared" si="1" ref="R13:R23">SUM(O13,L13,I13,F13,C13)</f>
        <v>4111</v>
      </c>
      <c r="S13" s="128">
        <f aca="true" t="shared" si="2" ref="S13:S23">SUM(Q13:R13)</f>
        <v>7606</v>
      </c>
    </row>
    <row r="14" spans="1:19" ht="11.25">
      <c r="A14" s="89" t="s">
        <v>304</v>
      </c>
      <c r="B14" s="129">
        <v>5</v>
      </c>
      <c r="C14" s="130">
        <v>2</v>
      </c>
      <c r="D14" s="130">
        <v>7</v>
      </c>
      <c r="E14" s="129">
        <v>89</v>
      </c>
      <c r="F14" s="130">
        <v>86</v>
      </c>
      <c r="G14" s="130">
        <v>175</v>
      </c>
      <c r="H14" s="129">
        <v>0</v>
      </c>
      <c r="I14" s="130">
        <v>0</v>
      </c>
      <c r="J14" s="130">
        <v>0</v>
      </c>
      <c r="K14" s="129">
        <v>0</v>
      </c>
      <c r="L14" s="130">
        <v>0</v>
      </c>
      <c r="M14" s="130">
        <v>0</v>
      </c>
      <c r="N14" s="129">
        <v>0</v>
      </c>
      <c r="O14" s="130">
        <v>0</v>
      </c>
      <c r="P14" s="130">
        <v>0</v>
      </c>
      <c r="Q14" s="129">
        <f t="shared" si="0"/>
        <v>94</v>
      </c>
      <c r="R14" s="130">
        <f t="shared" si="1"/>
        <v>88</v>
      </c>
      <c r="S14" s="130">
        <f t="shared" si="2"/>
        <v>182</v>
      </c>
    </row>
    <row r="15" spans="1:19" ht="11.25">
      <c r="A15" s="89" t="s">
        <v>71</v>
      </c>
      <c r="B15" s="129">
        <v>14</v>
      </c>
      <c r="C15" s="130">
        <v>37</v>
      </c>
      <c r="D15" s="130">
        <v>51</v>
      </c>
      <c r="E15" s="129">
        <v>356</v>
      </c>
      <c r="F15" s="130">
        <v>475</v>
      </c>
      <c r="G15" s="130">
        <v>831</v>
      </c>
      <c r="H15" s="129">
        <v>0</v>
      </c>
      <c r="I15" s="130">
        <v>0</v>
      </c>
      <c r="J15" s="130">
        <v>0</v>
      </c>
      <c r="K15" s="129">
        <v>0</v>
      </c>
      <c r="L15" s="130">
        <v>0</v>
      </c>
      <c r="M15" s="130">
        <v>0</v>
      </c>
      <c r="N15" s="129">
        <v>0</v>
      </c>
      <c r="O15" s="130">
        <v>0</v>
      </c>
      <c r="P15" s="130">
        <v>0</v>
      </c>
      <c r="Q15" s="129">
        <f t="shared" si="0"/>
        <v>370</v>
      </c>
      <c r="R15" s="130">
        <f t="shared" si="1"/>
        <v>512</v>
      </c>
      <c r="S15" s="130">
        <f t="shared" si="2"/>
        <v>882</v>
      </c>
    </row>
    <row r="16" spans="1:19" ht="11.25">
      <c r="A16" s="89" t="s">
        <v>305</v>
      </c>
      <c r="B16" s="129">
        <v>329</v>
      </c>
      <c r="C16" s="130">
        <v>669</v>
      </c>
      <c r="D16" s="130">
        <v>998</v>
      </c>
      <c r="E16" s="129">
        <v>598</v>
      </c>
      <c r="F16" s="130">
        <v>2364</v>
      </c>
      <c r="G16" s="130">
        <v>2962</v>
      </c>
      <c r="H16" s="129">
        <v>8</v>
      </c>
      <c r="I16" s="130">
        <v>35</v>
      </c>
      <c r="J16" s="130">
        <v>43</v>
      </c>
      <c r="K16" s="129">
        <v>43</v>
      </c>
      <c r="L16" s="130">
        <v>103</v>
      </c>
      <c r="M16" s="130">
        <v>146</v>
      </c>
      <c r="N16" s="129">
        <v>0</v>
      </c>
      <c r="O16" s="130">
        <v>0</v>
      </c>
      <c r="P16" s="130">
        <v>0</v>
      </c>
      <c r="Q16" s="129">
        <f t="shared" si="0"/>
        <v>978</v>
      </c>
      <c r="R16" s="130">
        <f t="shared" si="1"/>
        <v>3171</v>
      </c>
      <c r="S16" s="130">
        <f t="shared" si="2"/>
        <v>4149</v>
      </c>
    </row>
    <row r="17" spans="1:19" ht="11.25">
      <c r="A17" s="89" t="s">
        <v>73</v>
      </c>
      <c r="B17" s="129">
        <v>358</v>
      </c>
      <c r="C17" s="130">
        <v>551</v>
      </c>
      <c r="D17" s="130">
        <v>909</v>
      </c>
      <c r="E17" s="129">
        <v>2557</v>
      </c>
      <c r="F17" s="130">
        <v>3300</v>
      </c>
      <c r="G17" s="130">
        <v>5857</v>
      </c>
      <c r="H17" s="129">
        <v>7</v>
      </c>
      <c r="I17" s="130">
        <v>10</v>
      </c>
      <c r="J17" s="130">
        <v>17</v>
      </c>
      <c r="K17" s="129">
        <v>47</v>
      </c>
      <c r="L17" s="130">
        <v>64</v>
      </c>
      <c r="M17" s="130">
        <v>111</v>
      </c>
      <c r="N17" s="129">
        <v>0</v>
      </c>
      <c r="O17" s="130">
        <v>0</v>
      </c>
      <c r="P17" s="130">
        <v>0</v>
      </c>
      <c r="Q17" s="129">
        <f t="shared" si="0"/>
        <v>2969</v>
      </c>
      <c r="R17" s="130">
        <f t="shared" si="1"/>
        <v>3925</v>
      </c>
      <c r="S17" s="130">
        <f t="shared" si="2"/>
        <v>6894</v>
      </c>
    </row>
    <row r="18" spans="1:19" ht="11.25">
      <c r="A18" s="89" t="s">
        <v>77</v>
      </c>
      <c r="B18" s="129">
        <v>0</v>
      </c>
      <c r="C18" s="130">
        <v>0</v>
      </c>
      <c r="D18" s="130">
        <v>0</v>
      </c>
      <c r="E18" s="129">
        <v>59</v>
      </c>
      <c r="F18" s="130">
        <v>85</v>
      </c>
      <c r="G18" s="130">
        <v>144</v>
      </c>
      <c r="H18" s="129">
        <v>0</v>
      </c>
      <c r="I18" s="130">
        <v>0</v>
      </c>
      <c r="J18" s="130">
        <v>0</v>
      </c>
      <c r="K18" s="129">
        <v>0</v>
      </c>
      <c r="L18" s="130">
        <v>0</v>
      </c>
      <c r="M18" s="130">
        <v>0</v>
      </c>
      <c r="N18" s="129">
        <v>0</v>
      </c>
      <c r="O18" s="130">
        <v>0</v>
      </c>
      <c r="P18" s="130">
        <v>0</v>
      </c>
      <c r="Q18" s="129">
        <f t="shared" si="0"/>
        <v>59</v>
      </c>
      <c r="R18" s="130">
        <f t="shared" si="1"/>
        <v>85</v>
      </c>
      <c r="S18" s="130">
        <f t="shared" si="2"/>
        <v>144</v>
      </c>
    </row>
    <row r="19" spans="1:19" ht="11.25">
      <c r="A19" s="89" t="s">
        <v>501</v>
      </c>
      <c r="B19" s="129">
        <v>128</v>
      </c>
      <c r="C19" s="130">
        <v>52</v>
      </c>
      <c r="D19" s="130">
        <v>180</v>
      </c>
      <c r="E19" s="129">
        <v>198</v>
      </c>
      <c r="F19" s="130">
        <v>125</v>
      </c>
      <c r="G19" s="130">
        <v>323</v>
      </c>
      <c r="H19" s="129">
        <v>7</v>
      </c>
      <c r="I19" s="130">
        <v>6</v>
      </c>
      <c r="J19" s="130">
        <v>13</v>
      </c>
      <c r="K19" s="129">
        <v>0</v>
      </c>
      <c r="L19" s="130">
        <v>0</v>
      </c>
      <c r="M19" s="130">
        <v>0</v>
      </c>
      <c r="N19" s="129">
        <v>0</v>
      </c>
      <c r="O19" s="130">
        <v>0</v>
      </c>
      <c r="P19" s="130">
        <v>0</v>
      </c>
      <c r="Q19" s="129">
        <f t="shared" si="0"/>
        <v>333</v>
      </c>
      <c r="R19" s="130">
        <f t="shared" si="1"/>
        <v>183</v>
      </c>
      <c r="S19" s="130">
        <f t="shared" si="2"/>
        <v>516</v>
      </c>
    </row>
    <row r="20" spans="1:19" ht="11.25">
      <c r="A20" s="89" t="s">
        <v>46</v>
      </c>
      <c r="B20" s="129">
        <v>616</v>
      </c>
      <c r="C20" s="130">
        <v>446</v>
      </c>
      <c r="D20" s="130">
        <v>1062</v>
      </c>
      <c r="E20" s="129">
        <v>3757</v>
      </c>
      <c r="F20" s="130">
        <v>3145</v>
      </c>
      <c r="G20" s="130">
        <v>6902</v>
      </c>
      <c r="H20" s="129">
        <v>19</v>
      </c>
      <c r="I20" s="130">
        <v>26</v>
      </c>
      <c r="J20" s="130">
        <v>45</v>
      </c>
      <c r="K20" s="129">
        <v>123</v>
      </c>
      <c r="L20" s="130">
        <v>88</v>
      </c>
      <c r="M20" s="130">
        <v>211</v>
      </c>
      <c r="N20" s="129">
        <v>0</v>
      </c>
      <c r="O20" s="130">
        <v>0</v>
      </c>
      <c r="P20" s="130">
        <v>0</v>
      </c>
      <c r="Q20" s="129">
        <f t="shared" si="0"/>
        <v>4515</v>
      </c>
      <c r="R20" s="130">
        <f t="shared" si="1"/>
        <v>3705</v>
      </c>
      <c r="S20" s="130">
        <f t="shared" si="2"/>
        <v>8220</v>
      </c>
    </row>
    <row r="21" spans="1:19" ht="11.25">
      <c r="A21" s="89" t="s">
        <v>119</v>
      </c>
      <c r="B21" s="129">
        <v>26</v>
      </c>
      <c r="C21" s="130">
        <v>13</v>
      </c>
      <c r="D21" s="130">
        <v>39</v>
      </c>
      <c r="E21" s="129">
        <v>12</v>
      </c>
      <c r="F21" s="130">
        <v>5</v>
      </c>
      <c r="G21" s="130">
        <v>17</v>
      </c>
      <c r="H21" s="129">
        <v>0</v>
      </c>
      <c r="I21" s="130">
        <v>0</v>
      </c>
      <c r="J21" s="130">
        <v>0</v>
      </c>
      <c r="K21" s="129">
        <v>7</v>
      </c>
      <c r="L21" s="130">
        <v>3</v>
      </c>
      <c r="M21" s="130">
        <v>10</v>
      </c>
      <c r="N21" s="129">
        <v>0</v>
      </c>
      <c r="O21" s="130">
        <v>0</v>
      </c>
      <c r="P21" s="130">
        <v>0</v>
      </c>
      <c r="Q21" s="129">
        <f t="shared" si="0"/>
        <v>45</v>
      </c>
      <c r="R21" s="130">
        <f t="shared" si="1"/>
        <v>21</v>
      </c>
      <c r="S21" s="130">
        <f t="shared" si="2"/>
        <v>66</v>
      </c>
    </row>
    <row r="22" spans="1:19" ht="11.25">
      <c r="A22" s="89" t="s">
        <v>80</v>
      </c>
      <c r="B22" s="129">
        <v>0</v>
      </c>
      <c r="C22" s="130">
        <v>0</v>
      </c>
      <c r="D22" s="130">
        <v>0</v>
      </c>
      <c r="E22" s="129">
        <v>9</v>
      </c>
      <c r="F22" s="130">
        <v>27</v>
      </c>
      <c r="G22" s="130">
        <v>36</v>
      </c>
      <c r="H22" s="129">
        <v>0</v>
      </c>
      <c r="I22" s="130">
        <v>0</v>
      </c>
      <c r="J22" s="130">
        <v>0</v>
      </c>
      <c r="K22" s="129">
        <v>0</v>
      </c>
      <c r="L22" s="130">
        <v>0</v>
      </c>
      <c r="M22" s="130">
        <v>0</v>
      </c>
      <c r="N22" s="131">
        <v>0</v>
      </c>
      <c r="O22" s="130">
        <v>0</v>
      </c>
      <c r="P22" s="130">
        <v>0</v>
      </c>
      <c r="Q22" s="129">
        <f t="shared" si="0"/>
        <v>9</v>
      </c>
      <c r="R22" s="130">
        <f t="shared" si="1"/>
        <v>27</v>
      </c>
      <c r="S22" s="130">
        <f t="shared" si="2"/>
        <v>36</v>
      </c>
    </row>
    <row r="23" spans="1:19" ht="11.25">
      <c r="A23" s="124" t="s">
        <v>29</v>
      </c>
      <c r="B23" s="132">
        <f aca="true" t="shared" si="3" ref="B23:P23">SUM(B13:B22)</f>
        <v>2047</v>
      </c>
      <c r="C23" s="133">
        <f t="shared" si="3"/>
        <v>2322</v>
      </c>
      <c r="D23" s="133">
        <f t="shared" si="3"/>
        <v>4369</v>
      </c>
      <c r="E23" s="132">
        <f t="shared" si="3"/>
        <v>10496</v>
      </c>
      <c r="F23" s="133">
        <f t="shared" si="3"/>
        <v>13106</v>
      </c>
      <c r="G23" s="133">
        <f t="shared" si="3"/>
        <v>23602</v>
      </c>
      <c r="H23" s="132">
        <f t="shared" si="3"/>
        <v>49</v>
      </c>
      <c r="I23" s="133">
        <f t="shared" si="3"/>
        <v>98</v>
      </c>
      <c r="J23" s="133">
        <f t="shared" si="3"/>
        <v>147</v>
      </c>
      <c r="K23" s="132">
        <f t="shared" si="3"/>
        <v>275</v>
      </c>
      <c r="L23" s="133">
        <f t="shared" si="3"/>
        <v>302</v>
      </c>
      <c r="M23" s="133">
        <f t="shared" si="3"/>
        <v>577</v>
      </c>
      <c r="N23" s="132">
        <f>SUM(N13:N22)</f>
        <v>0</v>
      </c>
      <c r="O23" s="133">
        <f t="shared" si="3"/>
        <v>0</v>
      </c>
      <c r="P23" s="133">
        <f t="shared" si="3"/>
        <v>0</v>
      </c>
      <c r="Q23" s="132">
        <f t="shared" si="0"/>
        <v>12867</v>
      </c>
      <c r="R23" s="133">
        <f t="shared" si="1"/>
        <v>15828</v>
      </c>
      <c r="S23" s="133">
        <f t="shared" si="2"/>
        <v>28695</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22"/>
  <sheetViews>
    <sheetView zoomScalePageLayoutView="0" workbookViewId="0" topLeftCell="A1">
      <selection activeCell="R39" sqref="R39"/>
    </sheetView>
  </sheetViews>
  <sheetFormatPr defaultColWidth="10.66015625" defaultRowHeight="11.25"/>
  <cols>
    <col min="1" max="1" width="35.16015625" style="2" customWidth="1"/>
    <col min="2" max="3" width="8.33203125" style="2" customWidth="1"/>
    <col min="4" max="19" width="8.33203125" style="3" customWidth="1"/>
    <col min="20" max="16384" width="10.66015625" style="3" customWidth="1"/>
  </cols>
  <sheetData>
    <row r="1" ht="11.25">
      <c r="A1" s="1" t="s">
        <v>473</v>
      </c>
    </row>
    <row r="2" spans="1:19" ht="11.25">
      <c r="A2" s="4" t="s">
        <v>56</v>
      </c>
      <c r="B2" s="5"/>
      <c r="C2" s="5"/>
      <c r="D2" s="6"/>
      <c r="E2" s="6"/>
      <c r="F2" s="6"/>
      <c r="G2" s="6"/>
      <c r="H2" s="6"/>
      <c r="I2" s="6"/>
      <c r="J2" s="6"/>
      <c r="K2" s="6"/>
      <c r="L2" s="6"/>
      <c r="M2" s="6"/>
      <c r="N2" s="6"/>
      <c r="O2" s="6"/>
      <c r="P2" s="6"/>
      <c r="Q2" s="6"/>
      <c r="R2" s="6"/>
      <c r="S2" s="6"/>
    </row>
    <row r="3" spans="1:19" ht="11.25">
      <c r="A3" s="51" t="s">
        <v>522</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110</v>
      </c>
      <c r="B5" s="5"/>
      <c r="C5" s="5"/>
      <c r="D5" s="6"/>
      <c r="E5" s="6"/>
      <c r="F5" s="6"/>
      <c r="G5" s="6"/>
      <c r="H5" s="6"/>
      <c r="I5" s="6"/>
      <c r="J5" s="6"/>
      <c r="K5" s="6"/>
      <c r="L5" s="6"/>
      <c r="M5" s="6"/>
      <c r="N5" s="6"/>
      <c r="O5" s="6"/>
      <c r="P5" s="6"/>
      <c r="Q5" s="6"/>
      <c r="R5" s="6"/>
      <c r="S5" s="6"/>
    </row>
    <row r="6" spans="1:19" ht="11.25">
      <c r="A6" s="4" t="s">
        <v>111</v>
      </c>
      <c r="B6" s="5"/>
      <c r="C6" s="5"/>
      <c r="D6" s="6"/>
      <c r="E6" s="6"/>
      <c r="F6" s="6"/>
      <c r="G6" s="6"/>
      <c r="H6" s="6"/>
      <c r="I6" s="6"/>
      <c r="J6" s="6"/>
      <c r="K6" s="6"/>
      <c r="L6" s="6"/>
      <c r="M6" s="6"/>
      <c r="N6" s="6"/>
      <c r="O6" s="6"/>
      <c r="P6" s="6"/>
      <c r="Q6" s="6"/>
      <c r="R6" s="6"/>
      <c r="S6" s="6"/>
    </row>
    <row r="7" spans="1:19" ht="11.25">
      <c r="A7" s="4"/>
      <c r="B7" s="5"/>
      <c r="C7" s="5"/>
      <c r="D7" s="6"/>
      <c r="E7" s="6"/>
      <c r="F7" s="6"/>
      <c r="G7" s="6"/>
      <c r="H7" s="6"/>
      <c r="I7" s="6"/>
      <c r="J7" s="6"/>
      <c r="K7" s="6"/>
      <c r="L7" s="6"/>
      <c r="M7" s="6"/>
      <c r="N7" s="6"/>
      <c r="O7" s="6"/>
      <c r="P7" s="6"/>
      <c r="Q7" s="6"/>
      <c r="R7" s="6"/>
      <c r="S7" s="6"/>
    </row>
    <row r="8" spans="1:19" ht="11.25">
      <c r="A8" s="4" t="s">
        <v>140</v>
      </c>
      <c r="B8" s="5"/>
      <c r="C8" s="5"/>
      <c r="D8" s="6"/>
      <c r="E8" s="6"/>
      <c r="F8" s="6"/>
      <c r="G8" s="6"/>
      <c r="H8" s="6"/>
      <c r="I8" s="6"/>
      <c r="J8" s="6"/>
      <c r="K8" s="6"/>
      <c r="L8" s="6"/>
      <c r="M8" s="6"/>
      <c r="N8" s="6"/>
      <c r="O8" s="6"/>
      <c r="P8" s="6"/>
      <c r="Q8" s="6"/>
      <c r="R8" s="6"/>
      <c r="S8" s="6"/>
    </row>
    <row r="9" spans="1:4" ht="10.5" customHeight="1" thickBot="1">
      <c r="A9" s="36"/>
      <c r="B9" s="5"/>
      <c r="C9" s="5"/>
      <c r="D9" s="6"/>
    </row>
    <row r="10" spans="1:19" s="17" customFormat="1" ht="12.75" customHeight="1">
      <c r="A10" s="7"/>
      <c r="B10" s="270" t="s">
        <v>59</v>
      </c>
      <c r="C10" s="271"/>
      <c r="D10" s="272"/>
      <c r="E10" s="9"/>
      <c r="F10" s="8" t="s">
        <v>47</v>
      </c>
      <c r="G10" s="10"/>
      <c r="H10" s="9"/>
      <c r="I10" s="8" t="s">
        <v>48</v>
      </c>
      <c r="J10" s="10"/>
      <c r="K10" s="9"/>
      <c r="L10" s="8" t="s">
        <v>49</v>
      </c>
      <c r="M10" s="10"/>
      <c r="N10" s="9"/>
      <c r="O10" s="8" t="s">
        <v>60</v>
      </c>
      <c r="P10" s="10"/>
      <c r="Q10" s="9"/>
      <c r="R10" s="8" t="s">
        <v>29</v>
      </c>
      <c r="S10" s="11"/>
    </row>
    <row r="11" spans="1:19" s="17" customFormat="1" ht="12.75" customHeight="1">
      <c r="A11" s="12"/>
      <c r="B11" s="273" t="s">
        <v>61</v>
      </c>
      <c r="C11" s="274"/>
      <c r="D11" s="275"/>
      <c r="E11" s="13"/>
      <c r="F11" s="14"/>
      <c r="G11" s="15"/>
      <c r="H11" s="13"/>
      <c r="I11" s="14"/>
      <c r="J11" s="15"/>
      <c r="K11" s="13"/>
      <c r="L11" s="14"/>
      <c r="M11" s="15"/>
      <c r="N11" s="13"/>
      <c r="O11" s="16" t="s">
        <v>62</v>
      </c>
      <c r="P11" s="15"/>
      <c r="Q11" s="13"/>
      <c r="R11" s="14"/>
      <c r="S11" s="15"/>
    </row>
    <row r="12" spans="1:19" s="21" customFormat="1" ht="11.25">
      <c r="A12" s="16" t="s">
        <v>63</v>
      </c>
      <c r="B12" s="18" t="s">
        <v>64</v>
      </c>
      <c r="C12" s="19" t="s">
        <v>65</v>
      </c>
      <c r="D12" s="20" t="s">
        <v>29</v>
      </c>
      <c r="E12" s="18" t="s">
        <v>64</v>
      </c>
      <c r="F12" s="19" t="s">
        <v>65</v>
      </c>
      <c r="G12" s="20" t="s">
        <v>29</v>
      </c>
      <c r="H12" s="18" t="s">
        <v>64</v>
      </c>
      <c r="I12" s="19" t="s">
        <v>65</v>
      </c>
      <c r="J12" s="20" t="s">
        <v>29</v>
      </c>
      <c r="K12" s="18" t="s">
        <v>64</v>
      </c>
      <c r="L12" s="19" t="s">
        <v>65</v>
      </c>
      <c r="M12" s="20" t="s">
        <v>29</v>
      </c>
      <c r="N12" s="18" t="s">
        <v>64</v>
      </c>
      <c r="O12" s="19" t="s">
        <v>65</v>
      </c>
      <c r="P12" s="20" t="s">
        <v>29</v>
      </c>
      <c r="Q12" s="18" t="s">
        <v>64</v>
      </c>
      <c r="R12" s="19" t="s">
        <v>65</v>
      </c>
      <c r="S12" s="20" t="s">
        <v>29</v>
      </c>
    </row>
    <row r="13" spans="1:19" s="17" customFormat="1" ht="11.25">
      <c r="A13" s="22" t="s">
        <v>141</v>
      </c>
      <c r="B13" s="23">
        <v>5</v>
      </c>
      <c r="C13" s="24">
        <v>14</v>
      </c>
      <c r="D13" s="24">
        <v>19</v>
      </c>
      <c r="E13" s="23">
        <v>25</v>
      </c>
      <c r="F13" s="24">
        <v>56</v>
      </c>
      <c r="G13" s="24">
        <v>81</v>
      </c>
      <c r="H13" s="23">
        <v>4</v>
      </c>
      <c r="I13" s="24">
        <v>10</v>
      </c>
      <c r="J13" s="24">
        <v>14</v>
      </c>
      <c r="K13" s="23">
        <v>4</v>
      </c>
      <c r="L13" s="24">
        <v>19</v>
      </c>
      <c r="M13" s="24">
        <v>23</v>
      </c>
      <c r="N13" s="23">
        <v>0</v>
      </c>
      <c r="O13" s="24">
        <v>0</v>
      </c>
      <c r="P13" s="24">
        <v>0</v>
      </c>
      <c r="Q13" s="23">
        <f aca="true" t="shared" si="0" ref="Q13:R20">B13+E13+H13+K13+N13</f>
        <v>38</v>
      </c>
      <c r="R13" s="24">
        <f t="shared" si="0"/>
        <v>99</v>
      </c>
      <c r="S13" s="24">
        <f aca="true" t="shared" si="1" ref="S13:S20">SUM(Q13:R13)</f>
        <v>137</v>
      </c>
    </row>
    <row r="14" spans="1:19" ht="11.25">
      <c r="A14" s="12" t="s">
        <v>142</v>
      </c>
      <c r="B14" s="25">
        <v>6</v>
      </c>
      <c r="C14" s="26">
        <v>16</v>
      </c>
      <c r="D14" s="26">
        <v>22</v>
      </c>
      <c r="E14" s="25">
        <v>15</v>
      </c>
      <c r="F14" s="26">
        <v>35</v>
      </c>
      <c r="G14" s="26">
        <v>50</v>
      </c>
      <c r="H14" s="25">
        <v>9</v>
      </c>
      <c r="I14" s="26">
        <v>24</v>
      </c>
      <c r="J14" s="26">
        <v>33</v>
      </c>
      <c r="K14" s="25">
        <v>15</v>
      </c>
      <c r="L14" s="26">
        <v>32</v>
      </c>
      <c r="M14" s="26">
        <v>47</v>
      </c>
      <c r="N14" s="25">
        <v>0</v>
      </c>
      <c r="O14" s="26">
        <v>0</v>
      </c>
      <c r="P14" s="26">
        <v>0</v>
      </c>
      <c r="Q14" s="25">
        <f t="shared" si="0"/>
        <v>45</v>
      </c>
      <c r="R14" s="26">
        <f t="shared" si="0"/>
        <v>107</v>
      </c>
      <c r="S14" s="26">
        <f t="shared" si="1"/>
        <v>152</v>
      </c>
    </row>
    <row r="15" spans="1:19" ht="11.25">
      <c r="A15" s="12" t="s">
        <v>68</v>
      </c>
      <c r="B15" s="25">
        <v>0</v>
      </c>
      <c r="C15" s="26">
        <v>0</v>
      </c>
      <c r="D15" s="26">
        <v>0</v>
      </c>
      <c r="E15" s="25">
        <v>0</v>
      </c>
      <c r="F15" s="26">
        <v>0</v>
      </c>
      <c r="G15" s="26">
        <v>0</v>
      </c>
      <c r="H15" s="25">
        <v>0</v>
      </c>
      <c r="I15" s="26">
        <v>0</v>
      </c>
      <c r="J15" s="26">
        <v>0</v>
      </c>
      <c r="K15" s="25">
        <v>5</v>
      </c>
      <c r="L15" s="26">
        <v>6</v>
      </c>
      <c r="M15" s="26">
        <v>11</v>
      </c>
      <c r="N15" s="25">
        <v>0</v>
      </c>
      <c r="O15" s="26">
        <v>0</v>
      </c>
      <c r="P15" s="26">
        <v>0</v>
      </c>
      <c r="Q15" s="25">
        <f t="shared" si="0"/>
        <v>5</v>
      </c>
      <c r="R15" s="26">
        <f t="shared" si="0"/>
        <v>6</v>
      </c>
      <c r="S15" s="26">
        <f t="shared" si="1"/>
        <v>11</v>
      </c>
    </row>
    <row r="16" spans="1:19" ht="11.25">
      <c r="A16" s="12" t="s">
        <v>143</v>
      </c>
      <c r="B16" s="25">
        <v>37</v>
      </c>
      <c r="C16" s="26">
        <v>48</v>
      </c>
      <c r="D16" s="26">
        <v>85</v>
      </c>
      <c r="E16" s="25">
        <v>95</v>
      </c>
      <c r="F16" s="26">
        <v>248</v>
      </c>
      <c r="G16" s="26">
        <v>343</v>
      </c>
      <c r="H16" s="25">
        <v>28</v>
      </c>
      <c r="I16" s="26">
        <v>44</v>
      </c>
      <c r="J16" s="26">
        <v>72</v>
      </c>
      <c r="K16" s="25">
        <v>17</v>
      </c>
      <c r="L16" s="26">
        <v>22</v>
      </c>
      <c r="M16" s="26">
        <v>39</v>
      </c>
      <c r="N16" s="25">
        <v>0</v>
      </c>
      <c r="O16" s="26">
        <v>0</v>
      </c>
      <c r="P16" s="26">
        <v>0</v>
      </c>
      <c r="Q16" s="25">
        <f t="shared" si="0"/>
        <v>177</v>
      </c>
      <c r="R16" s="26">
        <f t="shared" si="0"/>
        <v>362</v>
      </c>
      <c r="S16" s="26">
        <f t="shared" si="1"/>
        <v>539</v>
      </c>
    </row>
    <row r="17" spans="1:19" ht="11.25">
      <c r="A17" s="12" t="s">
        <v>144</v>
      </c>
      <c r="B17" s="25">
        <v>8</v>
      </c>
      <c r="C17" s="26">
        <v>14</v>
      </c>
      <c r="D17" s="26">
        <v>22</v>
      </c>
      <c r="E17" s="25">
        <v>69</v>
      </c>
      <c r="F17" s="26">
        <v>97</v>
      </c>
      <c r="G17" s="26">
        <v>166</v>
      </c>
      <c r="H17" s="25">
        <v>10</v>
      </c>
      <c r="I17" s="26">
        <v>22</v>
      </c>
      <c r="J17" s="26">
        <v>32</v>
      </c>
      <c r="K17" s="25">
        <v>0</v>
      </c>
      <c r="L17" s="26">
        <v>0</v>
      </c>
      <c r="M17" s="26">
        <v>0</v>
      </c>
      <c r="N17" s="25">
        <v>0</v>
      </c>
      <c r="O17" s="26">
        <v>0</v>
      </c>
      <c r="P17" s="26">
        <v>0</v>
      </c>
      <c r="Q17" s="25">
        <f t="shared" si="0"/>
        <v>87</v>
      </c>
      <c r="R17" s="26">
        <f t="shared" si="0"/>
        <v>133</v>
      </c>
      <c r="S17" s="26">
        <f t="shared" si="1"/>
        <v>220</v>
      </c>
    </row>
    <row r="18" spans="1:19" ht="11.25">
      <c r="A18" s="12" t="s">
        <v>42</v>
      </c>
      <c r="B18" s="25">
        <v>5</v>
      </c>
      <c r="C18" s="26">
        <v>27</v>
      </c>
      <c r="D18" s="26">
        <v>32</v>
      </c>
      <c r="E18" s="25">
        <v>0</v>
      </c>
      <c r="F18" s="26">
        <v>0</v>
      </c>
      <c r="G18" s="26">
        <v>0</v>
      </c>
      <c r="H18" s="25">
        <v>0</v>
      </c>
      <c r="I18" s="26">
        <v>0</v>
      </c>
      <c r="J18" s="26">
        <v>0</v>
      </c>
      <c r="K18" s="25">
        <v>0</v>
      </c>
      <c r="L18" s="26">
        <v>0</v>
      </c>
      <c r="M18" s="26">
        <v>0</v>
      </c>
      <c r="N18" s="25">
        <v>0</v>
      </c>
      <c r="O18" s="26">
        <v>0</v>
      </c>
      <c r="P18" s="26">
        <v>0</v>
      </c>
      <c r="Q18" s="25">
        <f t="shared" si="0"/>
        <v>5</v>
      </c>
      <c r="R18" s="26">
        <f t="shared" si="0"/>
        <v>27</v>
      </c>
      <c r="S18" s="26">
        <f t="shared" si="1"/>
        <v>32</v>
      </c>
    </row>
    <row r="19" spans="1:19" ht="11.25">
      <c r="A19" s="12" t="s">
        <v>379</v>
      </c>
      <c r="B19" s="25">
        <v>0</v>
      </c>
      <c r="C19" s="26">
        <v>0</v>
      </c>
      <c r="D19" s="26">
        <v>0</v>
      </c>
      <c r="E19" s="25">
        <v>0</v>
      </c>
      <c r="F19" s="26">
        <v>0</v>
      </c>
      <c r="G19" s="26">
        <v>0</v>
      </c>
      <c r="H19" s="25">
        <v>0</v>
      </c>
      <c r="I19" s="26">
        <v>0</v>
      </c>
      <c r="J19" s="26">
        <v>0</v>
      </c>
      <c r="K19" s="25">
        <v>41</v>
      </c>
      <c r="L19" s="26">
        <v>39</v>
      </c>
      <c r="M19" s="26">
        <v>80</v>
      </c>
      <c r="N19" s="25">
        <v>0</v>
      </c>
      <c r="O19" s="26">
        <v>0</v>
      </c>
      <c r="P19" s="26">
        <v>0</v>
      </c>
      <c r="Q19" s="25">
        <f t="shared" si="0"/>
        <v>41</v>
      </c>
      <c r="R19" s="26">
        <f t="shared" si="0"/>
        <v>39</v>
      </c>
      <c r="S19" s="26">
        <f t="shared" si="1"/>
        <v>80</v>
      </c>
    </row>
    <row r="20" spans="1:19" ht="11.25">
      <c r="A20" s="12" t="s">
        <v>32</v>
      </c>
      <c r="B20" s="25">
        <v>25</v>
      </c>
      <c r="C20" s="26">
        <v>31</v>
      </c>
      <c r="D20" s="26">
        <v>56</v>
      </c>
      <c r="E20" s="25">
        <v>21</v>
      </c>
      <c r="F20" s="26">
        <v>21</v>
      </c>
      <c r="G20" s="26">
        <v>42</v>
      </c>
      <c r="H20" s="25">
        <v>0</v>
      </c>
      <c r="I20" s="26">
        <v>0</v>
      </c>
      <c r="J20" s="26">
        <v>0</v>
      </c>
      <c r="K20" s="25">
        <v>0</v>
      </c>
      <c r="L20" s="26">
        <v>0</v>
      </c>
      <c r="M20" s="26">
        <v>0</v>
      </c>
      <c r="N20" s="25">
        <v>0</v>
      </c>
      <c r="O20" s="26">
        <v>0</v>
      </c>
      <c r="P20" s="26">
        <v>0</v>
      </c>
      <c r="Q20" s="25">
        <f t="shared" si="0"/>
        <v>46</v>
      </c>
      <c r="R20" s="26">
        <f t="shared" si="0"/>
        <v>52</v>
      </c>
      <c r="S20" s="26">
        <f t="shared" si="1"/>
        <v>98</v>
      </c>
    </row>
    <row r="21" spans="1:19" ht="11.25">
      <c r="A21" s="12" t="s">
        <v>145</v>
      </c>
      <c r="B21" s="25">
        <v>7</v>
      </c>
      <c r="C21" s="26">
        <v>28</v>
      </c>
      <c r="D21" s="26">
        <v>35</v>
      </c>
      <c r="E21" s="25">
        <v>5</v>
      </c>
      <c r="F21" s="26">
        <v>44</v>
      </c>
      <c r="G21" s="26">
        <v>49</v>
      </c>
      <c r="H21" s="25">
        <v>13</v>
      </c>
      <c r="I21" s="26">
        <v>33</v>
      </c>
      <c r="J21" s="26">
        <v>46</v>
      </c>
      <c r="K21" s="25">
        <v>9</v>
      </c>
      <c r="L21" s="26">
        <v>39</v>
      </c>
      <c r="M21" s="26">
        <v>48</v>
      </c>
      <c r="N21" s="25">
        <v>0</v>
      </c>
      <c r="O21" s="26">
        <v>0</v>
      </c>
      <c r="P21" s="26">
        <v>0</v>
      </c>
      <c r="Q21" s="25">
        <f>B21+E21+H21+K21+N21</f>
        <v>34</v>
      </c>
      <c r="R21" s="26">
        <f>C21+F21+I21+L21+O21</f>
        <v>144</v>
      </c>
      <c r="S21" s="26">
        <f>SUM(Q21:R21)</f>
        <v>178</v>
      </c>
    </row>
    <row r="22" spans="1:19" s="27" customFormat="1" ht="11.25">
      <c r="A22" s="28" t="s">
        <v>29</v>
      </c>
      <c r="B22" s="29">
        <f aca="true" t="shared" si="2" ref="B22:S22">SUM(B13:B21)</f>
        <v>93</v>
      </c>
      <c r="C22" s="30">
        <f t="shared" si="2"/>
        <v>178</v>
      </c>
      <c r="D22" s="30">
        <f t="shared" si="2"/>
        <v>271</v>
      </c>
      <c r="E22" s="29">
        <f t="shared" si="2"/>
        <v>230</v>
      </c>
      <c r="F22" s="30">
        <f t="shared" si="2"/>
        <v>501</v>
      </c>
      <c r="G22" s="30">
        <f t="shared" si="2"/>
        <v>731</v>
      </c>
      <c r="H22" s="29">
        <f t="shared" si="2"/>
        <v>64</v>
      </c>
      <c r="I22" s="30">
        <f t="shared" si="2"/>
        <v>133</v>
      </c>
      <c r="J22" s="30">
        <f t="shared" si="2"/>
        <v>197</v>
      </c>
      <c r="K22" s="29">
        <f t="shared" si="2"/>
        <v>91</v>
      </c>
      <c r="L22" s="30">
        <f t="shared" si="2"/>
        <v>157</v>
      </c>
      <c r="M22" s="30">
        <f t="shared" si="2"/>
        <v>248</v>
      </c>
      <c r="N22" s="29">
        <f t="shared" si="2"/>
        <v>0</v>
      </c>
      <c r="O22" s="30">
        <f t="shared" si="2"/>
        <v>0</v>
      </c>
      <c r="P22" s="30">
        <f t="shared" si="2"/>
        <v>0</v>
      </c>
      <c r="Q22" s="29">
        <f t="shared" si="2"/>
        <v>478</v>
      </c>
      <c r="R22" s="30">
        <f t="shared" si="2"/>
        <v>969</v>
      </c>
      <c r="S22" s="30">
        <f t="shared" si="2"/>
        <v>1447</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43"/>
  <sheetViews>
    <sheetView zoomScalePageLayoutView="0" workbookViewId="0" topLeftCell="A1">
      <selection activeCell="T41" sqref="T41"/>
    </sheetView>
  </sheetViews>
  <sheetFormatPr defaultColWidth="10.66015625" defaultRowHeight="11.25"/>
  <cols>
    <col min="1" max="1" width="36.16015625" style="31" customWidth="1"/>
    <col min="2" max="3" width="8.33203125" style="31" customWidth="1"/>
    <col min="4" max="19" width="8.33203125" style="101" customWidth="1"/>
    <col min="20" max="16384" width="10.66015625" style="101" customWidth="1"/>
  </cols>
  <sheetData>
    <row r="1" ht="11.25">
      <c r="A1" s="100" t="s">
        <v>473</v>
      </c>
    </row>
    <row r="2" spans="1:19" ht="11.25">
      <c r="A2" s="86" t="s">
        <v>56</v>
      </c>
      <c r="B2" s="103"/>
      <c r="C2" s="103"/>
      <c r="D2" s="104"/>
      <c r="E2" s="104"/>
      <c r="F2" s="104"/>
      <c r="G2" s="104"/>
      <c r="H2" s="104"/>
      <c r="I2" s="104"/>
      <c r="J2" s="104"/>
      <c r="K2" s="104"/>
      <c r="L2" s="104"/>
      <c r="M2" s="104"/>
      <c r="N2" s="104"/>
      <c r="O2" s="104"/>
      <c r="P2" s="104"/>
      <c r="Q2" s="104"/>
      <c r="R2" s="104"/>
      <c r="S2" s="104"/>
    </row>
    <row r="3" spans="1:19" ht="11.25">
      <c r="A3" s="51" t="s">
        <v>522</v>
      </c>
      <c r="B3" s="103"/>
      <c r="C3" s="103"/>
      <c r="D3" s="104"/>
      <c r="E3" s="104"/>
      <c r="F3" s="104"/>
      <c r="G3" s="104"/>
      <c r="H3" s="104"/>
      <c r="I3" s="104"/>
      <c r="J3" s="104"/>
      <c r="K3" s="104"/>
      <c r="L3" s="104"/>
      <c r="M3" s="104"/>
      <c r="N3" s="104"/>
      <c r="O3" s="104"/>
      <c r="P3" s="104"/>
      <c r="Q3" s="104"/>
      <c r="R3" s="104"/>
      <c r="S3" s="104"/>
    </row>
    <row r="4" spans="2:19" ht="9" customHeight="1">
      <c r="B4" s="103"/>
      <c r="C4" s="103"/>
      <c r="D4" s="104"/>
      <c r="E4" s="104"/>
      <c r="F4" s="104"/>
      <c r="G4" s="104"/>
      <c r="H4" s="104"/>
      <c r="I4" s="104"/>
      <c r="J4" s="104"/>
      <c r="K4" s="104"/>
      <c r="L4" s="104"/>
      <c r="M4" s="104"/>
      <c r="N4" s="104"/>
      <c r="O4" s="104"/>
      <c r="P4" s="104"/>
      <c r="Q4" s="104"/>
      <c r="R4" s="104"/>
      <c r="S4" s="104"/>
    </row>
    <row r="5" spans="1:19" ht="11.25">
      <c r="A5" s="86" t="s">
        <v>110</v>
      </c>
      <c r="B5" s="103"/>
      <c r="C5" s="103"/>
      <c r="D5" s="104"/>
      <c r="E5" s="104"/>
      <c r="F5" s="104"/>
      <c r="G5" s="104"/>
      <c r="H5" s="104"/>
      <c r="I5" s="104"/>
      <c r="J5" s="104"/>
      <c r="K5" s="104"/>
      <c r="L5" s="104"/>
      <c r="M5" s="104"/>
      <c r="N5" s="104"/>
      <c r="O5" s="104"/>
      <c r="P5" s="104"/>
      <c r="Q5" s="104"/>
      <c r="R5" s="104"/>
      <c r="S5" s="104"/>
    </row>
    <row r="6" spans="1:19" ht="11.25">
      <c r="A6" s="86" t="s">
        <v>111</v>
      </c>
      <c r="B6" s="103"/>
      <c r="C6" s="103"/>
      <c r="D6" s="104"/>
      <c r="E6" s="104"/>
      <c r="F6" s="104"/>
      <c r="G6" s="104"/>
      <c r="H6" s="104"/>
      <c r="I6" s="104"/>
      <c r="J6" s="104"/>
      <c r="K6" s="104"/>
      <c r="L6" s="104"/>
      <c r="M6" s="104"/>
      <c r="N6" s="104"/>
      <c r="O6" s="104"/>
      <c r="P6" s="104"/>
      <c r="Q6" s="104"/>
      <c r="R6" s="104"/>
      <c r="S6" s="104"/>
    </row>
    <row r="7" spans="1:19" ht="11.25">
      <c r="A7" s="86"/>
      <c r="B7" s="103"/>
      <c r="C7" s="103"/>
      <c r="D7" s="104"/>
      <c r="E7" s="104"/>
      <c r="F7" s="104"/>
      <c r="G7" s="104"/>
      <c r="H7" s="104"/>
      <c r="I7" s="104"/>
      <c r="J7" s="104"/>
      <c r="K7" s="104"/>
      <c r="L7" s="104"/>
      <c r="M7" s="104"/>
      <c r="N7" s="104"/>
      <c r="O7" s="104"/>
      <c r="P7" s="104"/>
      <c r="Q7" s="104"/>
      <c r="R7" s="104"/>
      <c r="S7" s="104"/>
    </row>
    <row r="8" spans="1:19" ht="11.25">
      <c r="A8" s="86" t="s">
        <v>120</v>
      </c>
      <c r="B8" s="103"/>
      <c r="C8" s="103"/>
      <c r="D8" s="104"/>
      <c r="E8" s="104"/>
      <c r="F8" s="104"/>
      <c r="G8" s="104"/>
      <c r="H8" s="104"/>
      <c r="I8" s="104"/>
      <c r="J8" s="104"/>
      <c r="K8" s="104"/>
      <c r="L8" s="104"/>
      <c r="M8" s="104"/>
      <c r="N8" s="104"/>
      <c r="O8" s="104"/>
      <c r="P8" s="104"/>
      <c r="Q8" s="104"/>
      <c r="R8" s="104"/>
      <c r="S8" s="104"/>
    </row>
    <row r="9" spans="1:4" ht="10.5" customHeight="1" thickBot="1">
      <c r="A9" s="106"/>
      <c r="B9" s="103"/>
      <c r="C9" s="103"/>
      <c r="D9" s="104"/>
    </row>
    <row r="10" spans="1:19" s="102" customFormat="1" ht="10.5" customHeight="1">
      <c r="A10" s="107"/>
      <c r="B10" s="264" t="s">
        <v>59</v>
      </c>
      <c r="C10" s="265"/>
      <c r="D10" s="266"/>
      <c r="E10" s="109"/>
      <c r="F10" s="108" t="s">
        <v>47</v>
      </c>
      <c r="G10" s="110"/>
      <c r="H10" s="109"/>
      <c r="I10" s="108" t="s">
        <v>48</v>
      </c>
      <c r="J10" s="110"/>
      <c r="K10" s="109"/>
      <c r="L10" s="108" t="s">
        <v>49</v>
      </c>
      <c r="M10" s="110"/>
      <c r="N10" s="109"/>
      <c r="O10" s="108" t="s">
        <v>60</v>
      </c>
      <c r="P10" s="110"/>
      <c r="Q10" s="109"/>
      <c r="R10" s="108" t="s">
        <v>29</v>
      </c>
      <c r="S10" s="111"/>
    </row>
    <row r="11" spans="1:19" s="102" customFormat="1" ht="10.5" customHeight="1">
      <c r="A11" s="89"/>
      <c r="B11" s="267" t="s">
        <v>61</v>
      </c>
      <c r="C11" s="268"/>
      <c r="D11" s="269"/>
      <c r="E11" s="113"/>
      <c r="F11" s="114"/>
      <c r="G11" s="105"/>
      <c r="H11" s="113"/>
      <c r="I11" s="114"/>
      <c r="J11" s="105"/>
      <c r="K11" s="113"/>
      <c r="L11" s="114"/>
      <c r="M11" s="105"/>
      <c r="N11" s="113"/>
      <c r="O11" s="115" t="s">
        <v>62</v>
      </c>
      <c r="P11" s="105"/>
      <c r="Q11" s="113"/>
      <c r="R11" s="114"/>
      <c r="S11" s="105"/>
    </row>
    <row r="12" spans="1:19" s="119" customFormat="1" ht="10.5" customHeight="1">
      <c r="A12" s="115" t="s">
        <v>63</v>
      </c>
      <c r="B12" s="116" t="s">
        <v>64</v>
      </c>
      <c r="C12" s="117" t="s">
        <v>65</v>
      </c>
      <c r="D12" s="118" t="s">
        <v>29</v>
      </c>
      <c r="E12" s="116" t="s">
        <v>64</v>
      </c>
      <c r="F12" s="117" t="s">
        <v>65</v>
      </c>
      <c r="G12" s="118" t="s">
        <v>29</v>
      </c>
      <c r="H12" s="116" t="s">
        <v>64</v>
      </c>
      <c r="I12" s="117" t="s">
        <v>65</v>
      </c>
      <c r="J12" s="118" t="s">
        <v>29</v>
      </c>
      <c r="K12" s="116" t="s">
        <v>64</v>
      </c>
      <c r="L12" s="117" t="s">
        <v>65</v>
      </c>
      <c r="M12" s="118" t="s">
        <v>29</v>
      </c>
      <c r="N12" s="116" t="s">
        <v>64</v>
      </c>
      <c r="O12" s="117" t="s">
        <v>65</v>
      </c>
      <c r="P12" s="118" t="s">
        <v>29</v>
      </c>
      <c r="Q12" s="116" t="s">
        <v>64</v>
      </c>
      <c r="R12" s="117" t="s">
        <v>65</v>
      </c>
      <c r="S12" s="118" t="s">
        <v>29</v>
      </c>
    </row>
    <row r="13" spans="1:19" s="102" customFormat="1" ht="11.25">
      <c r="A13" s="120" t="s">
        <v>121</v>
      </c>
      <c r="B13" s="121">
        <v>0</v>
      </c>
      <c r="C13" s="122">
        <v>144</v>
      </c>
      <c r="D13" s="122">
        <v>144</v>
      </c>
      <c r="E13" s="121">
        <v>0</v>
      </c>
      <c r="F13" s="122">
        <v>422</v>
      </c>
      <c r="G13" s="122">
        <v>422</v>
      </c>
      <c r="H13" s="121">
        <v>0</v>
      </c>
      <c r="I13" s="122">
        <v>35</v>
      </c>
      <c r="J13" s="122">
        <v>35</v>
      </c>
      <c r="K13" s="121">
        <v>0</v>
      </c>
      <c r="L13" s="122">
        <v>42</v>
      </c>
      <c r="M13" s="122">
        <v>42</v>
      </c>
      <c r="N13" s="121">
        <v>0</v>
      </c>
      <c r="O13" s="122">
        <v>0</v>
      </c>
      <c r="P13" s="122">
        <v>0</v>
      </c>
      <c r="Q13" s="121">
        <f aca="true" t="shared" si="0" ref="Q13:Q41">B13+E13+H13+K13+N13</f>
        <v>0</v>
      </c>
      <c r="R13" s="122">
        <f aca="true" t="shared" si="1" ref="R13:R41">C13+F13+I13+L13+O13</f>
        <v>643</v>
      </c>
      <c r="S13" s="122">
        <f aca="true" t="shared" si="2" ref="S13:S41">SUM(Q13:R13)</f>
        <v>643</v>
      </c>
    </row>
    <row r="14" spans="1:19" ht="10.5" customHeight="1">
      <c r="A14" s="89" t="s">
        <v>122</v>
      </c>
      <c r="B14" s="87">
        <v>14</v>
      </c>
      <c r="C14" s="88">
        <v>8</v>
      </c>
      <c r="D14" s="88">
        <v>22</v>
      </c>
      <c r="E14" s="87">
        <v>116</v>
      </c>
      <c r="F14" s="88">
        <v>33</v>
      </c>
      <c r="G14" s="88">
        <v>149</v>
      </c>
      <c r="H14" s="87">
        <v>38</v>
      </c>
      <c r="I14" s="88">
        <v>10</v>
      </c>
      <c r="J14" s="88">
        <v>48</v>
      </c>
      <c r="K14" s="87">
        <v>11</v>
      </c>
      <c r="L14" s="88">
        <v>1</v>
      </c>
      <c r="M14" s="88">
        <v>12</v>
      </c>
      <c r="N14" s="87">
        <v>0</v>
      </c>
      <c r="O14" s="88">
        <v>0</v>
      </c>
      <c r="P14" s="88">
        <v>0</v>
      </c>
      <c r="Q14" s="87">
        <f t="shared" si="0"/>
        <v>179</v>
      </c>
      <c r="R14" s="88">
        <f t="shared" si="1"/>
        <v>52</v>
      </c>
      <c r="S14" s="88">
        <f t="shared" si="2"/>
        <v>231</v>
      </c>
    </row>
    <row r="15" spans="1:19" ht="10.5" customHeight="1">
      <c r="A15" s="89" t="s">
        <v>123</v>
      </c>
      <c r="B15" s="87">
        <v>0</v>
      </c>
      <c r="C15" s="88">
        <v>0</v>
      </c>
      <c r="D15" s="88">
        <v>0</v>
      </c>
      <c r="E15" s="87">
        <v>92</v>
      </c>
      <c r="F15" s="88">
        <v>10</v>
      </c>
      <c r="G15" s="88">
        <v>102</v>
      </c>
      <c r="H15" s="87">
        <v>0</v>
      </c>
      <c r="I15" s="88">
        <v>0</v>
      </c>
      <c r="J15" s="88">
        <v>0</v>
      </c>
      <c r="K15" s="87">
        <v>17</v>
      </c>
      <c r="L15" s="88">
        <v>1</v>
      </c>
      <c r="M15" s="88">
        <v>18</v>
      </c>
      <c r="N15" s="87">
        <v>0</v>
      </c>
      <c r="O15" s="88">
        <v>0</v>
      </c>
      <c r="P15" s="88">
        <v>0</v>
      </c>
      <c r="Q15" s="87">
        <f t="shared" si="0"/>
        <v>109</v>
      </c>
      <c r="R15" s="88">
        <f t="shared" si="1"/>
        <v>11</v>
      </c>
      <c r="S15" s="88">
        <f t="shared" si="2"/>
        <v>120</v>
      </c>
    </row>
    <row r="16" spans="1:19" ht="10.5" customHeight="1">
      <c r="A16" s="89" t="s">
        <v>124</v>
      </c>
      <c r="B16" s="87">
        <v>7</v>
      </c>
      <c r="C16" s="88">
        <v>0</v>
      </c>
      <c r="D16" s="88">
        <v>7</v>
      </c>
      <c r="E16" s="87">
        <v>155</v>
      </c>
      <c r="F16" s="88">
        <v>2</v>
      </c>
      <c r="G16" s="88">
        <v>157</v>
      </c>
      <c r="H16" s="87">
        <v>19</v>
      </c>
      <c r="I16" s="88">
        <v>0</v>
      </c>
      <c r="J16" s="88">
        <v>19</v>
      </c>
      <c r="K16" s="87">
        <v>5</v>
      </c>
      <c r="L16" s="88">
        <v>0</v>
      </c>
      <c r="M16" s="88">
        <v>5</v>
      </c>
      <c r="N16" s="87">
        <v>0</v>
      </c>
      <c r="O16" s="88">
        <v>0</v>
      </c>
      <c r="P16" s="88">
        <v>0</v>
      </c>
      <c r="Q16" s="87">
        <f t="shared" si="0"/>
        <v>186</v>
      </c>
      <c r="R16" s="88">
        <f t="shared" si="1"/>
        <v>2</v>
      </c>
      <c r="S16" s="88">
        <f t="shared" si="2"/>
        <v>188</v>
      </c>
    </row>
    <row r="17" spans="1:19" ht="10.5" customHeight="1">
      <c r="A17" s="89" t="s">
        <v>125</v>
      </c>
      <c r="B17" s="87">
        <v>0</v>
      </c>
      <c r="C17" s="88">
        <v>0</v>
      </c>
      <c r="D17" s="88">
        <v>0</v>
      </c>
      <c r="E17" s="87">
        <v>28</v>
      </c>
      <c r="F17" s="88">
        <v>14</v>
      </c>
      <c r="G17" s="88">
        <v>42</v>
      </c>
      <c r="H17" s="87">
        <v>9</v>
      </c>
      <c r="I17" s="88">
        <v>3</v>
      </c>
      <c r="J17" s="88">
        <v>12</v>
      </c>
      <c r="K17" s="87">
        <v>4</v>
      </c>
      <c r="L17" s="88">
        <v>3</v>
      </c>
      <c r="M17" s="88">
        <v>7</v>
      </c>
      <c r="N17" s="87">
        <v>2</v>
      </c>
      <c r="O17" s="88">
        <v>1</v>
      </c>
      <c r="P17" s="88">
        <v>3</v>
      </c>
      <c r="Q17" s="87">
        <f>B17+E17+H17+K17+N17</f>
        <v>43</v>
      </c>
      <c r="R17" s="88">
        <f>C17+F17+I17+L17+O17</f>
        <v>21</v>
      </c>
      <c r="S17" s="88">
        <f>SUM(Q17:R17)</f>
        <v>64</v>
      </c>
    </row>
    <row r="18" spans="1:19" ht="10.5" customHeight="1">
      <c r="A18" s="89" t="s">
        <v>126</v>
      </c>
      <c r="B18" s="87">
        <v>0</v>
      </c>
      <c r="C18" s="88">
        <v>0</v>
      </c>
      <c r="D18" s="88">
        <v>0</v>
      </c>
      <c r="E18" s="87">
        <v>7</v>
      </c>
      <c r="F18" s="88">
        <v>151</v>
      </c>
      <c r="G18" s="88">
        <v>158</v>
      </c>
      <c r="H18" s="87">
        <v>2</v>
      </c>
      <c r="I18" s="88">
        <v>9</v>
      </c>
      <c r="J18" s="88">
        <v>11</v>
      </c>
      <c r="K18" s="87">
        <v>0</v>
      </c>
      <c r="L18" s="88">
        <v>2</v>
      </c>
      <c r="M18" s="88">
        <v>2</v>
      </c>
      <c r="N18" s="87">
        <v>0</v>
      </c>
      <c r="O18" s="88">
        <v>0</v>
      </c>
      <c r="P18" s="88">
        <v>0</v>
      </c>
      <c r="Q18" s="87">
        <f>B18+E18+H18+K18+N18</f>
        <v>9</v>
      </c>
      <c r="R18" s="88">
        <f>C18+F18+I18+L18+O18</f>
        <v>162</v>
      </c>
      <c r="S18" s="88">
        <f>SUM(Q18:R18)</f>
        <v>171</v>
      </c>
    </row>
    <row r="19" spans="1:19" ht="10.5" customHeight="1">
      <c r="A19" s="89" t="s">
        <v>127</v>
      </c>
      <c r="B19" s="87">
        <v>38</v>
      </c>
      <c r="C19" s="88">
        <v>0</v>
      </c>
      <c r="D19" s="88">
        <v>38</v>
      </c>
      <c r="E19" s="87">
        <v>298</v>
      </c>
      <c r="F19" s="88">
        <v>1</v>
      </c>
      <c r="G19" s="88">
        <v>299</v>
      </c>
      <c r="H19" s="87">
        <v>39</v>
      </c>
      <c r="I19" s="88">
        <v>0</v>
      </c>
      <c r="J19" s="88">
        <v>39</v>
      </c>
      <c r="K19" s="87">
        <v>32</v>
      </c>
      <c r="L19" s="88">
        <v>0</v>
      </c>
      <c r="M19" s="88">
        <v>32</v>
      </c>
      <c r="N19" s="87">
        <v>0</v>
      </c>
      <c r="O19" s="88">
        <v>0</v>
      </c>
      <c r="P19" s="88">
        <v>0</v>
      </c>
      <c r="Q19" s="87">
        <f t="shared" si="0"/>
        <v>407</v>
      </c>
      <c r="R19" s="88">
        <f t="shared" si="1"/>
        <v>1</v>
      </c>
      <c r="S19" s="88">
        <f t="shared" si="2"/>
        <v>408</v>
      </c>
    </row>
    <row r="20" spans="1:19" ht="10.5" customHeight="1">
      <c r="A20" s="89" t="s">
        <v>39</v>
      </c>
      <c r="B20" s="87">
        <v>109</v>
      </c>
      <c r="C20" s="88">
        <v>1</v>
      </c>
      <c r="D20" s="88">
        <v>110</v>
      </c>
      <c r="E20" s="87">
        <v>685</v>
      </c>
      <c r="F20" s="88">
        <v>8</v>
      </c>
      <c r="G20" s="88">
        <v>693</v>
      </c>
      <c r="H20" s="87">
        <v>89</v>
      </c>
      <c r="I20" s="88">
        <v>3</v>
      </c>
      <c r="J20" s="88">
        <v>92</v>
      </c>
      <c r="K20" s="87">
        <v>114</v>
      </c>
      <c r="L20" s="88">
        <v>1</v>
      </c>
      <c r="M20" s="88">
        <v>115</v>
      </c>
      <c r="N20" s="87">
        <v>0</v>
      </c>
      <c r="O20" s="88">
        <v>0</v>
      </c>
      <c r="P20" s="88">
        <v>0</v>
      </c>
      <c r="Q20" s="87">
        <f t="shared" si="0"/>
        <v>997</v>
      </c>
      <c r="R20" s="88">
        <f t="shared" si="1"/>
        <v>13</v>
      </c>
      <c r="S20" s="88">
        <f t="shared" si="2"/>
        <v>1010</v>
      </c>
    </row>
    <row r="21" spans="1:19" ht="10.5" customHeight="1">
      <c r="A21" s="89" t="s">
        <v>128</v>
      </c>
      <c r="B21" s="87">
        <v>73</v>
      </c>
      <c r="C21" s="88">
        <v>1</v>
      </c>
      <c r="D21" s="88">
        <v>74</v>
      </c>
      <c r="E21" s="87">
        <v>769</v>
      </c>
      <c r="F21" s="88">
        <v>6</v>
      </c>
      <c r="G21" s="88">
        <v>775</v>
      </c>
      <c r="H21" s="87">
        <v>76</v>
      </c>
      <c r="I21" s="88">
        <v>1</v>
      </c>
      <c r="J21" s="88">
        <v>77</v>
      </c>
      <c r="K21" s="87">
        <v>72</v>
      </c>
      <c r="L21" s="88">
        <v>0</v>
      </c>
      <c r="M21" s="88">
        <v>72</v>
      </c>
      <c r="N21" s="87">
        <v>0</v>
      </c>
      <c r="O21" s="88">
        <v>0</v>
      </c>
      <c r="P21" s="88">
        <v>0</v>
      </c>
      <c r="Q21" s="87">
        <f t="shared" si="0"/>
        <v>990</v>
      </c>
      <c r="R21" s="88">
        <f t="shared" si="1"/>
        <v>8</v>
      </c>
      <c r="S21" s="88">
        <f t="shared" si="2"/>
        <v>998</v>
      </c>
    </row>
    <row r="22" spans="1:19" ht="10.5" customHeight="1">
      <c r="A22" s="89" t="s">
        <v>36</v>
      </c>
      <c r="B22" s="87">
        <v>4</v>
      </c>
      <c r="C22" s="88">
        <v>10</v>
      </c>
      <c r="D22" s="88">
        <v>14</v>
      </c>
      <c r="E22" s="87">
        <v>19</v>
      </c>
      <c r="F22" s="88">
        <v>44</v>
      </c>
      <c r="G22" s="88">
        <v>63</v>
      </c>
      <c r="H22" s="87">
        <v>0</v>
      </c>
      <c r="I22" s="88">
        <v>0</v>
      </c>
      <c r="J22" s="88">
        <v>0</v>
      </c>
      <c r="K22" s="87">
        <v>0</v>
      </c>
      <c r="L22" s="88">
        <v>0</v>
      </c>
      <c r="M22" s="88">
        <v>0</v>
      </c>
      <c r="N22" s="87">
        <v>0</v>
      </c>
      <c r="O22" s="88">
        <v>0</v>
      </c>
      <c r="P22" s="88">
        <v>0</v>
      </c>
      <c r="Q22" s="87">
        <f t="shared" si="0"/>
        <v>23</v>
      </c>
      <c r="R22" s="88">
        <f t="shared" si="1"/>
        <v>54</v>
      </c>
      <c r="S22" s="88">
        <f t="shared" si="2"/>
        <v>77</v>
      </c>
    </row>
    <row r="23" spans="1:19" ht="10.5" customHeight="1">
      <c r="A23" s="89" t="s">
        <v>366</v>
      </c>
      <c r="B23" s="87">
        <v>0</v>
      </c>
      <c r="C23" s="88">
        <v>0</v>
      </c>
      <c r="D23" s="88">
        <v>0</v>
      </c>
      <c r="E23" s="87">
        <v>27</v>
      </c>
      <c r="F23" s="88">
        <v>13</v>
      </c>
      <c r="G23" s="88">
        <v>40</v>
      </c>
      <c r="H23" s="87">
        <v>0</v>
      </c>
      <c r="I23" s="88">
        <v>0</v>
      </c>
      <c r="J23" s="88">
        <v>0</v>
      </c>
      <c r="K23" s="87">
        <v>0</v>
      </c>
      <c r="L23" s="88">
        <v>0</v>
      </c>
      <c r="M23" s="88">
        <v>0</v>
      </c>
      <c r="N23" s="87">
        <v>0</v>
      </c>
      <c r="O23" s="88">
        <v>0</v>
      </c>
      <c r="P23" s="88">
        <v>0</v>
      </c>
      <c r="Q23" s="87">
        <f t="shared" si="0"/>
        <v>27</v>
      </c>
      <c r="R23" s="88">
        <f t="shared" si="1"/>
        <v>13</v>
      </c>
      <c r="S23" s="88">
        <f t="shared" si="2"/>
        <v>40</v>
      </c>
    </row>
    <row r="24" spans="1:19" ht="10.5" customHeight="1">
      <c r="A24" s="89" t="s">
        <v>364</v>
      </c>
      <c r="B24" s="87">
        <v>27</v>
      </c>
      <c r="C24" s="88">
        <v>11</v>
      </c>
      <c r="D24" s="88">
        <v>38</v>
      </c>
      <c r="E24" s="87">
        <v>183</v>
      </c>
      <c r="F24" s="88">
        <v>54</v>
      </c>
      <c r="G24" s="88">
        <v>237</v>
      </c>
      <c r="H24" s="87">
        <v>0</v>
      </c>
      <c r="I24" s="88">
        <v>0</v>
      </c>
      <c r="J24" s="88">
        <v>0</v>
      </c>
      <c r="K24" s="87">
        <v>0</v>
      </c>
      <c r="L24" s="88">
        <v>0</v>
      </c>
      <c r="M24" s="88">
        <v>0</v>
      </c>
      <c r="N24" s="87">
        <v>0</v>
      </c>
      <c r="O24" s="88">
        <v>0</v>
      </c>
      <c r="P24" s="88">
        <v>0</v>
      </c>
      <c r="Q24" s="87">
        <f t="shared" si="0"/>
        <v>210</v>
      </c>
      <c r="R24" s="88">
        <f t="shared" si="1"/>
        <v>65</v>
      </c>
      <c r="S24" s="88">
        <f t="shared" si="2"/>
        <v>275</v>
      </c>
    </row>
    <row r="25" spans="1:19" ht="10.5" customHeight="1">
      <c r="A25" s="89" t="s">
        <v>52</v>
      </c>
      <c r="B25" s="87">
        <v>353</v>
      </c>
      <c r="C25" s="88">
        <v>221</v>
      </c>
      <c r="D25" s="88">
        <v>574</v>
      </c>
      <c r="E25" s="87">
        <v>1544</v>
      </c>
      <c r="F25" s="88">
        <v>1196</v>
      </c>
      <c r="G25" s="88">
        <v>2740</v>
      </c>
      <c r="H25" s="87">
        <v>25</v>
      </c>
      <c r="I25" s="88">
        <v>21</v>
      </c>
      <c r="J25" s="88">
        <v>46</v>
      </c>
      <c r="K25" s="87">
        <v>85</v>
      </c>
      <c r="L25" s="88">
        <v>61</v>
      </c>
      <c r="M25" s="88">
        <v>146</v>
      </c>
      <c r="N25" s="87">
        <v>0</v>
      </c>
      <c r="O25" s="88">
        <v>0</v>
      </c>
      <c r="P25" s="88">
        <v>0</v>
      </c>
      <c r="Q25" s="87">
        <f t="shared" si="0"/>
        <v>2007</v>
      </c>
      <c r="R25" s="88">
        <f t="shared" si="1"/>
        <v>1499</v>
      </c>
      <c r="S25" s="88">
        <f t="shared" si="2"/>
        <v>3506</v>
      </c>
    </row>
    <row r="26" spans="1:19" ht="10.5" customHeight="1">
      <c r="A26" s="89" t="s">
        <v>129</v>
      </c>
      <c r="B26" s="87">
        <v>47</v>
      </c>
      <c r="C26" s="88">
        <v>46</v>
      </c>
      <c r="D26" s="88">
        <v>93</v>
      </c>
      <c r="E26" s="87">
        <v>324</v>
      </c>
      <c r="F26" s="88">
        <v>623</v>
      </c>
      <c r="G26" s="88">
        <v>947</v>
      </c>
      <c r="H26" s="87">
        <v>7</v>
      </c>
      <c r="I26" s="88">
        <v>15</v>
      </c>
      <c r="J26" s="88">
        <v>22</v>
      </c>
      <c r="K26" s="87">
        <v>3</v>
      </c>
      <c r="L26" s="88">
        <v>6</v>
      </c>
      <c r="M26" s="88">
        <v>9</v>
      </c>
      <c r="N26" s="87">
        <v>0</v>
      </c>
      <c r="O26" s="88">
        <v>0</v>
      </c>
      <c r="P26" s="88">
        <v>0</v>
      </c>
      <c r="Q26" s="87">
        <f t="shared" si="0"/>
        <v>381</v>
      </c>
      <c r="R26" s="88">
        <f t="shared" si="1"/>
        <v>690</v>
      </c>
      <c r="S26" s="88">
        <f t="shared" si="2"/>
        <v>1071</v>
      </c>
    </row>
    <row r="27" spans="1:19" ht="10.5" customHeight="1">
      <c r="A27" s="89" t="s">
        <v>130</v>
      </c>
      <c r="B27" s="87">
        <v>38</v>
      </c>
      <c r="C27" s="88">
        <v>19</v>
      </c>
      <c r="D27" s="88">
        <v>57</v>
      </c>
      <c r="E27" s="87">
        <v>162</v>
      </c>
      <c r="F27" s="88">
        <v>102</v>
      </c>
      <c r="G27" s="88">
        <v>264</v>
      </c>
      <c r="H27" s="87">
        <v>26</v>
      </c>
      <c r="I27" s="88">
        <v>14</v>
      </c>
      <c r="J27" s="88">
        <v>40</v>
      </c>
      <c r="K27" s="87">
        <v>22</v>
      </c>
      <c r="L27" s="88">
        <v>9</v>
      </c>
      <c r="M27" s="88">
        <v>31</v>
      </c>
      <c r="N27" s="87">
        <v>4</v>
      </c>
      <c r="O27" s="88">
        <v>1</v>
      </c>
      <c r="P27" s="88">
        <v>5</v>
      </c>
      <c r="Q27" s="87">
        <f>B27+E27+H27+K27+N27</f>
        <v>252</v>
      </c>
      <c r="R27" s="88">
        <f>C27+F27+I27+L27+O27</f>
        <v>145</v>
      </c>
      <c r="S27" s="88">
        <f>SUM(Q27:R27)</f>
        <v>397</v>
      </c>
    </row>
    <row r="28" spans="1:19" ht="10.5" customHeight="1">
      <c r="A28" s="89" t="s">
        <v>131</v>
      </c>
      <c r="B28" s="87">
        <v>6</v>
      </c>
      <c r="C28" s="88">
        <v>0</v>
      </c>
      <c r="D28" s="88">
        <v>6</v>
      </c>
      <c r="E28" s="87">
        <v>493</v>
      </c>
      <c r="F28" s="88">
        <v>8</v>
      </c>
      <c r="G28" s="88">
        <v>501</v>
      </c>
      <c r="H28" s="87">
        <v>39</v>
      </c>
      <c r="I28" s="88">
        <v>0</v>
      </c>
      <c r="J28" s="88">
        <v>39</v>
      </c>
      <c r="K28" s="87">
        <v>18</v>
      </c>
      <c r="L28" s="88">
        <v>0</v>
      </c>
      <c r="M28" s="88">
        <v>18</v>
      </c>
      <c r="N28" s="87">
        <v>0</v>
      </c>
      <c r="O28" s="88">
        <v>0</v>
      </c>
      <c r="P28" s="88">
        <v>0</v>
      </c>
      <c r="Q28" s="87">
        <f>B28+E28+H28+K28+N28</f>
        <v>556</v>
      </c>
      <c r="R28" s="88">
        <f>C28+F28+I28+L28+O28</f>
        <v>8</v>
      </c>
      <c r="S28" s="88">
        <f>SUM(Q28:R28)</f>
        <v>564</v>
      </c>
    </row>
    <row r="29" spans="1:19" ht="10.5" customHeight="1">
      <c r="A29" s="89" t="s">
        <v>43</v>
      </c>
      <c r="B29" s="87">
        <v>21</v>
      </c>
      <c r="C29" s="88">
        <v>2</v>
      </c>
      <c r="D29" s="88">
        <v>23</v>
      </c>
      <c r="E29" s="87">
        <v>760</v>
      </c>
      <c r="F29" s="88">
        <v>12</v>
      </c>
      <c r="G29" s="88">
        <v>772</v>
      </c>
      <c r="H29" s="87">
        <v>40</v>
      </c>
      <c r="I29" s="88">
        <v>0</v>
      </c>
      <c r="J29" s="88">
        <v>40</v>
      </c>
      <c r="K29" s="87">
        <v>66</v>
      </c>
      <c r="L29" s="88">
        <v>1</v>
      </c>
      <c r="M29" s="88">
        <v>67</v>
      </c>
      <c r="N29" s="87">
        <v>0</v>
      </c>
      <c r="O29" s="88">
        <v>0</v>
      </c>
      <c r="P29" s="88">
        <v>0</v>
      </c>
      <c r="Q29" s="87">
        <f t="shared" si="0"/>
        <v>887</v>
      </c>
      <c r="R29" s="88">
        <f t="shared" si="1"/>
        <v>15</v>
      </c>
      <c r="S29" s="88">
        <f t="shared" si="2"/>
        <v>902</v>
      </c>
    </row>
    <row r="30" spans="1:19" ht="10.5" customHeight="1">
      <c r="A30" s="89" t="s">
        <v>133</v>
      </c>
      <c r="B30" s="87">
        <v>318</v>
      </c>
      <c r="C30" s="88">
        <v>98</v>
      </c>
      <c r="D30" s="88">
        <v>416</v>
      </c>
      <c r="E30" s="87">
        <v>491</v>
      </c>
      <c r="F30" s="88">
        <v>171</v>
      </c>
      <c r="G30" s="88">
        <v>662</v>
      </c>
      <c r="H30" s="87">
        <v>29</v>
      </c>
      <c r="I30" s="88">
        <v>8</v>
      </c>
      <c r="J30" s="88">
        <v>37</v>
      </c>
      <c r="K30" s="87">
        <v>32</v>
      </c>
      <c r="L30" s="88">
        <v>17</v>
      </c>
      <c r="M30" s="88">
        <v>49</v>
      </c>
      <c r="N30" s="87">
        <v>0</v>
      </c>
      <c r="O30" s="88">
        <v>0</v>
      </c>
      <c r="P30" s="88">
        <v>0</v>
      </c>
      <c r="Q30" s="87">
        <f t="shared" si="0"/>
        <v>870</v>
      </c>
      <c r="R30" s="88">
        <f t="shared" si="1"/>
        <v>294</v>
      </c>
      <c r="S30" s="88">
        <f t="shared" si="2"/>
        <v>1164</v>
      </c>
    </row>
    <row r="31" spans="1:19" ht="10.5" customHeight="1">
      <c r="A31" s="89" t="s">
        <v>423</v>
      </c>
      <c r="B31" s="87">
        <v>15</v>
      </c>
      <c r="C31" s="88">
        <v>2</v>
      </c>
      <c r="D31" s="88">
        <v>17</v>
      </c>
      <c r="E31" s="87">
        <v>7</v>
      </c>
      <c r="F31" s="88">
        <v>0</v>
      </c>
      <c r="G31" s="88">
        <v>7</v>
      </c>
      <c r="H31" s="87">
        <v>0</v>
      </c>
      <c r="I31" s="88">
        <v>0</v>
      </c>
      <c r="J31" s="88">
        <v>0</v>
      </c>
      <c r="K31" s="87">
        <v>0</v>
      </c>
      <c r="L31" s="88">
        <v>0</v>
      </c>
      <c r="M31" s="88">
        <v>0</v>
      </c>
      <c r="N31" s="87">
        <v>0</v>
      </c>
      <c r="O31" s="88">
        <v>0</v>
      </c>
      <c r="P31" s="88">
        <v>0</v>
      </c>
      <c r="Q31" s="87">
        <f t="shared" si="0"/>
        <v>22</v>
      </c>
      <c r="R31" s="88">
        <f t="shared" si="1"/>
        <v>2</v>
      </c>
      <c r="S31" s="88">
        <f t="shared" si="2"/>
        <v>24</v>
      </c>
    </row>
    <row r="32" spans="1:19" ht="10.5" customHeight="1">
      <c r="A32" s="89" t="s">
        <v>424</v>
      </c>
      <c r="B32" s="87">
        <v>10</v>
      </c>
      <c r="C32" s="88">
        <v>0</v>
      </c>
      <c r="D32" s="88">
        <v>10</v>
      </c>
      <c r="E32" s="87">
        <v>0</v>
      </c>
      <c r="F32" s="88">
        <v>0</v>
      </c>
      <c r="G32" s="88">
        <v>0</v>
      </c>
      <c r="H32" s="87">
        <v>0</v>
      </c>
      <c r="I32" s="88">
        <v>0</v>
      </c>
      <c r="J32" s="88">
        <v>0</v>
      </c>
      <c r="K32" s="87">
        <v>0</v>
      </c>
      <c r="L32" s="88">
        <v>0</v>
      </c>
      <c r="M32" s="88">
        <v>0</v>
      </c>
      <c r="N32" s="87">
        <v>0</v>
      </c>
      <c r="O32" s="88">
        <v>0</v>
      </c>
      <c r="P32" s="88">
        <v>0</v>
      </c>
      <c r="Q32" s="87">
        <f t="shared" si="0"/>
        <v>10</v>
      </c>
      <c r="R32" s="88">
        <f t="shared" si="1"/>
        <v>0</v>
      </c>
      <c r="S32" s="88">
        <f t="shared" si="2"/>
        <v>10</v>
      </c>
    </row>
    <row r="33" spans="1:19" ht="10.5" customHeight="1">
      <c r="A33" s="89" t="s">
        <v>134</v>
      </c>
      <c r="B33" s="87">
        <v>9</v>
      </c>
      <c r="C33" s="88">
        <v>0</v>
      </c>
      <c r="D33" s="88">
        <v>9</v>
      </c>
      <c r="E33" s="87">
        <v>702</v>
      </c>
      <c r="F33" s="88">
        <v>5</v>
      </c>
      <c r="G33" s="88">
        <v>707</v>
      </c>
      <c r="H33" s="87">
        <v>80</v>
      </c>
      <c r="I33" s="88">
        <v>0</v>
      </c>
      <c r="J33" s="88">
        <v>80</v>
      </c>
      <c r="K33" s="87">
        <v>73</v>
      </c>
      <c r="L33" s="88">
        <v>1</v>
      </c>
      <c r="M33" s="88">
        <v>74</v>
      </c>
      <c r="N33" s="87">
        <v>0</v>
      </c>
      <c r="O33" s="88">
        <v>0</v>
      </c>
      <c r="P33" s="88">
        <v>0</v>
      </c>
      <c r="Q33" s="87">
        <f t="shared" si="0"/>
        <v>864</v>
      </c>
      <c r="R33" s="88">
        <f t="shared" si="1"/>
        <v>6</v>
      </c>
      <c r="S33" s="88">
        <f t="shared" si="2"/>
        <v>870</v>
      </c>
    </row>
    <row r="34" spans="1:19" ht="10.5" customHeight="1">
      <c r="A34" s="89" t="s">
        <v>502</v>
      </c>
      <c r="B34" s="87">
        <v>34</v>
      </c>
      <c r="C34" s="88">
        <v>40</v>
      </c>
      <c r="D34" s="88">
        <v>74</v>
      </c>
      <c r="E34" s="87">
        <v>162</v>
      </c>
      <c r="F34" s="88">
        <v>73</v>
      </c>
      <c r="G34" s="88">
        <v>235</v>
      </c>
      <c r="H34" s="87">
        <v>66</v>
      </c>
      <c r="I34" s="88">
        <v>20</v>
      </c>
      <c r="J34" s="88">
        <v>86</v>
      </c>
      <c r="K34" s="87">
        <v>23</v>
      </c>
      <c r="L34" s="88">
        <v>14</v>
      </c>
      <c r="M34" s="88">
        <v>37</v>
      </c>
      <c r="N34" s="87">
        <v>0</v>
      </c>
      <c r="O34" s="88">
        <v>0</v>
      </c>
      <c r="P34" s="88">
        <v>0</v>
      </c>
      <c r="Q34" s="87">
        <f t="shared" si="0"/>
        <v>285</v>
      </c>
      <c r="R34" s="88">
        <f t="shared" si="1"/>
        <v>147</v>
      </c>
      <c r="S34" s="88">
        <f t="shared" si="2"/>
        <v>432</v>
      </c>
    </row>
    <row r="35" spans="1:19" ht="10.5" customHeight="1">
      <c r="A35" s="89" t="s">
        <v>135</v>
      </c>
      <c r="B35" s="87">
        <v>3</v>
      </c>
      <c r="C35" s="88">
        <v>0</v>
      </c>
      <c r="D35" s="88">
        <v>3</v>
      </c>
      <c r="E35" s="87">
        <v>10</v>
      </c>
      <c r="F35" s="88">
        <v>2</v>
      </c>
      <c r="G35" s="88">
        <v>12</v>
      </c>
      <c r="H35" s="87">
        <v>4</v>
      </c>
      <c r="I35" s="88">
        <v>0</v>
      </c>
      <c r="J35" s="88">
        <v>4</v>
      </c>
      <c r="K35" s="87">
        <v>0</v>
      </c>
      <c r="L35" s="88">
        <v>0</v>
      </c>
      <c r="M35" s="88">
        <v>0</v>
      </c>
      <c r="N35" s="87">
        <v>0</v>
      </c>
      <c r="O35" s="88">
        <v>0</v>
      </c>
      <c r="P35" s="88">
        <v>0</v>
      </c>
      <c r="Q35" s="87">
        <f t="shared" si="0"/>
        <v>17</v>
      </c>
      <c r="R35" s="88">
        <f t="shared" si="1"/>
        <v>2</v>
      </c>
      <c r="S35" s="88">
        <f t="shared" si="2"/>
        <v>19</v>
      </c>
    </row>
    <row r="36" spans="1:19" ht="10.5" customHeight="1">
      <c r="A36" s="89" t="s">
        <v>136</v>
      </c>
      <c r="B36" s="87">
        <v>125</v>
      </c>
      <c r="C36" s="88">
        <v>444</v>
      </c>
      <c r="D36" s="88">
        <v>569</v>
      </c>
      <c r="E36" s="87">
        <v>1139</v>
      </c>
      <c r="F36" s="88">
        <v>3876</v>
      </c>
      <c r="G36" s="88">
        <v>5015</v>
      </c>
      <c r="H36" s="87">
        <v>13</v>
      </c>
      <c r="I36" s="88">
        <v>45</v>
      </c>
      <c r="J36" s="88">
        <v>58</v>
      </c>
      <c r="K36" s="87">
        <v>30</v>
      </c>
      <c r="L36" s="88">
        <v>88</v>
      </c>
      <c r="M36" s="88">
        <v>118</v>
      </c>
      <c r="N36" s="87">
        <v>0</v>
      </c>
      <c r="O36" s="88">
        <v>0</v>
      </c>
      <c r="P36" s="88">
        <v>0</v>
      </c>
      <c r="Q36" s="87">
        <f t="shared" si="0"/>
        <v>1307</v>
      </c>
      <c r="R36" s="88">
        <f t="shared" si="1"/>
        <v>4453</v>
      </c>
      <c r="S36" s="88">
        <f t="shared" si="2"/>
        <v>5760</v>
      </c>
    </row>
    <row r="37" spans="1:19" ht="10.5" customHeight="1">
      <c r="A37" s="89" t="s">
        <v>79</v>
      </c>
      <c r="B37" s="87">
        <v>11</v>
      </c>
      <c r="C37" s="88">
        <v>18</v>
      </c>
      <c r="D37" s="88">
        <v>29</v>
      </c>
      <c r="E37" s="87">
        <v>547</v>
      </c>
      <c r="F37" s="88">
        <v>298</v>
      </c>
      <c r="G37" s="88">
        <v>845</v>
      </c>
      <c r="H37" s="87">
        <v>25</v>
      </c>
      <c r="I37" s="88">
        <v>9</v>
      </c>
      <c r="J37" s="88">
        <v>34</v>
      </c>
      <c r="K37" s="87">
        <v>25</v>
      </c>
      <c r="L37" s="88">
        <v>4</v>
      </c>
      <c r="M37" s="88">
        <v>29</v>
      </c>
      <c r="N37" s="87">
        <v>0</v>
      </c>
      <c r="O37" s="88">
        <v>0</v>
      </c>
      <c r="P37" s="88">
        <v>0</v>
      </c>
      <c r="Q37" s="87">
        <f t="shared" si="0"/>
        <v>608</v>
      </c>
      <c r="R37" s="88">
        <f t="shared" si="1"/>
        <v>329</v>
      </c>
      <c r="S37" s="88">
        <f t="shared" si="2"/>
        <v>937</v>
      </c>
    </row>
    <row r="38" spans="1:19" ht="10.5" customHeight="1">
      <c r="A38" s="89" t="s">
        <v>365</v>
      </c>
      <c r="B38" s="87">
        <v>0</v>
      </c>
      <c r="C38" s="88">
        <v>0</v>
      </c>
      <c r="D38" s="88">
        <v>0</v>
      </c>
      <c r="E38" s="87">
        <v>0</v>
      </c>
      <c r="F38" s="88">
        <v>0</v>
      </c>
      <c r="G38" s="88">
        <v>0</v>
      </c>
      <c r="H38" s="87">
        <v>2</v>
      </c>
      <c r="I38" s="88">
        <v>3</v>
      </c>
      <c r="J38" s="88">
        <v>5</v>
      </c>
      <c r="K38" s="87">
        <v>0</v>
      </c>
      <c r="L38" s="88">
        <v>0</v>
      </c>
      <c r="M38" s="88">
        <v>0</v>
      </c>
      <c r="N38" s="87">
        <v>0</v>
      </c>
      <c r="O38" s="88">
        <v>0</v>
      </c>
      <c r="P38" s="88">
        <v>0</v>
      </c>
      <c r="Q38" s="87">
        <f t="shared" si="0"/>
        <v>2</v>
      </c>
      <c r="R38" s="88">
        <f t="shared" si="1"/>
        <v>3</v>
      </c>
      <c r="S38" s="88">
        <f t="shared" si="2"/>
        <v>5</v>
      </c>
    </row>
    <row r="39" spans="1:19" ht="10.5" customHeight="1">
      <c r="A39" s="89" t="s">
        <v>137</v>
      </c>
      <c r="B39" s="87">
        <v>0</v>
      </c>
      <c r="C39" s="88">
        <v>0</v>
      </c>
      <c r="D39" s="88">
        <v>0</v>
      </c>
      <c r="E39" s="87">
        <v>4</v>
      </c>
      <c r="F39" s="88">
        <v>0</v>
      </c>
      <c r="G39" s="88">
        <v>4</v>
      </c>
      <c r="H39" s="87">
        <v>1</v>
      </c>
      <c r="I39" s="88">
        <v>0</v>
      </c>
      <c r="J39" s="88">
        <v>1</v>
      </c>
      <c r="K39" s="87">
        <v>0</v>
      </c>
      <c r="L39" s="88">
        <v>0</v>
      </c>
      <c r="M39" s="88">
        <v>0</v>
      </c>
      <c r="N39" s="87">
        <v>0</v>
      </c>
      <c r="O39" s="88">
        <v>0</v>
      </c>
      <c r="P39" s="88">
        <v>0</v>
      </c>
      <c r="Q39" s="87">
        <f t="shared" si="0"/>
        <v>5</v>
      </c>
      <c r="R39" s="88">
        <f t="shared" si="1"/>
        <v>0</v>
      </c>
      <c r="S39" s="88">
        <f t="shared" si="2"/>
        <v>5</v>
      </c>
    </row>
    <row r="40" spans="1:19" ht="10.5" customHeight="1">
      <c r="A40" s="89" t="s">
        <v>55</v>
      </c>
      <c r="B40" s="87">
        <v>30</v>
      </c>
      <c r="C40" s="88">
        <v>54</v>
      </c>
      <c r="D40" s="88">
        <v>84</v>
      </c>
      <c r="E40" s="87">
        <v>52</v>
      </c>
      <c r="F40" s="88">
        <v>152</v>
      </c>
      <c r="G40" s="88">
        <v>204</v>
      </c>
      <c r="H40" s="87">
        <v>11</v>
      </c>
      <c r="I40" s="88">
        <v>29</v>
      </c>
      <c r="J40" s="88">
        <v>40</v>
      </c>
      <c r="K40" s="87">
        <v>9</v>
      </c>
      <c r="L40" s="88">
        <v>7</v>
      </c>
      <c r="M40" s="88">
        <v>16</v>
      </c>
      <c r="N40" s="87">
        <v>0</v>
      </c>
      <c r="O40" s="88">
        <v>0</v>
      </c>
      <c r="P40" s="88">
        <v>0</v>
      </c>
      <c r="Q40" s="87">
        <f t="shared" si="0"/>
        <v>102</v>
      </c>
      <c r="R40" s="88">
        <f t="shared" si="1"/>
        <v>242</v>
      </c>
      <c r="S40" s="88">
        <f t="shared" si="2"/>
        <v>344</v>
      </c>
    </row>
    <row r="41" spans="1:19" ht="10.5" customHeight="1">
      <c r="A41" s="89" t="s">
        <v>138</v>
      </c>
      <c r="B41" s="87">
        <v>24</v>
      </c>
      <c r="C41" s="88">
        <v>6</v>
      </c>
      <c r="D41" s="88">
        <v>30</v>
      </c>
      <c r="E41" s="87">
        <v>11</v>
      </c>
      <c r="F41" s="88">
        <v>3</v>
      </c>
      <c r="G41" s="88">
        <v>14</v>
      </c>
      <c r="H41" s="87">
        <v>0</v>
      </c>
      <c r="I41" s="88">
        <v>0</v>
      </c>
      <c r="J41" s="88">
        <v>0</v>
      </c>
      <c r="K41" s="87">
        <v>6</v>
      </c>
      <c r="L41" s="88">
        <v>3</v>
      </c>
      <c r="M41" s="88">
        <v>9</v>
      </c>
      <c r="N41" s="87">
        <v>0</v>
      </c>
      <c r="O41" s="88">
        <v>0</v>
      </c>
      <c r="P41" s="88">
        <v>0</v>
      </c>
      <c r="Q41" s="87">
        <f t="shared" si="0"/>
        <v>41</v>
      </c>
      <c r="R41" s="88">
        <f t="shared" si="1"/>
        <v>12</v>
      </c>
      <c r="S41" s="88">
        <f t="shared" si="2"/>
        <v>53</v>
      </c>
    </row>
    <row r="42" spans="1:19" ht="10.5" customHeight="1">
      <c r="A42" s="89" t="s">
        <v>341</v>
      </c>
      <c r="B42" s="87">
        <v>0</v>
      </c>
      <c r="C42" s="88">
        <v>0</v>
      </c>
      <c r="D42" s="88">
        <v>0</v>
      </c>
      <c r="E42" s="87">
        <v>8</v>
      </c>
      <c r="F42" s="88">
        <v>2</v>
      </c>
      <c r="G42" s="88">
        <v>10</v>
      </c>
      <c r="H42" s="87">
        <v>0</v>
      </c>
      <c r="I42" s="88">
        <v>0</v>
      </c>
      <c r="J42" s="88">
        <v>0</v>
      </c>
      <c r="K42" s="87">
        <v>0</v>
      </c>
      <c r="L42" s="88">
        <v>0</v>
      </c>
      <c r="M42" s="88">
        <v>0</v>
      </c>
      <c r="N42" s="87">
        <v>0</v>
      </c>
      <c r="O42" s="88">
        <v>0</v>
      </c>
      <c r="P42" s="88">
        <v>0</v>
      </c>
      <c r="Q42" s="87">
        <f>B42+E42+H42+K42+N42</f>
        <v>8</v>
      </c>
      <c r="R42" s="88">
        <f>C42+F42+I42+L42+O42</f>
        <v>2</v>
      </c>
      <c r="S42" s="88">
        <f>SUM(Q42:R42)</f>
        <v>10</v>
      </c>
    </row>
    <row r="43" spans="1:19" ht="11.25">
      <c r="A43" s="124" t="s">
        <v>29</v>
      </c>
      <c r="B43" s="125">
        <f aca="true" t="shared" si="3" ref="B43:S43">SUM(B13:B42)</f>
        <v>1316</v>
      </c>
      <c r="C43" s="126">
        <f t="shared" si="3"/>
        <v>1125</v>
      </c>
      <c r="D43" s="126">
        <f t="shared" si="3"/>
        <v>2441</v>
      </c>
      <c r="E43" s="125">
        <f t="shared" si="3"/>
        <v>8795</v>
      </c>
      <c r="F43" s="126">
        <f t="shared" si="3"/>
        <v>7281</v>
      </c>
      <c r="G43" s="126">
        <f t="shared" si="3"/>
        <v>16076</v>
      </c>
      <c r="H43" s="125">
        <f t="shared" si="3"/>
        <v>640</v>
      </c>
      <c r="I43" s="126">
        <f t="shared" si="3"/>
        <v>225</v>
      </c>
      <c r="J43" s="126">
        <f t="shared" si="3"/>
        <v>865</v>
      </c>
      <c r="K43" s="125">
        <f t="shared" si="3"/>
        <v>647</v>
      </c>
      <c r="L43" s="126">
        <f t="shared" si="3"/>
        <v>261</v>
      </c>
      <c r="M43" s="126">
        <f t="shared" si="3"/>
        <v>908</v>
      </c>
      <c r="N43" s="125">
        <f t="shared" si="3"/>
        <v>6</v>
      </c>
      <c r="O43" s="126">
        <f t="shared" si="3"/>
        <v>2</v>
      </c>
      <c r="P43" s="126">
        <f t="shared" si="3"/>
        <v>8</v>
      </c>
      <c r="Q43" s="125">
        <f t="shared" si="3"/>
        <v>11404</v>
      </c>
      <c r="R43" s="126">
        <f t="shared" si="3"/>
        <v>8894</v>
      </c>
      <c r="S43" s="126">
        <f t="shared" si="3"/>
        <v>20298</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61"/>
  <sheetViews>
    <sheetView zoomScalePageLayoutView="0" workbookViewId="0" topLeftCell="A1">
      <selection activeCell="P39" sqref="P39"/>
    </sheetView>
  </sheetViews>
  <sheetFormatPr defaultColWidth="10.66015625" defaultRowHeight="11.25"/>
  <cols>
    <col min="1" max="1" width="48.16015625" style="49" customWidth="1"/>
    <col min="2" max="3" width="8.33203125" style="49" customWidth="1"/>
    <col min="4" max="19" width="8.33203125" style="50" customWidth="1"/>
    <col min="20" max="16384" width="10.66015625" style="50" customWidth="1"/>
  </cols>
  <sheetData>
    <row r="1" ht="11.25">
      <c r="A1" s="100" t="s">
        <v>473</v>
      </c>
    </row>
    <row r="2" spans="1:19" ht="11.25">
      <c r="A2" s="51" t="s">
        <v>56</v>
      </c>
      <c r="B2" s="52"/>
      <c r="C2" s="52"/>
      <c r="D2" s="53"/>
      <c r="E2" s="53"/>
      <c r="F2" s="53"/>
      <c r="G2" s="53"/>
      <c r="H2" s="53"/>
      <c r="I2" s="53"/>
      <c r="J2" s="53"/>
      <c r="K2" s="53"/>
      <c r="L2" s="53"/>
      <c r="M2" s="53"/>
      <c r="N2" s="53"/>
      <c r="O2" s="53"/>
      <c r="P2" s="53"/>
      <c r="Q2" s="53"/>
      <c r="R2" s="53"/>
      <c r="S2" s="53"/>
    </row>
    <row r="3" spans="1:19" ht="11.25">
      <c r="A3" s="51" t="s">
        <v>522</v>
      </c>
      <c r="B3" s="52"/>
      <c r="C3" s="52"/>
      <c r="D3" s="53"/>
      <c r="E3" s="53"/>
      <c r="F3" s="53"/>
      <c r="G3" s="53"/>
      <c r="H3" s="53"/>
      <c r="I3" s="53"/>
      <c r="J3" s="53"/>
      <c r="K3" s="53"/>
      <c r="L3" s="53"/>
      <c r="M3" s="53"/>
      <c r="N3" s="53"/>
      <c r="O3" s="53"/>
      <c r="P3" s="53"/>
      <c r="Q3" s="53"/>
      <c r="R3" s="53"/>
      <c r="S3" s="53"/>
    </row>
    <row r="4" spans="1:19" ht="9" customHeight="1">
      <c r="A4" s="52"/>
      <c r="B4" s="52"/>
      <c r="C4" s="52"/>
      <c r="D4" s="53"/>
      <c r="E4" s="53"/>
      <c r="F4" s="53"/>
      <c r="G4" s="53"/>
      <c r="H4" s="53"/>
      <c r="I4" s="53"/>
      <c r="J4" s="53"/>
      <c r="K4" s="53"/>
      <c r="L4" s="53"/>
      <c r="M4" s="53"/>
      <c r="N4" s="53"/>
      <c r="O4" s="53"/>
      <c r="P4" s="53"/>
      <c r="Q4" s="53"/>
      <c r="R4" s="53"/>
      <c r="S4" s="53"/>
    </row>
    <row r="5" spans="1:19" ht="11.25">
      <c r="A5" s="51" t="s">
        <v>110</v>
      </c>
      <c r="B5" s="52"/>
      <c r="C5" s="52"/>
      <c r="D5" s="53"/>
      <c r="E5" s="53"/>
      <c r="F5" s="53"/>
      <c r="G5" s="53"/>
      <c r="H5" s="53"/>
      <c r="I5" s="53"/>
      <c r="J5" s="53"/>
      <c r="K5" s="53"/>
      <c r="L5" s="53"/>
      <c r="M5" s="53"/>
      <c r="N5" s="53"/>
      <c r="O5" s="53"/>
      <c r="P5" s="53"/>
      <c r="Q5" s="53"/>
      <c r="R5" s="53"/>
      <c r="S5" s="53"/>
    </row>
    <row r="6" spans="1:19" ht="11.25">
      <c r="A6" s="51" t="s">
        <v>111</v>
      </c>
      <c r="B6" s="52"/>
      <c r="C6" s="52"/>
      <c r="D6" s="53"/>
      <c r="E6" s="53"/>
      <c r="F6" s="53"/>
      <c r="G6" s="53"/>
      <c r="H6" s="53"/>
      <c r="I6" s="53"/>
      <c r="J6" s="53"/>
      <c r="K6" s="53"/>
      <c r="L6" s="53"/>
      <c r="M6" s="53"/>
      <c r="N6" s="53"/>
      <c r="O6" s="53"/>
      <c r="P6" s="53"/>
      <c r="Q6" s="53"/>
      <c r="R6" s="53"/>
      <c r="S6" s="53"/>
    </row>
    <row r="7" spans="1:19" ht="11.25">
      <c r="A7" s="51"/>
      <c r="B7" s="52"/>
      <c r="C7" s="52"/>
      <c r="D7" s="53"/>
      <c r="E7" s="53"/>
      <c r="F7" s="53"/>
      <c r="G7" s="53"/>
      <c r="H7" s="53"/>
      <c r="I7" s="53"/>
      <c r="J7" s="53"/>
      <c r="K7" s="53"/>
      <c r="L7" s="53"/>
      <c r="M7" s="53"/>
      <c r="N7" s="53"/>
      <c r="O7" s="53"/>
      <c r="P7" s="53"/>
      <c r="Q7" s="53"/>
      <c r="R7" s="53"/>
      <c r="S7" s="53"/>
    </row>
    <row r="8" spans="1:19" ht="11.25">
      <c r="A8" s="51" t="s">
        <v>146</v>
      </c>
      <c r="B8" s="52"/>
      <c r="C8" s="52"/>
      <c r="D8" s="53"/>
      <c r="E8" s="53"/>
      <c r="F8" s="53"/>
      <c r="G8" s="53"/>
      <c r="H8" s="53"/>
      <c r="I8" s="53"/>
      <c r="J8" s="53"/>
      <c r="K8" s="53"/>
      <c r="L8" s="53"/>
      <c r="M8" s="53"/>
      <c r="N8" s="53"/>
      <c r="O8" s="53"/>
      <c r="P8" s="53"/>
      <c r="Q8" s="53"/>
      <c r="R8" s="53"/>
      <c r="S8" s="53"/>
    </row>
    <row r="9" spans="1:4" ht="10.5" customHeight="1" thickBot="1">
      <c r="A9" s="54"/>
      <c r="B9" s="52"/>
      <c r="C9" s="52"/>
      <c r="D9" s="53"/>
    </row>
    <row r="10" spans="1:19" s="60" customFormat="1" ht="10.5" customHeight="1">
      <c r="A10" s="55"/>
      <c r="B10" s="276" t="s">
        <v>59</v>
      </c>
      <c r="C10" s="277"/>
      <c r="D10" s="278"/>
      <c r="E10" s="57"/>
      <c r="F10" s="56" t="s">
        <v>47</v>
      </c>
      <c r="G10" s="58"/>
      <c r="H10" s="57"/>
      <c r="I10" s="56" t="s">
        <v>48</v>
      </c>
      <c r="J10" s="58"/>
      <c r="K10" s="57"/>
      <c r="L10" s="56" t="s">
        <v>49</v>
      </c>
      <c r="M10" s="58"/>
      <c r="N10" s="57"/>
      <c r="O10" s="56" t="s">
        <v>60</v>
      </c>
      <c r="P10" s="58"/>
      <c r="Q10" s="57"/>
      <c r="R10" s="56" t="s">
        <v>29</v>
      </c>
      <c r="S10" s="59"/>
    </row>
    <row r="11" spans="1:19" s="60" customFormat="1" ht="10.5" customHeight="1">
      <c r="A11" s="47"/>
      <c r="B11" s="279" t="s">
        <v>61</v>
      </c>
      <c r="C11" s="280"/>
      <c r="D11" s="281"/>
      <c r="E11" s="61"/>
      <c r="F11" s="62"/>
      <c r="G11" s="63"/>
      <c r="H11" s="61"/>
      <c r="I11" s="62"/>
      <c r="J11" s="63"/>
      <c r="K11" s="61"/>
      <c r="L11" s="62"/>
      <c r="M11" s="63"/>
      <c r="N11" s="61"/>
      <c r="O11" s="64" t="s">
        <v>62</v>
      </c>
      <c r="P11" s="63"/>
      <c r="Q11" s="61"/>
      <c r="R11" s="62"/>
      <c r="S11" s="63"/>
    </row>
    <row r="12" spans="1:19" s="68" customFormat="1" ht="10.5" customHeight="1">
      <c r="A12" s="64" t="s">
        <v>63</v>
      </c>
      <c r="B12" s="65" t="s">
        <v>64</v>
      </c>
      <c r="C12" s="66" t="s">
        <v>65</v>
      </c>
      <c r="D12" s="67" t="s">
        <v>29</v>
      </c>
      <c r="E12" s="65" t="s">
        <v>64</v>
      </c>
      <c r="F12" s="66" t="s">
        <v>65</v>
      </c>
      <c r="G12" s="67" t="s">
        <v>29</v>
      </c>
      <c r="H12" s="65" t="s">
        <v>64</v>
      </c>
      <c r="I12" s="66" t="s">
        <v>65</v>
      </c>
      <c r="J12" s="67" t="s">
        <v>29</v>
      </c>
      <c r="K12" s="65" t="s">
        <v>64</v>
      </c>
      <c r="L12" s="66" t="s">
        <v>65</v>
      </c>
      <c r="M12" s="67" t="s">
        <v>29</v>
      </c>
      <c r="N12" s="65" t="s">
        <v>64</v>
      </c>
      <c r="O12" s="66" t="s">
        <v>65</v>
      </c>
      <c r="P12" s="67" t="s">
        <v>29</v>
      </c>
      <c r="Q12" s="65" t="s">
        <v>64</v>
      </c>
      <c r="R12" s="66" t="s">
        <v>65</v>
      </c>
      <c r="S12" s="67" t="s">
        <v>29</v>
      </c>
    </row>
    <row r="13" spans="1:19" s="60" customFormat="1" ht="11.25">
      <c r="A13" s="69" t="s">
        <v>342</v>
      </c>
      <c r="B13" s="70">
        <v>364</v>
      </c>
      <c r="C13" s="71">
        <v>5</v>
      </c>
      <c r="D13" s="71">
        <v>369</v>
      </c>
      <c r="E13" s="70">
        <v>1176</v>
      </c>
      <c r="F13" s="71">
        <v>15</v>
      </c>
      <c r="G13" s="71">
        <v>1191</v>
      </c>
      <c r="H13" s="70">
        <v>187</v>
      </c>
      <c r="I13" s="71">
        <v>2</v>
      </c>
      <c r="J13" s="71">
        <v>189</v>
      </c>
      <c r="K13" s="70">
        <v>223</v>
      </c>
      <c r="L13" s="71">
        <v>2</v>
      </c>
      <c r="M13" s="71">
        <v>225</v>
      </c>
      <c r="N13" s="70">
        <v>0</v>
      </c>
      <c r="O13" s="71">
        <v>0</v>
      </c>
      <c r="P13" s="71">
        <v>0</v>
      </c>
      <c r="Q13" s="70">
        <f aca="true" t="shared" si="0" ref="Q13:Q36">B13+E13+H13+K13+N13</f>
        <v>1950</v>
      </c>
      <c r="R13" s="71">
        <f aca="true" t="shared" si="1" ref="R13:R36">C13+F13+I13+L13+O13</f>
        <v>24</v>
      </c>
      <c r="S13" s="71">
        <f aca="true" t="shared" si="2" ref="S13:S36">SUM(Q13:R13)</f>
        <v>1974</v>
      </c>
    </row>
    <row r="14" spans="1:19" ht="10.5" customHeight="1">
      <c r="A14" s="47" t="s">
        <v>37</v>
      </c>
      <c r="B14" s="72">
        <v>60</v>
      </c>
      <c r="C14" s="73">
        <v>0</v>
      </c>
      <c r="D14" s="73">
        <v>60</v>
      </c>
      <c r="E14" s="72">
        <v>363</v>
      </c>
      <c r="F14" s="73">
        <v>1</v>
      </c>
      <c r="G14" s="73">
        <v>364</v>
      </c>
      <c r="H14" s="72">
        <v>26</v>
      </c>
      <c r="I14" s="73">
        <v>0</v>
      </c>
      <c r="J14" s="73">
        <v>26</v>
      </c>
      <c r="K14" s="72">
        <v>18</v>
      </c>
      <c r="L14" s="73">
        <v>0</v>
      </c>
      <c r="M14" s="73">
        <v>18</v>
      </c>
      <c r="N14" s="72">
        <v>0</v>
      </c>
      <c r="O14" s="73">
        <v>0</v>
      </c>
      <c r="P14" s="73">
        <v>0</v>
      </c>
      <c r="Q14" s="72">
        <f t="shared" si="0"/>
        <v>467</v>
      </c>
      <c r="R14" s="73">
        <f t="shared" si="1"/>
        <v>1</v>
      </c>
      <c r="S14" s="73">
        <f t="shared" si="2"/>
        <v>468</v>
      </c>
    </row>
    <row r="15" spans="1:19" ht="10.5" customHeight="1">
      <c r="A15" s="47" t="s">
        <v>147</v>
      </c>
      <c r="B15" s="72">
        <v>38</v>
      </c>
      <c r="C15" s="73">
        <v>6</v>
      </c>
      <c r="D15" s="73">
        <v>44</v>
      </c>
      <c r="E15" s="72">
        <v>63</v>
      </c>
      <c r="F15" s="73">
        <v>24</v>
      </c>
      <c r="G15" s="73">
        <v>87</v>
      </c>
      <c r="H15" s="72">
        <v>25</v>
      </c>
      <c r="I15" s="73">
        <v>4</v>
      </c>
      <c r="J15" s="73">
        <v>29</v>
      </c>
      <c r="K15" s="72">
        <v>19</v>
      </c>
      <c r="L15" s="73">
        <v>4</v>
      </c>
      <c r="M15" s="73">
        <v>23</v>
      </c>
      <c r="N15" s="72">
        <v>8</v>
      </c>
      <c r="O15" s="73">
        <v>0</v>
      </c>
      <c r="P15" s="73">
        <v>8</v>
      </c>
      <c r="Q15" s="72">
        <f t="shared" si="0"/>
        <v>153</v>
      </c>
      <c r="R15" s="73">
        <f t="shared" si="1"/>
        <v>38</v>
      </c>
      <c r="S15" s="73">
        <f t="shared" si="2"/>
        <v>191</v>
      </c>
    </row>
    <row r="16" spans="1:19" ht="10.5" customHeight="1">
      <c r="A16" s="47" t="s">
        <v>358</v>
      </c>
      <c r="B16" s="72">
        <v>0</v>
      </c>
      <c r="C16" s="73">
        <v>0</v>
      </c>
      <c r="D16" s="73">
        <v>0</v>
      </c>
      <c r="E16" s="72">
        <v>1</v>
      </c>
      <c r="F16" s="73">
        <v>14</v>
      </c>
      <c r="G16" s="73">
        <v>15</v>
      </c>
      <c r="H16" s="72">
        <v>0</v>
      </c>
      <c r="I16" s="73">
        <v>0</v>
      </c>
      <c r="J16" s="73">
        <v>0</v>
      </c>
      <c r="K16" s="72">
        <v>0</v>
      </c>
      <c r="L16" s="73">
        <v>0</v>
      </c>
      <c r="M16" s="73">
        <v>0</v>
      </c>
      <c r="N16" s="72">
        <v>0</v>
      </c>
      <c r="O16" s="73">
        <v>0</v>
      </c>
      <c r="P16" s="73">
        <v>0</v>
      </c>
      <c r="Q16" s="72">
        <f t="shared" si="0"/>
        <v>1</v>
      </c>
      <c r="R16" s="73">
        <f t="shared" si="1"/>
        <v>14</v>
      </c>
      <c r="S16" s="73">
        <f t="shared" si="2"/>
        <v>15</v>
      </c>
    </row>
    <row r="17" spans="1:19" ht="10.5" customHeight="1">
      <c r="A17" s="47" t="s">
        <v>51</v>
      </c>
      <c r="B17" s="72">
        <v>0</v>
      </c>
      <c r="C17" s="73">
        <v>0</v>
      </c>
      <c r="D17" s="73">
        <v>0</v>
      </c>
      <c r="E17" s="72">
        <v>0</v>
      </c>
      <c r="F17" s="73">
        <v>0</v>
      </c>
      <c r="G17" s="73">
        <v>0</v>
      </c>
      <c r="H17" s="72">
        <v>0</v>
      </c>
      <c r="I17" s="73">
        <v>0</v>
      </c>
      <c r="J17" s="73">
        <v>0</v>
      </c>
      <c r="K17" s="72">
        <v>6</v>
      </c>
      <c r="L17" s="73">
        <v>2</v>
      </c>
      <c r="M17" s="73">
        <v>8</v>
      </c>
      <c r="N17" s="72">
        <v>0</v>
      </c>
      <c r="O17" s="73">
        <v>0</v>
      </c>
      <c r="P17" s="73">
        <v>0</v>
      </c>
      <c r="Q17" s="72">
        <f>B17+E17+H17+K17+N17</f>
        <v>6</v>
      </c>
      <c r="R17" s="73">
        <f>C17+F17+I17+L17+O17</f>
        <v>2</v>
      </c>
      <c r="S17" s="73">
        <f>SUM(Q17:R17)</f>
        <v>8</v>
      </c>
    </row>
    <row r="18" spans="1:19" ht="10.5" customHeight="1">
      <c r="A18" s="47" t="s">
        <v>367</v>
      </c>
      <c r="B18" s="72">
        <v>9</v>
      </c>
      <c r="C18" s="73">
        <v>4</v>
      </c>
      <c r="D18" s="73">
        <v>13</v>
      </c>
      <c r="E18" s="72">
        <v>27</v>
      </c>
      <c r="F18" s="73">
        <v>12</v>
      </c>
      <c r="G18" s="73">
        <v>39</v>
      </c>
      <c r="H18" s="72">
        <v>0</v>
      </c>
      <c r="I18" s="73">
        <v>0</v>
      </c>
      <c r="J18" s="73">
        <v>0</v>
      </c>
      <c r="K18" s="72">
        <v>16</v>
      </c>
      <c r="L18" s="73">
        <v>1</v>
      </c>
      <c r="M18" s="73">
        <v>17</v>
      </c>
      <c r="N18" s="72">
        <v>0</v>
      </c>
      <c r="O18" s="73">
        <v>0</v>
      </c>
      <c r="P18" s="73">
        <v>0</v>
      </c>
      <c r="Q18" s="72">
        <f>B18+E18+H18+K18+N18</f>
        <v>52</v>
      </c>
      <c r="R18" s="73">
        <f>C18+F18+I18+L18+O18</f>
        <v>17</v>
      </c>
      <c r="S18" s="73">
        <f>SUM(Q18:R18)</f>
        <v>69</v>
      </c>
    </row>
    <row r="19" spans="1:19" ht="10.5" customHeight="1">
      <c r="A19" s="47" t="s">
        <v>425</v>
      </c>
      <c r="B19" s="72">
        <v>6</v>
      </c>
      <c r="C19" s="73">
        <v>0</v>
      </c>
      <c r="D19" s="73">
        <v>6</v>
      </c>
      <c r="E19" s="72">
        <v>10</v>
      </c>
      <c r="F19" s="73">
        <v>3</v>
      </c>
      <c r="G19" s="73">
        <v>13</v>
      </c>
      <c r="H19" s="72">
        <v>0</v>
      </c>
      <c r="I19" s="73">
        <v>0</v>
      </c>
      <c r="J19" s="73">
        <v>0</v>
      </c>
      <c r="K19" s="72">
        <v>0</v>
      </c>
      <c r="L19" s="73">
        <v>0</v>
      </c>
      <c r="M19" s="73">
        <v>0</v>
      </c>
      <c r="N19" s="72">
        <v>0</v>
      </c>
      <c r="O19" s="73">
        <v>0</v>
      </c>
      <c r="P19" s="73">
        <v>0</v>
      </c>
      <c r="Q19" s="72">
        <f t="shared" si="0"/>
        <v>16</v>
      </c>
      <c r="R19" s="73">
        <f t="shared" si="1"/>
        <v>3</v>
      </c>
      <c r="S19" s="73">
        <f t="shared" si="2"/>
        <v>19</v>
      </c>
    </row>
    <row r="20" spans="1:19" ht="10.5" customHeight="1">
      <c r="A20" s="47" t="s">
        <v>148</v>
      </c>
      <c r="B20" s="72">
        <v>201</v>
      </c>
      <c r="C20" s="73">
        <v>4</v>
      </c>
      <c r="D20" s="73">
        <v>205</v>
      </c>
      <c r="E20" s="72">
        <v>497</v>
      </c>
      <c r="F20" s="73">
        <v>5</v>
      </c>
      <c r="G20" s="73">
        <v>502</v>
      </c>
      <c r="H20" s="72">
        <v>47</v>
      </c>
      <c r="I20" s="73">
        <v>0</v>
      </c>
      <c r="J20" s="73">
        <v>47</v>
      </c>
      <c r="K20" s="72">
        <v>74</v>
      </c>
      <c r="L20" s="73">
        <v>0</v>
      </c>
      <c r="M20" s="73">
        <v>74</v>
      </c>
      <c r="N20" s="72">
        <v>0</v>
      </c>
      <c r="O20" s="73">
        <v>0</v>
      </c>
      <c r="P20" s="73">
        <v>0</v>
      </c>
      <c r="Q20" s="72">
        <f t="shared" si="0"/>
        <v>819</v>
      </c>
      <c r="R20" s="73">
        <f t="shared" si="1"/>
        <v>9</v>
      </c>
      <c r="S20" s="73">
        <f t="shared" si="2"/>
        <v>828</v>
      </c>
    </row>
    <row r="21" spans="1:19" ht="10.5" customHeight="1">
      <c r="A21" s="47" t="s">
        <v>149</v>
      </c>
      <c r="B21" s="72">
        <v>2</v>
      </c>
      <c r="C21" s="73">
        <v>4</v>
      </c>
      <c r="D21" s="73">
        <v>6</v>
      </c>
      <c r="E21" s="72">
        <v>6</v>
      </c>
      <c r="F21" s="73">
        <v>1</v>
      </c>
      <c r="G21" s="73">
        <v>7</v>
      </c>
      <c r="H21" s="72">
        <v>0</v>
      </c>
      <c r="I21" s="73">
        <v>0</v>
      </c>
      <c r="J21" s="73">
        <v>0</v>
      </c>
      <c r="K21" s="72">
        <v>3</v>
      </c>
      <c r="L21" s="73">
        <v>2</v>
      </c>
      <c r="M21" s="73">
        <v>5</v>
      </c>
      <c r="N21" s="72">
        <v>0</v>
      </c>
      <c r="O21" s="73">
        <v>0</v>
      </c>
      <c r="P21" s="73">
        <v>0</v>
      </c>
      <c r="Q21" s="72">
        <f>B21+E21+H21+K21+N21</f>
        <v>11</v>
      </c>
      <c r="R21" s="73">
        <f>C21+F21+I21+L21+O21</f>
        <v>7</v>
      </c>
      <c r="S21" s="73">
        <f>SUM(Q21:R21)</f>
        <v>18</v>
      </c>
    </row>
    <row r="22" spans="1:19" ht="10.5" customHeight="1">
      <c r="A22" s="47" t="s">
        <v>150</v>
      </c>
      <c r="B22" s="72">
        <v>21</v>
      </c>
      <c r="C22" s="73">
        <v>331</v>
      </c>
      <c r="D22" s="73">
        <v>352</v>
      </c>
      <c r="E22" s="72">
        <v>20</v>
      </c>
      <c r="F22" s="73">
        <v>538</v>
      </c>
      <c r="G22" s="73">
        <v>558</v>
      </c>
      <c r="H22" s="72">
        <v>4</v>
      </c>
      <c r="I22" s="73">
        <v>88</v>
      </c>
      <c r="J22" s="73">
        <v>92</v>
      </c>
      <c r="K22" s="72">
        <v>13</v>
      </c>
      <c r="L22" s="73">
        <v>90</v>
      </c>
      <c r="M22" s="73">
        <v>103</v>
      </c>
      <c r="N22" s="72">
        <v>0</v>
      </c>
      <c r="O22" s="73">
        <v>0</v>
      </c>
      <c r="P22" s="73">
        <v>0</v>
      </c>
      <c r="Q22" s="72">
        <f t="shared" si="0"/>
        <v>58</v>
      </c>
      <c r="R22" s="73">
        <f t="shared" si="1"/>
        <v>1047</v>
      </c>
      <c r="S22" s="73">
        <f t="shared" si="2"/>
        <v>1105</v>
      </c>
    </row>
    <row r="23" spans="1:19" ht="10.5" customHeight="1">
      <c r="A23" s="47" t="s">
        <v>40</v>
      </c>
      <c r="B23" s="72">
        <v>276</v>
      </c>
      <c r="C23" s="73">
        <v>13</v>
      </c>
      <c r="D23" s="73">
        <v>289</v>
      </c>
      <c r="E23" s="72">
        <v>802</v>
      </c>
      <c r="F23" s="73">
        <v>18</v>
      </c>
      <c r="G23" s="73">
        <v>820</v>
      </c>
      <c r="H23" s="72">
        <v>101</v>
      </c>
      <c r="I23" s="73">
        <v>3</v>
      </c>
      <c r="J23" s="73">
        <v>104</v>
      </c>
      <c r="K23" s="72">
        <v>81</v>
      </c>
      <c r="L23" s="73">
        <v>4</v>
      </c>
      <c r="M23" s="73">
        <v>85</v>
      </c>
      <c r="N23" s="72">
        <v>0</v>
      </c>
      <c r="O23" s="73">
        <v>0</v>
      </c>
      <c r="P23" s="73">
        <v>0</v>
      </c>
      <c r="Q23" s="72">
        <f t="shared" si="0"/>
        <v>1260</v>
      </c>
      <c r="R23" s="73">
        <f t="shared" si="1"/>
        <v>38</v>
      </c>
      <c r="S23" s="73">
        <f t="shared" si="2"/>
        <v>1298</v>
      </c>
    </row>
    <row r="24" spans="1:19" ht="10.5" customHeight="1">
      <c r="A24" s="47" t="s">
        <v>151</v>
      </c>
      <c r="B24" s="72">
        <v>264</v>
      </c>
      <c r="C24" s="73">
        <v>294</v>
      </c>
      <c r="D24" s="73">
        <v>558</v>
      </c>
      <c r="E24" s="72">
        <v>561</v>
      </c>
      <c r="F24" s="73">
        <v>704</v>
      </c>
      <c r="G24" s="73">
        <v>1265</v>
      </c>
      <c r="H24" s="72">
        <v>31</v>
      </c>
      <c r="I24" s="73">
        <v>30</v>
      </c>
      <c r="J24" s="73">
        <v>61</v>
      </c>
      <c r="K24" s="72">
        <v>52</v>
      </c>
      <c r="L24" s="73">
        <v>43</v>
      </c>
      <c r="M24" s="73">
        <v>95</v>
      </c>
      <c r="N24" s="72">
        <v>0</v>
      </c>
      <c r="O24" s="73">
        <v>0</v>
      </c>
      <c r="P24" s="73">
        <v>0</v>
      </c>
      <c r="Q24" s="72">
        <f t="shared" si="0"/>
        <v>908</v>
      </c>
      <c r="R24" s="73">
        <f t="shared" si="1"/>
        <v>1071</v>
      </c>
      <c r="S24" s="73">
        <f t="shared" si="2"/>
        <v>1979</v>
      </c>
    </row>
    <row r="25" spans="1:19" ht="10.5" customHeight="1">
      <c r="A25" s="47" t="s">
        <v>74</v>
      </c>
      <c r="B25" s="72">
        <v>11</v>
      </c>
      <c r="C25" s="73">
        <v>0</v>
      </c>
      <c r="D25" s="73">
        <v>11</v>
      </c>
      <c r="E25" s="72">
        <v>0</v>
      </c>
      <c r="F25" s="73">
        <v>0</v>
      </c>
      <c r="G25" s="73">
        <v>0</v>
      </c>
      <c r="H25" s="72">
        <v>0</v>
      </c>
      <c r="I25" s="73">
        <v>0</v>
      </c>
      <c r="J25" s="73">
        <v>0</v>
      </c>
      <c r="K25" s="72">
        <v>0</v>
      </c>
      <c r="L25" s="73">
        <v>0</v>
      </c>
      <c r="M25" s="73">
        <v>0</v>
      </c>
      <c r="N25" s="72">
        <v>0</v>
      </c>
      <c r="O25" s="73">
        <v>0</v>
      </c>
      <c r="P25" s="73">
        <v>0</v>
      </c>
      <c r="Q25" s="72">
        <f t="shared" si="0"/>
        <v>11</v>
      </c>
      <c r="R25" s="73">
        <f t="shared" si="1"/>
        <v>0</v>
      </c>
      <c r="S25" s="73">
        <f t="shared" si="2"/>
        <v>11</v>
      </c>
    </row>
    <row r="26" spans="1:19" ht="10.5" customHeight="1">
      <c r="A26" s="47" t="s">
        <v>152</v>
      </c>
      <c r="B26" s="72">
        <v>1</v>
      </c>
      <c r="C26" s="73">
        <v>8</v>
      </c>
      <c r="D26" s="73">
        <v>9</v>
      </c>
      <c r="E26" s="72">
        <v>7</v>
      </c>
      <c r="F26" s="73">
        <v>214</v>
      </c>
      <c r="G26" s="73">
        <v>221</v>
      </c>
      <c r="H26" s="72">
        <v>3</v>
      </c>
      <c r="I26" s="73">
        <v>10</v>
      </c>
      <c r="J26" s="73">
        <v>13</v>
      </c>
      <c r="K26" s="72">
        <v>0</v>
      </c>
      <c r="L26" s="73">
        <v>0</v>
      </c>
      <c r="M26" s="73">
        <v>0</v>
      </c>
      <c r="N26" s="72">
        <v>0</v>
      </c>
      <c r="O26" s="73">
        <v>0</v>
      </c>
      <c r="P26" s="73">
        <v>0</v>
      </c>
      <c r="Q26" s="72">
        <f t="shared" si="0"/>
        <v>11</v>
      </c>
      <c r="R26" s="73">
        <f t="shared" si="1"/>
        <v>232</v>
      </c>
      <c r="S26" s="73">
        <f t="shared" si="2"/>
        <v>243</v>
      </c>
    </row>
    <row r="27" spans="1:19" ht="10.5" customHeight="1">
      <c r="A27" s="47" t="s">
        <v>153</v>
      </c>
      <c r="B27" s="72">
        <v>2</v>
      </c>
      <c r="C27" s="73">
        <v>8</v>
      </c>
      <c r="D27" s="73">
        <v>10</v>
      </c>
      <c r="E27" s="72">
        <v>2</v>
      </c>
      <c r="F27" s="73">
        <v>9</v>
      </c>
      <c r="G27" s="73">
        <v>11</v>
      </c>
      <c r="H27" s="72">
        <v>0</v>
      </c>
      <c r="I27" s="73">
        <v>0</v>
      </c>
      <c r="J27" s="73">
        <v>0</v>
      </c>
      <c r="K27" s="72">
        <v>0</v>
      </c>
      <c r="L27" s="73">
        <v>0</v>
      </c>
      <c r="M27" s="73">
        <v>0</v>
      </c>
      <c r="N27" s="72">
        <v>0</v>
      </c>
      <c r="O27" s="73">
        <v>0</v>
      </c>
      <c r="P27" s="73">
        <v>0</v>
      </c>
      <c r="Q27" s="72">
        <f t="shared" si="0"/>
        <v>4</v>
      </c>
      <c r="R27" s="73">
        <f t="shared" si="1"/>
        <v>17</v>
      </c>
      <c r="S27" s="73">
        <f t="shared" si="2"/>
        <v>21</v>
      </c>
    </row>
    <row r="28" spans="1:19" ht="10.5" customHeight="1">
      <c r="A28" s="47" t="s">
        <v>503</v>
      </c>
      <c r="B28" s="72">
        <v>32</v>
      </c>
      <c r="C28" s="73">
        <v>28</v>
      </c>
      <c r="D28" s="73">
        <v>60</v>
      </c>
      <c r="E28" s="72">
        <v>220</v>
      </c>
      <c r="F28" s="73">
        <v>128</v>
      </c>
      <c r="G28" s="73">
        <v>348</v>
      </c>
      <c r="H28" s="72">
        <v>101</v>
      </c>
      <c r="I28" s="73">
        <v>28</v>
      </c>
      <c r="J28" s="73">
        <v>129</v>
      </c>
      <c r="K28" s="72">
        <v>20</v>
      </c>
      <c r="L28" s="73">
        <v>4</v>
      </c>
      <c r="M28" s="73">
        <v>24</v>
      </c>
      <c r="N28" s="72">
        <v>5</v>
      </c>
      <c r="O28" s="73">
        <v>0</v>
      </c>
      <c r="P28" s="73">
        <v>5</v>
      </c>
      <c r="Q28" s="72">
        <f t="shared" si="0"/>
        <v>378</v>
      </c>
      <c r="R28" s="73">
        <f t="shared" si="1"/>
        <v>188</v>
      </c>
      <c r="S28" s="73">
        <f t="shared" si="2"/>
        <v>566</v>
      </c>
    </row>
    <row r="29" spans="1:19" ht="10.5" customHeight="1">
      <c r="A29" s="47" t="s">
        <v>154</v>
      </c>
      <c r="B29" s="72">
        <v>36</v>
      </c>
      <c r="C29" s="73">
        <v>73</v>
      </c>
      <c r="D29" s="73">
        <v>109</v>
      </c>
      <c r="E29" s="72">
        <v>44</v>
      </c>
      <c r="F29" s="73">
        <v>103</v>
      </c>
      <c r="G29" s="73">
        <v>147</v>
      </c>
      <c r="H29" s="72">
        <v>3</v>
      </c>
      <c r="I29" s="73">
        <v>7</v>
      </c>
      <c r="J29" s="73">
        <v>10</v>
      </c>
      <c r="K29" s="72">
        <v>26</v>
      </c>
      <c r="L29" s="73">
        <v>37</v>
      </c>
      <c r="M29" s="73">
        <v>63</v>
      </c>
      <c r="N29" s="72">
        <v>0</v>
      </c>
      <c r="O29" s="73">
        <v>0</v>
      </c>
      <c r="P29" s="73">
        <v>0</v>
      </c>
      <c r="Q29" s="72">
        <f t="shared" si="0"/>
        <v>109</v>
      </c>
      <c r="R29" s="73">
        <f t="shared" si="1"/>
        <v>220</v>
      </c>
      <c r="S29" s="73">
        <f t="shared" si="2"/>
        <v>329</v>
      </c>
    </row>
    <row r="30" spans="1:19" ht="10.5" customHeight="1">
      <c r="A30" s="47" t="s">
        <v>155</v>
      </c>
      <c r="B30" s="72">
        <v>68</v>
      </c>
      <c r="C30" s="73">
        <v>40</v>
      </c>
      <c r="D30" s="73">
        <v>108</v>
      </c>
      <c r="E30" s="72">
        <v>269</v>
      </c>
      <c r="F30" s="73">
        <v>134</v>
      </c>
      <c r="G30" s="73">
        <v>403</v>
      </c>
      <c r="H30" s="72">
        <v>27</v>
      </c>
      <c r="I30" s="73">
        <v>17</v>
      </c>
      <c r="J30" s="73">
        <v>44</v>
      </c>
      <c r="K30" s="72">
        <v>40</v>
      </c>
      <c r="L30" s="73">
        <v>20</v>
      </c>
      <c r="M30" s="73">
        <v>60</v>
      </c>
      <c r="N30" s="72">
        <v>10</v>
      </c>
      <c r="O30" s="73">
        <v>8</v>
      </c>
      <c r="P30" s="73">
        <v>18</v>
      </c>
      <c r="Q30" s="72">
        <f t="shared" si="0"/>
        <v>414</v>
      </c>
      <c r="R30" s="73">
        <f t="shared" si="1"/>
        <v>219</v>
      </c>
      <c r="S30" s="73">
        <f t="shared" si="2"/>
        <v>633</v>
      </c>
    </row>
    <row r="31" spans="1:19" ht="10.5" customHeight="1">
      <c r="A31" s="47" t="s">
        <v>156</v>
      </c>
      <c r="B31" s="72">
        <v>14</v>
      </c>
      <c r="C31" s="73">
        <v>1</v>
      </c>
      <c r="D31" s="73">
        <v>15</v>
      </c>
      <c r="E31" s="72">
        <v>0</v>
      </c>
      <c r="F31" s="73">
        <v>0</v>
      </c>
      <c r="G31" s="73">
        <v>0</v>
      </c>
      <c r="H31" s="72">
        <v>0</v>
      </c>
      <c r="I31" s="73">
        <v>0</v>
      </c>
      <c r="J31" s="73">
        <v>0</v>
      </c>
      <c r="K31" s="72">
        <v>0</v>
      </c>
      <c r="L31" s="73">
        <v>0</v>
      </c>
      <c r="M31" s="73">
        <v>0</v>
      </c>
      <c r="N31" s="72">
        <v>0</v>
      </c>
      <c r="O31" s="73">
        <v>0</v>
      </c>
      <c r="P31" s="73">
        <v>0</v>
      </c>
      <c r="Q31" s="72">
        <f>B31+E31+H31+K31+N31</f>
        <v>14</v>
      </c>
      <c r="R31" s="73">
        <f>C31+F31+I31+L31+O31</f>
        <v>1</v>
      </c>
      <c r="S31" s="73">
        <f>SUM(Q31:R31)</f>
        <v>15</v>
      </c>
    </row>
    <row r="32" spans="1:19" ht="10.5" customHeight="1">
      <c r="A32" s="47" t="s">
        <v>157</v>
      </c>
      <c r="B32" s="72">
        <v>32</v>
      </c>
      <c r="C32" s="73">
        <v>19</v>
      </c>
      <c r="D32" s="73">
        <v>51</v>
      </c>
      <c r="E32" s="72">
        <v>102</v>
      </c>
      <c r="F32" s="73">
        <v>35</v>
      </c>
      <c r="G32" s="73">
        <v>137</v>
      </c>
      <c r="H32" s="72">
        <v>0</v>
      </c>
      <c r="I32" s="73">
        <v>0</v>
      </c>
      <c r="J32" s="73">
        <v>0</v>
      </c>
      <c r="K32" s="72">
        <v>11</v>
      </c>
      <c r="L32" s="73">
        <v>5</v>
      </c>
      <c r="M32" s="73">
        <v>16</v>
      </c>
      <c r="N32" s="72">
        <v>0</v>
      </c>
      <c r="O32" s="73">
        <v>0</v>
      </c>
      <c r="P32" s="73">
        <v>0</v>
      </c>
      <c r="Q32" s="72">
        <f t="shared" si="0"/>
        <v>145</v>
      </c>
      <c r="R32" s="73">
        <f t="shared" si="1"/>
        <v>59</v>
      </c>
      <c r="S32" s="73">
        <f t="shared" si="2"/>
        <v>204</v>
      </c>
    </row>
    <row r="33" spans="1:19" ht="10.5" customHeight="1">
      <c r="A33" s="47" t="s">
        <v>158</v>
      </c>
      <c r="B33" s="72">
        <v>18</v>
      </c>
      <c r="C33" s="73">
        <v>2</v>
      </c>
      <c r="D33" s="73">
        <v>20</v>
      </c>
      <c r="E33" s="72">
        <v>16</v>
      </c>
      <c r="F33" s="73">
        <v>2</v>
      </c>
      <c r="G33" s="73">
        <v>18</v>
      </c>
      <c r="H33" s="72">
        <v>8</v>
      </c>
      <c r="I33" s="73">
        <v>2</v>
      </c>
      <c r="J33" s="73">
        <v>10</v>
      </c>
      <c r="K33" s="72">
        <v>0</v>
      </c>
      <c r="L33" s="73">
        <v>0</v>
      </c>
      <c r="M33" s="73">
        <v>0</v>
      </c>
      <c r="N33" s="72">
        <v>3</v>
      </c>
      <c r="O33" s="73">
        <v>0</v>
      </c>
      <c r="P33" s="73">
        <v>3</v>
      </c>
      <c r="Q33" s="72">
        <f t="shared" si="0"/>
        <v>45</v>
      </c>
      <c r="R33" s="73">
        <f t="shared" si="1"/>
        <v>6</v>
      </c>
      <c r="S33" s="73">
        <f t="shared" si="2"/>
        <v>51</v>
      </c>
    </row>
    <row r="34" spans="1:19" ht="10.5" customHeight="1">
      <c r="A34" s="47" t="s">
        <v>426</v>
      </c>
      <c r="B34" s="72">
        <v>5</v>
      </c>
      <c r="C34" s="73">
        <v>0</v>
      </c>
      <c r="D34" s="73">
        <v>5</v>
      </c>
      <c r="E34" s="72">
        <v>0</v>
      </c>
      <c r="F34" s="73">
        <v>0</v>
      </c>
      <c r="G34" s="73">
        <v>0</v>
      </c>
      <c r="H34" s="72">
        <v>0</v>
      </c>
      <c r="I34" s="73">
        <v>0</v>
      </c>
      <c r="J34" s="73">
        <v>0</v>
      </c>
      <c r="K34" s="72">
        <v>4</v>
      </c>
      <c r="L34" s="73">
        <v>1</v>
      </c>
      <c r="M34" s="73">
        <v>5</v>
      </c>
      <c r="N34" s="72">
        <v>0</v>
      </c>
      <c r="O34" s="73">
        <v>0</v>
      </c>
      <c r="P34" s="73">
        <v>0</v>
      </c>
      <c r="Q34" s="72">
        <f t="shared" si="0"/>
        <v>9</v>
      </c>
      <c r="R34" s="73">
        <f t="shared" si="1"/>
        <v>1</v>
      </c>
      <c r="S34" s="73">
        <f t="shared" si="2"/>
        <v>10</v>
      </c>
    </row>
    <row r="35" spans="1:19" ht="10.5" customHeight="1">
      <c r="A35" s="47" t="s">
        <v>160</v>
      </c>
      <c r="B35" s="72">
        <v>33</v>
      </c>
      <c r="C35" s="73">
        <v>41</v>
      </c>
      <c r="D35" s="73">
        <v>74</v>
      </c>
      <c r="E35" s="72">
        <v>130</v>
      </c>
      <c r="F35" s="73">
        <v>251</v>
      </c>
      <c r="G35" s="73">
        <v>381</v>
      </c>
      <c r="H35" s="72">
        <v>0</v>
      </c>
      <c r="I35" s="73">
        <v>0</v>
      </c>
      <c r="J35" s="73">
        <v>0</v>
      </c>
      <c r="K35" s="72">
        <v>13</v>
      </c>
      <c r="L35" s="73">
        <v>18</v>
      </c>
      <c r="M35" s="73">
        <v>31</v>
      </c>
      <c r="N35" s="72">
        <v>0</v>
      </c>
      <c r="O35" s="73">
        <v>0</v>
      </c>
      <c r="P35" s="73">
        <v>0</v>
      </c>
      <c r="Q35" s="72">
        <f t="shared" si="0"/>
        <v>176</v>
      </c>
      <c r="R35" s="73">
        <f t="shared" si="1"/>
        <v>310</v>
      </c>
      <c r="S35" s="73">
        <f t="shared" si="2"/>
        <v>486</v>
      </c>
    </row>
    <row r="36" spans="1:19" ht="10.5" customHeight="1">
      <c r="A36" s="47" t="s">
        <v>161</v>
      </c>
      <c r="B36" s="72">
        <v>81</v>
      </c>
      <c r="C36" s="73">
        <v>704</v>
      </c>
      <c r="D36" s="73">
        <v>785</v>
      </c>
      <c r="E36" s="72">
        <v>254</v>
      </c>
      <c r="F36" s="73">
        <v>1951</v>
      </c>
      <c r="G36" s="73">
        <v>2205</v>
      </c>
      <c r="H36" s="72">
        <v>4</v>
      </c>
      <c r="I36" s="73">
        <v>45</v>
      </c>
      <c r="J36" s="73">
        <v>49</v>
      </c>
      <c r="K36" s="72">
        <v>10</v>
      </c>
      <c r="L36" s="73">
        <v>139</v>
      </c>
      <c r="M36" s="73">
        <v>149</v>
      </c>
      <c r="N36" s="72">
        <v>0</v>
      </c>
      <c r="O36" s="73">
        <v>0</v>
      </c>
      <c r="P36" s="73">
        <v>0</v>
      </c>
      <c r="Q36" s="72">
        <f t="shared" si="0"/>
        <v>349</v>
      </c>
      <c r="R36" s="73">
        <f t="shared" si="1"/>
        <v>2839</v>
      </c>
      <c r="S36" s="73">
        <f t="shared" si="2"/>
        <v>3188</v>
      </c>
    </row>
    <row r="37" spans="1:19" ht="10.5" customHeight="1">
      <c r="A37" s="74" t="s">
        <v>29</v>
      </c>
      <c r="B37" s="75">
        <f>SUM(B13:B36)</f>
        <v>1574</v>
      </c>
      <c r="C37" s="76">
        <f>SUM(C13:C36)</f>
        <v>1585</v>
      </c>
      <c r="D37" s="76">
        <f>SUM(D13:D36)</f>
        <v>3159</v>
      </c>
      <c r="E37" s="75">
        <f>SUM(E13:E36)</f>
        <v>4570</v>
      </c>
      <c r="F37" s="76">
        <f>SUM(F13:F36)</f>
        <v>4162</v>
      </c>
      <c r="G37" s="76">
        <f>SUM(E37:F37)</f>
        <v>8732</v>
      </c>
      <c r="H37" s="75">
        <f aca="true" t="shared" si="3" ref="H37:S37">SUM(H13:H36)</f>
        <v>567</v>
      </c>
      <c r="I37" s="76">
        <f t="shared" si="3"/>
        <v>236</v>
      </c>
      <c r="J37" s="76">
        <f t="shared" si="3"/>
        <v>803</v>
      </c>
      <c r="K37" s="75">
        <f t="shared" si="3"/>
        <v>629</v>
      </c>
      <c r="L37" s="76">
        <f t="shared" si="3"/>
        <v>372</v>
      </c>
      <c r="M37" s="76">
        <f t="shared" si="3"/>
        <v>1001</v>
      </c>
      <c r="N37" s="75">
        <f t="shared" si="3"/>
        <v>26</v>
      </c>
      <c r="O37" s="76">
        <f t="shared" si="3"/>
        <v>8</v>
      </c>
      <c r="P37" s="76">
        <f t="shared" si="3"/>
        <v>34</v>
      </c>
      <c r="Q37" s="75">
        <f t="shared" si="3"/>
        <v>7366</v>
      </c>
      <c r="R37" s="76">
        <f t="shared" si="3"/>
        <v>6363</v>
      </c>
      <c r="S37" s="76">
        <f t="shared" si="3"/>
        <v>13729</v>
      </c>
    </row>
    <row r="38" spans="1:19" s="78" customFormat="1" ht="10.5" customHeight="1">
      <c r="A38" s="49"/>
      <c r="B38" s="49"/>
      <c r="C38" s="49"/>
      <c r="D38" s="50"/>
      <c r="E38" s="50"/>
      <c r="F38" s="50"/>
      <c r="G38" s="50"/>
      <c r="H38" s="50"/>
      <c r="I38" s="50"/>
      <c r="J38" s="50"/>
      <c r="K38" s="50"/>
      <c r="L38" s="50"/>
      <c r="M38" s="50"/>
      <c r="N38" s="50"/>
      <c r="O38" s="50"/>
      <c r="P38" s="50"/>
      <c r="Q38" s="50"/>
      <c r="R38" s="77"/>
      <c r="S38" s="50"/>
    </row>
    <row r="39" spans="1:19" ht="11.25">
      <c r="A39" s="51" t="s">
        <v>110</v>
      </c>
      <c r="B39" s="52"/>
      <c r="C39" s="52"/>
      <c r="D39" s="53"/>
      <c r="E39" s="53"/>
      <c r="F39" s="53"/>
      <c r="G39" s="53"/>
      <c r="H39" s="53"/>
      <c r="I39" s="53"/>
      <c r="J39" s="53"/>
      <c r="K39" s="53"/>
      <c r="L39" s="53"/>
      <c r="M39" s="53"/>
      <c r="N39" s="53"/>
      <c r="O39" s="53"/>
      <c r="P39" s="53"/>
      <c r="Q39" s="53"/>
      <c r="R39" s="53"/>
      <c r="S39" s="53"/>
    </row>
    <row r="40" spans="1:19" ht="11.25">
      <c r="A40" s="51" t="s">
        <v>349</v>
      </c>
      <c r="B40" s="52"/>
      <c r="C40" s="52"/>
      <c r="D40" s="53"/>
      <c r="E40" s="53"/>
      <c r="F40" s="53"/>
      <c r="G40" s="53"/>
      <c r="H40" s="53"/>
      <c r="I40" s="53"/>
      <c r="J40" s="53"/>
      <c r="K40" s="53"/>
      <c r="L40" s="53"/>
      <c r="M40" s="53"/>
      <c r="N40" s="53"/>
      <c r="O40" s="53"/>
      <c r="P40" s="53"/>
      <c r="Q40" s="53"/>
      <c r="R40" s="53"/>
      <c r="S40" s="53"/>
    </row>
    <row r="41" spans="1:19" ht="11.25">
      <c r="A41" s="51"/>
      <c r="B41" s="52"/>
      <c r="C41" s="52"/>
      <c r="D41" s="53"/>
      <c r="E41" s="53"/>
      <c r="F41" s="53"/>
      <c r="G41" s="53"/>
      <c r="H41" s="53"/>
      <c r="I41" s="53"/>
      <c r="J41" s="53"/>
      <c r="K41" s="53"/>
      <c r="L41" s="53"/>
      <c r="M41" s="53"/>
      <c r="N41" s="53"/>
      <c r="O41" s="53"/>
      <c r="P41" s="53"/>
      <c r="Q41" s="53"/>
      <c r="R41" s="53"/>
      <c r="S41" s="53"/>
    </row>
    <row r="42" spans="1:19" ht="11.25">
      <c r="A42" s="51" t="s">
        <v>146</v>
      </c>
      <c r="B42" s="52"/>
      <c r="C42" s="52"/>
      <c r="D42" s="53"/>
      <c r="E42" s="53"/>
      <c r="F42" s="53"/>
      <c r="G42" s="53"/>
      <c r="H42" s="53"/>
      <c r="I42" s="53"/>
      <c r="J42" s="53"/>
      <c r="K42" s="53"/>
      <c r="L42" s="53"/>
      <c r="M42" s="53"/>
      <c r="N42" s="53"/>
      <c r="O42" s="53"/>
      <c r="P42" s="53"/>
      <c r="Q42" s="53"/>
      <c r="R42" s="53"/>
      <c r="S42" s="53"/>
    </row>
    <row r="43" spans="1:4" ht="10.5" customHeight="1" thickBot="1">
      <c r="A43" s="54"/>
      <c r="B43" s="52"/>
      <c r="C43" s="52"/>
      <c r="D43" s="53"/>
    </row>
    <row r="44" spans="1:19" s="60" customFormat="1" ht="10.5" customHeight="1">
      <c r="A44" s="55"/>
      <c r="B44" s="276" t="s">
        <v>59</v>
      </c>
      <c r="C44" s="277"/>
      <c r="D44" s="278"/>
      <c r="E44" s="57"/>
      <c r="F44" s="56" t="s">
        <v>47</v>
      </c>
      <c r="G44" s="58"/>
      <c r="H44" s="57"/>
      <c r="I44" s="56" t="s">
        <v>48</v>
      </c>
      <c r="J44" s="58"/>
      <c r="K44" s="79"/>
      <c r="L44" s="56" t="s">
        <v>49</v>
      </c>
      <c r="M44" s="58"/>
      <c r="N44" s="79"/>
      <c r="O44" s="56" t="s">
        <v>60</v>
      </c>
      <c r="P44" s="58"/>
      <c r="Q44" s="57"/>
      <c r="R44" s="56" t="s">
        <v>29</v>
      </c>
      <c r="S44" s="59"/>
    </row>
    <row r="45" spans="1:19" s="60" customFormat="1" ht="10.5" customHeight="1">
      <c r="A45" s="47"/>
      <c r="B45" s="279" t="s">
        <v>61</v>
      </c>
      <c r="C45" s="280"/>
      <c r="D45" s="281"/>
      <c r="E45" s="61"/>
      <c r="F45" s="62"/>
      <c r="G45" s="63"/>
      <c r="H45" s="61"/>
      <c r="I45" s="62"/>
      <c r="J45" s="80"/>
      <c r="K45" s="62"/>
      <c r="L45" s="62"/>
      <c r="M45" s="80"/>
      <c r="N45" s="62"/>
      <c r="O45" s="64" t="s">
        <v>62</v>
      </c>
      <c r="P45" s="63"/>
      <c r="Q45" s="61"/>
      <c r="R45" s="62"/>
      <c r="S45" s="63"/>
    </row>
    <row r="46" spans="1:19" s="68" customFormat="1" ht="10.5" customHeight="1">
      <c r="A46" s="44" t="s">
        <v>387</v>
      </c>
      <c r="B46" s="81" t="s">
        <v>64</v>
      </c>
      <c r="C46" s="82" t="s">
        <v>65</v>
      </c>
      <c r="D46" s="83" t="s">
        <v>29</v>
      </c>
      <c r="E46" s="81" t="s">
        <v>64</v>
      </c>
      <c r="F46" s="82" t="s">
        <v>65</v>
      </c>
      <c r="G46" s="83" t="s">
        <v>29</v>
      </c>
      <c r="H46" s="81" t="s">
        <v>64</v>
      </c>
      <c r="I46" s="82" t="s">
        <v>65</v>
      </c>
      <c r="J46" s="84" t="s">
        <v>29</v>
      </c>
      <c r="K46" s="82" t="s">
        <v>64</v>
      </c>
      <c r="L46" s="82" t="s">
        <v>65</v>
      </c>
      <c r="M46" s="84" t="s">
        <v>29</v>
      </c>
      <c r="N46" s="82" t="s">
        <v>64</v>
      </c>
      <c r="O46" s="82" t="s">
        <v>65</v>
      </c>
      <c r="P46" s="83" t="s">
        <v>29</v>
      </c>
      <c r="Q46" s="81" t="s">
        <v>64</v>
      </c>
      <c r="R46" s="82" t="s">
        <v>65</v>
      </c>
      <c r="S46" s="83" t="s">
        <v>29</v>
      </c>
    </row>
    <row r="47" spans="1:19" s="68" customFormat="1" ht="10.5" customHeight="1">
      <c r="A47" s="47" t="s">
        <v>433</v>
      </c>
      <c r="B47" s="72">
        <v>0</v>
      </c>
      <c r="C47" s="73">
        <v>0</v>
      </c>
      <c r="D47" s="73">
        <f>SUM(B47:C47)</f>
        <v>0</v>
      </c>
      <c r="E47" s="72">
        <v>0</v>
      </c>
      <c r="F47" s="73">
        <v>0</v>
      </c>
      <c r="G47" s="73">
        <f>SUM(E47:F47)</f>
        <v>0</v>
      </c>
      <c r="H47" s="72">
        <v>3</v>
      </c>
      <c r="I47" s="73">
        <v>0</v>
      </c>
      <c r="J47" s="73">
        <f>SUM(H47:I47)</f>
        <v>3</v>
      </c>
      <c r="K47" s="72">
        <v>0</v>
      </c>
      <c r="L47" s="73">
        <v>0</v>
      </c>
      <c r="M47" s="73">
        <f>SUM(K47:L47)</f>
        <v>0</v>
      </c>
      <c r="N47" s="72">
        <v>0</v>
      </c>
      <c r="O47" s="73">
        <v>0</v>
      </c>
      <c r="P47" s="73">
        <v>0</v>
      </c>
      <c r="Q47" s="72">
        <f aca="true" t="shared" si="4" ref="Q47:Q60">B47+E47+H47+K47+N47</f>
        <v>3</v>
      </c>
      <c r="R47" s="73">
        <f aca="true" t="shared" si="5" ref="R47:R60">C47+F47+I47+L47+O47</f>
        <v>0</v>
      </c>
      <c r="S47" s="73">
        <f aca="true" t="shared" si="6" ref="S47:S61">SUM(Q47:R47)</f>
        <v>3</v>
      </c>
    </row>
    <row r="48" spans="1:19" s="68" customFormat="1" ht="10.5" customHeight="1">
      <c r="A48" s="47" t="s">
        <v>523</v>
      </c>
      <c r="B48" s="72">
        <v>0</v>
      </c>
      <c r="C48" s="73">
        <v>0</v>
      </c>
      <c r="D48" s="73">
        <f aca="true" t="shared" si="7" ref="D48:D60">SUM(B48:C48)</f>
        <v>0</v>
      </c>
      <c r="E48" s="72">
        <v>0</v>
      </c>
      <c r="F48" s="73">
        <v>0</v>
      </c>
      <c r="G48" s="73">
        <f aca="true" t="shared" si="8" ref="G48:G60">SUM(E48:F48)</f>
        <v>0</v>
      </c>
      <c r="H48" s="72">
        <v>4</v>
      </c>
      <c r="I48" s="73">
        <v>0</v>
      </c>
      <c r="J48" s="73">
        <f aca="true" t="shared" si="9" ref="J48:J60">SUM(H48:I48)</f>
        <v>4</v>
      </c>
      <c r="K48" s="72">
        <v>0</v>
      </c>
      <c r="L48" s="73">
        <v>0</v>
      </c>
      <c r="M48" s="73">
        <f aca="true" t="shared" si="10" ref="M48:M60">SUM(K48:L48)</f>
        <v>0</v>
      </c>
      <c r="N48" s="72">
        <v>0</v>
      </c>
      <c r="O48" s="73">
        <v>0</v>
      </c>
      <c r="P48" s="73">
        <v>0</v>
      </c>
      <c r="Q48" s="72">
        <f t="shared" si="4"/>
        <v>4</v>
      </c>
      <c r="R48" s="73">
        <f t="shared" si="5"/>
        <v>0</v>
      </c>
      <c r="S48" s="73">
        <f t="shared" si="6"/>
        <v>4</v>
      </c>
    </row>
    <row r="49" spans="1:19" s="68" customFormat="1" ht="11.25">
      <c r="A49" s="47" t="s">
        <v>434</v>
      </c>
      <c r="B49" s="72">
        <v>0</v>
      </c>
      <c r="C49" s="73">
        <v>0</v>
      </c>
      <c r="D49" s="73">
        <f t="shared" si="7"/>
        <v>0</v>
      </c>
      <c r="E49" s="72">
        <v>14</v>
      </c>
      <c r="F49" s="73">
        <v>0</v>
      </c>
      <c r="G49" s="73">
        <f t="shared" si="8"/>
        <v>14</v>
      </c>
      <c r="H49" s="72">
        <v>0</v>
      </c>
      <c r="I49" s="73">
        <v>0</v>
      </c>
      <c r="J49" s="73">
        <f t="shared" si="9"/>
        <v>0</v>
      </c>
      <c r="K49" s="72">
        <v>0</v>
      </c>
      <c r="L49" s="73">
        <v>0</v>
      </c>
      <c r="M49" s="73">
        <f t="shared" si="10"/>
        <v>0</v>
      </c>
      <c r="N49" s="72">
        <v>0</v>
      </c>
      <c r="O49" s="73">
        <v>0</v>
      </c>
      <c r="P49" s="73">
        <v>0</v>
      </c>
      <c r="Q49" s="72">
        <f t="shared" si="4"/>
        <v>14</v>
      </c>
      <c r="R49" s="73">
        <f t="shared" si="5"/>
        <v>0</v>
      </c>
      <c r="S49" s="73">
        <f t="shared" si="6"/>
        <v>14</v>
      </c>
    </row>
    <row r="50" spans="1:19" s="68" customFormat="1" ht="10.5" customHeight="1">
      <c r="A50" s="47" t="s">
        <v>466</v>
      </c>
      <c r="B50" s="72">
        <v>0</v>
      </c>
      <c r="C50" s="73">
        <v>0</v>
      </c>
      <c r="D50" s="73">
        <f t="shared" si="7"/>
        <v>0</v>
      </c>
      <c r="E50" s="72">
        <v>8</v>
      </c>
      <c r="F50" s="73">
        <v>0</v>
      </c>
      <c r="G50" s="73">
        <f t="shared" si="8"/>
        <v>8</v>
      </c>
      <c r="H50" s="72">
        <v>6</v>
      </c>
      <c r="I50" s="73">
        <v>1</v>
      </c>
      <c r="J50" s="73">
        <f t="shared" si="9"/>
        <v>7</v>
      </c>
      <c r="K50" s="72">
        <v>0</v>
      </c>
      <c r="L50" s="73">
        <v>0</v>
      </c>
      <c r="M50" s="73">
        <f t="shared" si="10"/>
        <v>0</v>
      </c>
      <c r="N50" s="72">
        <v>0</v>
      </c>
      <c r="O50" s="73">
        <v>0</v>
      </c>
      <c r="P50" s="73">
        <v>0</v>
      </c>
      <c r="Q50" s="72">
        <f t="shared" si="4"/>
        <v>14</v>
      </c>
      <c r="R50" s="73">
        <f t="shared" si="5"/>
        <v>1</v>
      </c>
      <c r="S50" s="73">
        <f t="shared" si="6"/>
        <v>15</v>
      </c>
    </row>
    <row r="51" spans="1:19" s="68" customFormat="1" ht="10.5" customHeight="1">
      <c r="A51" s="47" t="s">
        <v>435</v>
      </c>
      <c r="B51" s="72">
        <v>0</v>
      </c>
      <c r="C51" s="73">
        <v>0</v>
      </c>
      <c r="D51" s="73">
        <f t="shared" si="7"/>
        <v>0</v>
      </c>
      <c r="E51" s="72">
        <v>11</v>
      </c>
      <c r="F51" s="73">
        <v>0</v>
      </c>
      <c r="G51" s="73">
        <f t="shared" si="8"/>
        <v>11</v>
      </c>
      <c r="H51" s="72">
        <v>0</v>
      </c>
      <c r="I51" s="73">
        <v>0</v>
      </c>
      <c r="J51" s="73">
        <f t="shared" si="9"/>
        <v>0</v>
      </c>
      <c r="K51" s="72">
        <v>0</v>
      </c>
      <c r="L51" s="73">
        <v>0</v>
      </c>
      <c r="M51" s="73">
        <f t="shared" si="10"/>
        <v>0</v>
      </c>
      <c r="N51" s="72">
        <v>0</v>
      </c>
      <c r="O51" s="73">
        <v>0</v>
      </c>
      <c r="P51" s="73">
        <v>0</v>
      </c>
      <c r="Q51" s="72">
        <f t="shared" si="4"/>
        <v>11</v>
      </c>
      <c r="R51" s="73">
        <f t="shared" si="5"/>
        <v>0</v>
      </c>
      <c r="S51" s="73">
        <f t="shared" si="6"/>
        <v>11</v>
      </c>
    </row>
    <row r="52" spans="1:19" s="68" customFormat="1" ht="10.5" customHeight="1">
      <c r="A52" s="47" t="s">
        <v>436</v>
      </c>
      <c r="B52" s="72">
        <v>0</v>
      </c>
      <c r="C52" s="73">
        <v>0</v>
      </c>
      <c r="D52" s="73">
        <f t="shared" si="7"/>
        <v>0</v>
      </c>
      <c r="E52" s="72">
        <v>0</v>
      </c>
      <c r="F52" s="73">
        <v>0</v>
      </c>
      <c r="G52" s="73">
        <f t="shared" si="8"/>
        <v>0</v>
      </c>
      <c r="H52" s="72">
        <v>0</v>
      </c>
      <c r="I52" s="73">
        <v>0</v>
      </c>
      <c r="J52" s="73">
        <f t="shared" si="9"/>
        <v>0</v>
      </c>
      <c r="K52" s="72">
        <v>7</v>
      </c>
      <c r="L52" s="73">
        <v>0</v>
      </c>
      <c r="M52" s="73">
        <f t="shared" si="10"/>
        <v>7</v>
      </c>
      <c r="N52" s="72">
        <v>0</v>
      </c>
      <c r="O52" s="73">
        <v>0</v>
      </c>
      <c r="P52" s="73">
        <v>0</v>
      </c>
      <c r="Q52" s="72">
        <f t="shared" si="4"/>
        <v>7</v>
      </c>
      <c r="R52" s="73">
        <f t="shared" si="5"/>
        <v>0</v>
      </c>
      <c r="S52" s="73">
        <f t="shared" si="6"/>
        <v>7</v>
      </c>
    </row>
    <row r="53" spans="1:19" s="68" customFormat="1" ht="10.5" customHeight="1">
      <c r="A53" s="47" t="s">
        <v>437</v>
      </c>
      <c r="B53" s="72">
        <v>5</v>
      </c>
      <c r="C53" s="73">
        <v>0</v>
      </c>
      <c r="D53" s="73">
        <f t="shared" si="7"/>
        <v>5</v>
      </c>
      <c r="E53" s="72">
        <v>6</v>
      </c>
      <c r="F53" s="73">
        <v>0</v>
      </c>
      <c r="G53" s="73">
        <f t="shared" si="8"/>
        <v>6</v>
      </c>
      <c r="H53" s="72">
        <v>0</v>
      </c>
      <c r="I53" s="73">
        <v>0</v>
      </c>
      <c r="J53" s="73">
        <f t="shared" si="9"/>
        <v>0</v>
      </c>
      <c r="K53" s="72">
        <v>0</v>
      </c>
      <c r="L53" s="73">
        <v>0</v>
      </c>
      <c r="M53" s="73">
        <f t="shared" si="10"/>
        <v>0</v>
      </c>
      <c r="N53" s="72">
        <v>0</v>
      </c>
      <c r="O53" s="73">
        <v>0</v>
      </c>
      <c r="P53" s="73">
        <v>0</v>
      </c>
      <c r="Q53" s="72">
        <f t="shared" si="4"/>
        <v>11</v>
      </c>
      <c r="R53" s="73">
        <f t="shared" si="5"/>
        <v>0</v>
      </c>
      <c r="S53" s="73">
        <f t="shared" si="6"/>
        <v>11</v>
      </c>
    </row>
    <row r="54" spans="1:19" s="60" customFormat="1" ht="10.5" customHeight="1">
      <c r="A54" s="47" t="s">
        <v>438</v>
      </c>
      <c r="B54" s="72">
        <v>0</v>
      </c>
      <c r="C54" s="73">
        <v>0</v>
      </c>
      <c r="D54" s="73">
        <f t="shared" si="7"/>
        <v>0</v>
      </c>
      <c r="E54" s="72">
        <v>0</v>
      </c>
      <c r="F54" s="73">
        <v>0</v>
      </c>
      <c r="G54" s="73">
        <f t="shared" si="8"/>
        <v>0</v>
      </c>
      <c r="H54" s="72">
        <v>7</v>
      </c>
      <c r="I54" s="73">
        <v>0</v>
      </c>
      <c r="J54" s="73">
        <f t="shared" si="9"/>
        <v>7</v>
      </c>
      <c r="K54" s="72">
        <v>0</v>
      </c>
      <c r="L54" s="73">
        <v>0</v>
      </c>
      <c r="M54" s="73">
        <f t="shared" si="10"/>
        <v>0</v>
      </c>
      <c r="N54" s="72">
        <v>0</v>
      </c>
      <c r="O54" s="73">
        <v>0</v>
      </c>
      <c r="P54" s="73">
        <v>0</v>
      </c>
      <c r="Q54" s="72">
        <f t="shared" si="4"/>
        <v>7</v>
      </c>
      <c r="R54" s="73">
        <f t="shared" si="5"/>
        <v>0</v>
      </c>
      <c r="S54" s="73">
        <f t="shared" si="6"/>
        <v>7</v>
      </c>
    </row>
    <row r="55" spans="1:19" ht="11.25">
      <c r="A55" s="47" t="s">
        <v>467</v>
      </c>
      <c r="B55" s="72">
        <v>5</v>
      </c>
      <c r="C55" s="73">
        <v>0</v>
      </c>
      <c r="D55" s="73">
        <f t="shared" si="7"/>
        <v>5</v>
      </c>
      <c r="E55" s="72">
        <v>0</v>
      </c>
      <c r="F55" s="73">
        <v>0</v>
      </c>
      <c r="G55" s="73">
        <f t="shared" si="8"/>
        <v>0</v>
      </c>
      <c r="H55" s="72">
        <v>0</v>
      </c>
      <c r="I55" s="73">
        <v>0</v>
      </c>
      <c r="J55" s="73">
        <f t="shared" si="9"/>
        <v>0</v>
      </c>
      <c r="K55" s="72">
        <v>0</v>
      </c>
      <c r="L55" s="73">
        <v>0</v>
      </c>
      <c r="M55" s="73">
        <f t="shared" si="10"/>
        <v>0</v>
      </c>
      <c r="N55" s="72">
        <v>0</v>
      </c>
      <c r="O55" s="73">
        <v>0</v>
      </c>
      <c r="P55" s="73">
        <v>0</v>
      </c>
      <c r="Q55" s="72">
        <f t="shared" si="4"/>
        <v>5</v>
      </c>
      <c r="R55" s="73">
        <f t="shared" si="5"/>
        <v>0</v>
      </c>
      <c r="S55" s="73">
        <f t="shared" si="6"/>
        <v>5</v>
      </c>
    </row>
    <row r="56" spans="1:19" ht="10.5" customHeight="1">
      <c r="A56" s="47" t="s">
        <v>439</v>
      </c>
      <c r="B56" s="72">
        <v>7</v>
      </c>
      <c r="C56" s="73">
        <v>0</v>
      </c>
      <c r="D56" s="73">
        <f t="shared" si="7"/>
        <v>7</v>
      </c>
      <c r="E56" s="72">
        <v>0</v>
      </c>
      <c r="F56" s="73">
        <v>0</v>
      </c>
      <c r="G56" s="73">
        <f t="shared" si="8"/>
        <v>0</v>
      </c>
      <c r="H56" s="72">
        <v>4</v>
      </c>
      <c r="I56" s="73">
        <v>0</v>
      </c>
      <c r="J56" s="73">
        <f t="shared" si="9"/>
        <v>4</v>
      </c>
      <c r="K56" s="72">
        <v>0</v>
      </c>
      <c r="L56" s="73">
        <v>0</v>
      </c>
      <c r="M56" s="73">
        <f t="shared" si="10"/>
        <v>0</v>
      </c>
      <c r="N56" s="72">
        <v>0</v>
      </c>
      <c r="O56" s="73">
        <v>0</v>
      </c>
      <c r="P56" s="73">
        <v>0</v>
      </c>
      <c r="Q56" s="72">
        <f t="shared" si="4"/>
        <v>11</v>
      </c>
      <c r="R56" s="73">
        <f t="shared" si="5"/>
        <v>0</v>
      </c>
      <c r="S56" s="73">
        <f t="shared" si="6"/>
        <v>11</v>
      </c>
    </row>
    <row r="57" spans="1:19" ht="10.5" customHeight="1">
      <c r="A57" s="47" t="s">
        <v>468</v>
      </c>
      <c r="B57" s="72">
        <v>0</v>
      </c>
      <c r="C57" s="73">
        <v>0</v>
      </c>
      <c r="D57" s="73">
        <f t="shared" si="7"/>
        <v>0</v>
      </c>
      <c r="E57" s="72">
        <v>8</v>
      </c>
      <c r="F57" s="73">
        <v>0</v>
      </c>
      <c r="G57" s="73">
        <f t="shared" si="8"/>
        <v>8</v>
      </c>
      <c r="H57" s="72">
        <v>0</v>
      </c>
      <c r="I57" s="73">
        <v>0</v>
      </c>
      <c r="J57" s="73">
        <f t="shared" si="9"/>
        <v>0</v>
      </c>
      <c r="K57" s="72">
        <v>0</v>
      </c>
      <c r="L57" s="73">
        <v>0</v>
      </c>
      <c r="M57" s="73">
        <f t="shared" si="10"/>
        <v>0</v>
      </c>
      <c r="N57" s="72">
        <v>0</v>
      </c>
      <c r="O57" s="73">
        <v>0</v>
      </c>
      <c r="P57" s="73">
        <v>0</v>
      </c>
      <c r="Q57" s="72">
        <f t="shared" si="4"/>
        <v>8</v>
      </c>
      <c r="R57" s="73">
        <f t="shared" si="5"/>
        <v>0</v>
      </c>
      <c r="S57" s="73">
        <f t="shared" si="6"/>
        <v>8</v>
      </c>
    </row>
    <row r="58" spans="1:19" ht="10.5" customHeight="1">
      <c r="A58" s="47" t="s">
        <v>440</v>
      </c>
      <c r="B58" s="72">
        <v>0</v>
      </c>
      <c r="C58" s="73">
        <v>0</v>
      </c>
      <c r="D58" s="73">
        <f t="shared" si="7"/>
        <v>0</v>
      </c>
      <c r="E58" s="72">
        <v>0</v>
      </c>
      <c r="F58" s="73">
        <v>0</v>
      </c>
      <c r="G58" s="73">
        <f t="shared" si="8"/>
        <v>0</v>
      </c>
      <c r="H58" s="72">
        <v>0</v>
      </c>
      <c r="I58" s="73">
        <v>0</v>
      </c>
      <c r="J58" s="73">
        <f t="shared" si="9"/>
        <v>0</v>
      </c>
      <c r="K58" s="72">
        <v>6</v>
      </c>
      <c r="L58" s="73">
        <v>0</v>
      </c>
      <c r="M58" s="73">
        <f t="shared" si="10"/>
        <v>6</v>
      </c>
      <c r="N58" s="72">
        <v>0</v>
      </c>
      <c r="O58" s="73">
        <v>0</v>
      </c>
      <c r="P58" s="73">
        <v>0</v>
      </c>
      <c r="Q58" s="72">
        <f t="shared" si="4"/>
        <v>6</v>
      </c>
      <c r="R58" s="73">
        <f t="shared" si="5"/>
        <v>0</v>
      </c>
      <c r="S58" s="73">
        <f t="shared" si="6"/>
        <v>6</v>
      </c>
    </row>
    <row r="59" spans="1:19" ht="10.5" customHeight="1">
      <c r="A59" s="47" t="s">
        <v>388</v>
      </c>
      <c r="B59" s="72">
        <v>1</v>
      </c>
      <c r="C59" s="73">
        <v>13</v>
      </c>
      <c r="D59" s="73">
        <f t="shared" si="7"/>
        <v>14</v>
      </c>
      <c r="E59" s="72">
        <v>14</v>
      </c>
      <c r="F59" s="73">
        <v>99</v>
      </c>
      <c r="G59" s="73">
        <f t="shared" si="8"/>
        <v>113</v>
      </c>
      <c r="H59" s="72">
        <v>0</v>
      </c>
      <c r="I59" s="73">
        <v>0</v>
      </c>
      <c r="J59" s="73">
        <f t="shared" si="9"/>
        <v>0</v>
      </c>
      <c r="K59" s="72">
        <v>0</v>
      </c>
      <c r="L59" s="73">
        <v>0</v>
      </c>
      <c r="M59" s="73">
        <f t="shared" si="10"/>
        <v>0</v>
      </c>
      <c r="N59" s="72">
        <v>0</v>
      </c>
      <c r="O59" s="73">
        <v>0</v>
      </c>
      <c r="P59" s="73">
        <v>0</v>
      </c>
      <c r="Q59" s="72">
        <f t="shared" si="4"/>
        <v>15</v>
      </c>
      <c r="R59" s="73">
        <f t="shared" si="5"/>
        <v>112</v>
      </c>
      <c r="S59" s="73">
        <f t="shared" si="6"/>
        <v>127</v>
      </c>
    </row>
    <row r="60" spans="1:19" ht="10.5" customHeight="1">
      <c r="A60" s="47" t="s">
        <v>441</v>
      </c>
      <c r="B60" s="72">
        <v>10</v>
      </c>
      <c r="C60" s="73">
        <v>0</v>
      </c>
      <c r="D60" s="73">
        <f t="shared" si="7"/>
        <v>10</v>
      </c>
      <c r="E60" s="72">
        <v>16</v>
      </c>
      <c r="F60" s="73">
        <v>0</v>
      </c>
      <c r="G60" s="73">
        <f t="shared" si="8"/>
        <v>16</v>
      </c>
      <c r="H60" s="72">
        <v>0</v>
      </c>
      <c r="I60" s="73">
        <v>0</v>
      </c>
      <c r="J60" s="73">
        <f t="shared" si="9"/>
        <v>0</v>
      </c>
      <c r="K60" s="72">
        <v>0</v>
      </c>
      <c r="L60" s="73">
        <v>0</v>
      </c>
      <c r="M60" s="73">
        <f t="shared" si="10"/>
        <v>0</v>
      </c>
      <c r="N60" s="72">
        <v>0</v>
      </c>
      <c r="O60" s="73">
        <v>0</v>
      </c>
      <c r="P60" s="73">
        <v>0</v>
      </c>
      <c r="Q60" s="72">
        <f t="shared" si="4"/>
        <v>26</v>
      </c>
      <c r="R60" s="73">
        <f t="shared" si="5"/>
        <v>0</v>
      </c>
      <c r="S60" s="73">
        <f t="shared" si="6"/>
        <v>26</v>
      </c>
    </row>
    <row r="61" spans="1:19" ht="10.5" customHeight="1">
      <c r="A61" s="74" t="s">
        <v>29</v>
      </c>
      <c r="B61" s="75">
        <f aca="true" t="shared" si="11" ref="B61:Q61">SUM(B47:B60)</f>
        <v>28</v>
      </c>
      <c r="C61" s="76">
        <f t="shared" si="11"/>
        <v>13</v>
      </c>
      <c r="D61" s="76">
        <f t="shared" si="11"/>
        <v>41</v>
      </c>
      <c r="E61" s="75">
        <f t="shared" si="11"/>
        <v>77</v>
      </c>
      <c r="F61" s="76">
        <f t="shared" si="11"/>
        <v>99</v>
      </c>
      <c r="G61" s="76">
        <f t="shared" si="11"/>
        <v>176</v>
      </c>
      <c r="H61" s="75">
        <f t="shared" si="11"/>
        <v>24</v>
      </c>
      <c r="I61" s="76">
        <f t="shared" si="11"/>
        <v>1</v>
      </c>
      <c r="J61" s="76">
        <f t="shared" si="11"/>
        <v>25</v>
      </c>
      <c r="K61" s="75">
        <f t="shared" si="11"/>
        <v>13</v>
      </c>
      <c r="L61" s="76">
        <f t="shared" si="11"/>
        <v>0</v>
      </c>
      <c r="M61" s="76">
        <f t="shared" si="11"/>
        <v>13</v>
      </c>
      <c r="N61" s="75">
        <f t="shared" si="11"/>
        <v>0</v>
      </c>
      <c r="O61" s="76">
        <f t="shared" si="11"/>
        <v>0</v>
      </c>
      <c r="P61" s="76">
        <f t="shared" si="11"/>
        <v>0</v>
      </c>
      <c r="Q61" s="75">
        <f t="shared" si="11"/>
        <v>142</v>
      </c>
      <c r="R61" s="76">
        <f>C61+F61+I61+L61+O61</f>
        <v>113</v>
      </c>
      <c r="S61" s="76">
        <f t="shared" si="6"/>
        <v>255</v>
      </c>
    </row>
  </sheetData>
  <sheetProtection/>
  <mergeCells count="4">
    <mergeCell ref="B10:D10"/>
    <mergeCell ref="B11:D11"/>
    <mergeCell ref="B44:D44"/>
    <mergeCell ref="B45:D45"/>
  </mergeCells>
  <printOptions horizontalCentered="1"/>
  <pageMargins left="0" right="0" top="0.3937007874015748" bottom="0.3937007874015748" header="0.11811023622047245" footer="0.11811023622047245"/>
  <pageSetup fitToHeight="1" fitToWidth="1" orientation="landscape" paperSize="9" scale="88"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35"/>
  <sheetViews>
    <sheetView zoomScalePageLayoutView="0" workbookViewId="0" topLeftCell="A1">
      <selection activeCell="R38" sqref="R38"/>
    </sheetView>
  </sheetViews>
  <sheetFormatPr defaultColWidth="10.66015625" defaultRowHeight="11.25"/>
  <cols>
    <col min="1" max="1" width="30.16015625" style="31" customWidth="1"/>
    <col min="2" max="3" width="8.33203125" style="31" customWidth="1"/>
    <col min="4" max="19" width="8.33203125" style="101" customWidth="1"/>
    <col min="20" max="16384" width="10.66015625" style="101" customWidth="1"/>
  </cols>
  <sheetData>
    <row r="1" ht="11.25">
      <c r="A1" s="100" t="s">
        <v>473</v>
      </c>
    </row>
    <row r="2" spans="1:19" ht="11.25">
      <c r="A2" s="86" t="s">
        <v>56</v>
      </c>
      <c r="B2" s="103"/>
      <c r="C2" s="103"/>
      <c r="D2" s="104"/>
      <c r="E2" s="104"/>
      <c r="F2" s="104"/>
      <c r="G2" s="104"/>
      <c r="H2" s="104"/>
      <c r="I2" s="104"/>
      <c r="J2" s="104"/>
      <c r="K2" s="104"/>
      <c r="L2" s="104"/>
      <c r="M2" s="104"/>
      <c r="N2" s="104"/>
      <c r="O2" s="104"/>
      <c r="P2" s="104"/>
      <c r="Q2" s="104"/>
      <c r="R2" s="104"/>
      <c r="S2" s="104"/>
    </row>
    <row r="3" spans="1:19" ht="11.25">
      <c r="A3" s="51" t="s">
        <v>522</v>
      </c>
      <c r="B3" s="103"/>
      <c r="C3" s="103"/>
      <c r="D3" s="104"/>
      <c r="E3" s="104"/>
      <c r="F3" s="104"/>
      <c r="G3" s="104"/>
      <c r="H3" s="104"/>
      <c r="I3" s="104"/>
      <c r="J3" s="104"/>
      <c r="K3" s="104"/>
      <c r="L3" s="104"/>
      <c r="M3" s="104"/>
      <c r="N3" s="104"/>
      <c r="O3" s="104"/>
      <c r="P3" s="104"/>
      <c r="Q3" s="104"/>
      <c r="R3" s="104"/>
      <c r="S3" s="104"/>
    </row>
    <row r="4" spans="1:19" ht="9" customHeight="1">
      <c r="A4" s="103"/>
      <c r="B4" s="103"/>
      <c r="C4" s="103"/>
      <c r="D4" s="104"/>
      <c r="E4" s="104"/>
      <c r="F4" s="104"/>
      <c r="G4" s="104"/>
      <c r="H4" s="104"/>
      <c r="I4" s="104"/>
      <c r="J4" s="104"/>
      <c r="K4" s="104"/>
      <c r="L4" s="104"/>
      <c r="M4" s="104"/>
      <c r="N4" s="104"/>
      <c r="O4" s="104"/>
      <c r="P4" s="104"/>
      <c r="Q4" s="104"/>
      <c r="R4" s="104"/>
      <c r="S4" s="104"/>
    </row>
    <row r="5" spans="1:19" ht="11.25">
      <c r="A5" s="86" t="s">
        <v>162</v>
      </c>
      <c r="B5" s="103"/>
      <c r="C5" s="103"/>
      <c r="D5" s="104"/>
      <c r="E5" s="104"/>
      <c r="F5" s="104"/>
      <c r="G5" s="104"/>
      <c r="H5" s="104"/>
      <c r="I5" s="104"/>
      <c r="J5" s="104"/>
      <c r="K5" s="104"/>
      <c r="L5" s="104"/>
      <c r="M5" s="104"/>
      <c r="N5" s="104"/>
      <c r="O5" s="104"/>
      <c r="P5" s="104"/>
      <c r="Q5" s="104"/>
      <c r="R5" s="104"/>
      <c r="S5" s="104"/>
    </row>
    <row r="6" spans="1:19" ht="11.25">
      <c r="A6" s="86" t="s">
        <v>163</v>
      </c>
      <c r="B6" s="103"/>
      <c r="C6" s="103"/>
      <c r="D6" s="104"/>
      <c r="E6" s="104"/>
      <c r="F6" s="104"/>
      <c r="G6" s="104"/>
      <c r="H6" s="104"/>
      <c r="I6" s="104"/>
      <c r="J6" s="104"/>
      <c r="K6" s="104"/>
      <c r="L6" s="104"/>
      <c r="M6" s="104"/>
      <c r="N6" s="104"/>
      <c r="O6" s="104"/>
      <c r="P6" s="104"/>
      <c r="Q6" s="104"/>
      <c r="R6" s="104"/>
      <c r="S6" s="104"/>
    </row>
    <row r="7" spans="1:19" ht="11.25">
      <c r="A7" s="86"/>
      <c r="B7" s="103"/>
      <c r="C7" s="103"/>
      <c r="D7" s="104"/>
      <c r="E7" s="104"/>
      <c r="F7" s="104"/>
      <c r="G7" s="104"/>
      <c r="H7" s="104"/>
      <c r="I7" s="104"/>
      <c r="J7" s="104"/>
      <c r="K7" s="104"/>
      <c r="L7" s="104"/>
      <c r="M7" s="104"/>
      <c r="N7" s="104"/>
      <c r="O7" s="104"/>
      <c r="P7" s="104"/>
      <c r="Q7" s="104"/>
      <c r="R7" s="104"/>
      <c r="S7" s="104"/>
    </row>
    <row r="8" spans="1:19" ht="11.25">
      <c r="A8" s="86" t="s">
        <v>112</v>
      </c>
      <c r="B8" s="103"/>
      <c r="C8" s="103"/>
      <c r="D8" s="104"/>
      <c r="E8" s="104"/>
      <c r="F8" s="104"/>
      <c r="G8" s="104"/>
      <c r="H8" s="104"/>
      <c r="I8" s="104"/>
      <c r="J8" s="104"/>
      <c r="K8" s="104"/>
      <c r="L8" s="104"/>
      <c r="M8" s="104"/>
      <c r="N8" s="104"/>
      <c r="O8" s="104"/>
      <c r="P8" s="104"/>
      <c r="Q8" s="104"/>
      <c r="R8" s="104"/>
      <c r="S8" s="104"/>
    </row>
    <row r="9" spans="1:4" ht="10.5" customHeight="1" thickBot="1">
      <c r="A9" s="106"/>
      <c r="B9" s="103"/>
      <c r="C9" s="103"/>
      <c r="D9" s="104"/>
    </row>
    <row r="10" spans="1:19" s="102" customFormat="1" ht="12.75" customHeight="1">
      <c r="A10" s="107"/>
      <c r="B10" s="264" t="s">
        <v>59</v>
      </c>
      <c r="C10" s="265"/>
      <c r="D10" s="266"/>
      <c r="E10" s="109"/>
      <c r="F10" s="108" t="s">
        <v>47</v>
      </c>
      <c r="G10" s="110"/>
      <c r="H10" s="109"/>
      <c r="I10" s="108" t="s">
        <v>48</v>
      </c>
      <c r="J10" s="110"/>
      <c r="K10" s="109"/>
      <c r="L10" s="108" t="s">
        <v>49</v>
      </c>
      <c r="M10" s="110"/>
      <c r="N10" s="109"/>
      <c r="O10" s="108" t="s">
        <v>60</v>
      </c>
      <c r="P10" s="110"/>
      <c r="Q10" s="109"/>
      <c r="R10" s="108" t="s">
        <v>29</v>
      </c>
      <c r="S10" s="111"/>
    </row>
    <row r="11" spans="1:19" s="102" customFormat="1" ht="12.75" customHeight="1">
      <c r="A11" s="89"/>
      <c r="B11" s="267" t="s">
        <v>61</v>
      </c>
      <c r="C11" s="268"/>
      <c r="D11" s="269"/>
      <c r="E11" s="113"/>
      <c r="F11" s="114"/>
      <c r="G11" s="105"/>
      <c r="H11" s="113"/>
      <c r="I11" s="114"/>
      <c r="J11" s="105"/>
      <c r="K11" s="113"/>
      <c r="L11" s="114"/>
      <c r="M11" s="105"/>
      <c r="N11" s="113"/>
      <c r="O11" s="115" t="s">
        <v>62</v>
      </c>
      <c r="P11" s="105"/>
      <c r="Q11" s="113"/>
      <c r="R11" s="114"/>
      <c r="S11" s="105"/>
    </row>
    <row r="12" spans="1:19" s="119" customFormat="1" ht="11.25">
      <c r="A12" s="115" t="s">
        <v>63</v>
      </c>
      <c r="B12" s="116" t="s">
        <v>64</v>
      </c>
      <c r="C12" s="117" t="s">
        <v>65</v>
      </c>
      <c r="D12" s="118" t="s">
        <v>29</v>
      </c>
      <c r="E12" s="116" t="s">
        <v>64</v>
      </c>
      <c r="F12" s="117" t="s">
        <v>65</v>
      </c>
      <c r="G12" s="118" t="s">
        <v>29</v>
      </c>
      <c r="H12" s="116" t="s">
        <v>64</v>
      </c>
      <c r="I12" s="117" t="s">
        <v>65</v>
      </c>
      <c r="J12" s="118" t="s">
        <v>29</v>
      </c>
      <c r="K12" s="116" t="s">
        <v>64</v>
      </c>
      <c r="L12" s="117" t="s">
        <v>65</v>
      </c>
      <c r="M12" s="118" t="s">
        <v>29</v>
      </c>
      <c r="N12" s="116" t="s">
        <v>64</v>
      </c>
      <c r="O12" s="117" t="s">
        <v>65</v>
      </c>
      <c r="P12" s="118" t="s">
        <v>29</v>
      </c>
      <c r="Q12" s="116" t="s">
        <v>64</v>
      </c>
      <c r="R12" s="117" t="s">
        <v>65</v>
      </c>
      <c r="S12" s="118" t="s">
        <v>29</v>
      </c>
    </row>
    <row r="13" spans="1:19" s="102" customFormat="1" ht="11.25">
      <c r="A13" s="120" t="s">
        <v>113</v>
      </c>
      <c r="B13" s="121">
        <v>330</v>
      </c>
      <c r="C13" s="122">
        <v>428</v>
      </c>
      <c r="D13" s="122">
        <v>758</v>
      </c>
      <c r="E13" s="121">
        <v>1745</v>
      </c>
      <c r="F13" s="122">
        <v>2310</v>
      </c>
      <c r="G13" s="122">
        <v>4055</v>
      </c>
      <c r="H13" s="121">
        <v>5</v>
      </c>
      <c r="I13" s="122">
        <v>13</v>
      </c>
      <c r="J13" s="122">
        <v>18</v>
      </c>
      <c r="K13" s="121">
        <v>28</v>
      </c>
      <c r="L13" s="122">
        <v>38</v>
      </c>
      <c r="M13" s="122">
        <v>66</v>
      </c>
      <c r="N13" s="121">
        <v>0</v>
      </c>
      <c r="O13" s="122">
        <v>0</v>
      </c>
      <c r="P13" s="122">
        <v>0</v>
      </c>
      <c r="Q13" s="121">
        <f aca="true" t="shared" si="0" ref="Q13:Q33">B13+E13+H13+K13+N13</f>
        <v>2108</v>
      </c>
      <c r="R13" s="122">
        <f aca="true" t="shared" si="1" ref="R13:R33">C13+F13+I13+L13+O13</f>
        <v>2789</v>
      </c>
      <c r="S13" s="122">
        <f aca="true" t="shared" si="2" ref="S13:S33">SUM(Q13:R13)</f>
        <v>4897</v>
      </c>
    </row>
    <row r="14" spans="1:19" ht="11.25">
      <c r="A14" s="89" t="s">
        <v>369</v>
      </c>
      <c r="B14" s="87">
        <v>0</v>
      </c>
      <c r="C14" s="88">
        <v>0</v>
      </c>
      <c r="D14" s="88">
        <v>0</v>
      </c>
      <c r="E14" s="87">
        <v>10</v>
      </c>
      <c r="F14" s="88">
        <v>3</v>
      </c>
      <c r="G14" s="88">
        <v>13</v>
      </c>
      <c r="H14" s="87">
        <v>0</v>
      </c>
      <c r="I14" s="88">
        <v>0</v>
      </c>
      <c r="J14" s="88">
        <v>0</v>
      </c>
      <c r="K14" s="87">
        <v>0</v>
      </c>
      <c r="L14" s="88">
        <v>0</v>
      </c>
      <c r="M14" s="88">
        <v>0</v>
      </c>
      <c r="N14" s="87">
        <v>0</v>
      </c>
      <c r="O14" s="88">
        <v>0</v>
      </c>
      <c r="P14" s="88">
        <v>0</v>
      </c>
      <c r="Q14" s="87">
        <f t="shared" si="0"/>
        <v>10</v>
      </c>
      <c r="R14" s="88">
        <f t="shared" si="1"/>
        <v>3</v>
      </c>
      <c r="S14" s="88">
        <f t="shared" si="2"/>
        <v>13</v>
      </c>
    </row>
    <row r="15" spans="1:19" ht="11.25">
      <c r="A15" s="89" t="s">
        <v>368</v>
      </c>
      <c r="B15" s="87">
        <v>68</v>
      </c>
      <c r="C15" s="88">
        <v>40</v>
      </c>
      <c r="D15" s="88">
        <v>108</v>
      </c>
      <c r="E15" s="87">
        <v>91</v>
      </c>
      <c r="F15" s="88">
        <v>73</v>
      </c>
      <c r="G15" s="88">
        <v>164</v>
      </c>
      <c r="H15" s="87">
        <v>0</v>
      </c>
      <c r="I15" s="88">
        <v>0</v>
      </c>
      <c r="J15" s="88">
        <v>0</v>
      </c>
      <c r="K15" s="87">
        <v>0</v>
      </c>
      <c r="L15" s="88">
        <v>0</v>
      </c>
      <c r="M15" s="88">
        <v>0</v>
      </c>
      <c r="N15" s="87">
        <v>0</v>
      </c>
      <c r="O15" s="88">
        <v>0</v>
      </c>
      <c r="P15" s="88">
        <v>0</v>
      </c>
      <c r="Q15" s="87">
        <f t="shared" si="0"/>
        <v>159</v>
      </c>
      <c r="R15" s="88">
        <f t="shared" si="1"/>
        <v>113</v>
      </c>
      <c r="S15" s="88">
        <f t="shared" si="2"/>
        <v>272</v>
      </c>
    </row>
    <row r="16" spans="1:19" ht="11.25">
      <c r="A16" s="89" t="s">
        <v>114</v>
      </c>
      <c r="B16" s="87">
        <v>83</v>
      </c>
      <c r="C16" s="88">
        <v>52</v>
      </c>
      <c r="D16" s="88">
        <v>135</v>
      </c>
      <c r="E16" s="87">
        <v>500</v>
      </c>
      <c r="F16" s="88">
        <v>493</v>
      </c>
      <c r="G16" s="88">
        <v>993</v>
      </c>
      <c r="H16" s="87">
        <v>2</v>
      </c>
      <c r="I16" s="88">
        <v>4</v>
      </c>
      <c r="J16" s="88">
        <v>6</v>
      </c>
      <c r="K16" s="87">
        <v>11</v>
      </c>
      <c r="L16" s="88">
        <v>7</v>
      </c>
      <c r="M16" s="88">
        <v>18</v>
      </c>
      <c r="N16" s="87">
        <v>0</v>
      </c>
      <c r="O16" s="88">
        <v>0</v>
      </c>
      <c r="P16" s="88">
        <v>0</v>
      </c>
      <c r="Q16" s="87">
        <f>B16+E16+H16+K16+N16</f>
        <v>596</v>
      </c>
      <c r="R16" s="88">
        <f>C16+F16+I16+L16+O16</f>
        <v>556</v>
      </c>
      <c r="S16" s="88">
        <f>SUM(Q16:R16)</f>
        <v>1152</v>
      </c>
    </row>
    <row r="17" spans="1:19" ht="11.25">
      <c r="A17" s="89" t="s">
        <v>71</v>
      </c>
      <c r="B17" s="87">
        <v>19</v>
      </c>
      <c r="C17" s="88">
        <v>25</v>
      </c>
      <c r="D17" s="88">
        <v>44</v>
      </c>
      <c r="E17" s="87">
        <v>105</v>
      </c>
      <c r="F17" s="88">
        <v>197</v>
      </c>
      <c r="G17" s="88">
        <v>302</v>
      </c>
      <c r="H17" s="87">
        <v>0</v>
      </c>
      <c r="I17" s="88">
        <v>0</v>
      </c>
      <c r="J17" s="88">
        <v>0</v>
      </c>
      <c r="K17" s="87">
        <v>0</v>
      </c>
      <c r="L17" s="88">
        <v>0</v>
      </c>
      <c r="M17" s="88">
        <v>0</v>
      </c>
      <c r="N17" s="87">
        <v>0</v>
      </c>
      <c r="O17" s="88">
        <v>0</v>
      </c>
      <c r="P17" s="88">
        <v>0</v>
      </c>
      <c r="Q17" s="87">
        <f>B17+E17+H17+K17+N17</f>
        <v>124</v>
      </c>
      <c r="R17" s="88">
        <f>C17+F17+I17+L17+O17</f>
        <v>222</v>
      </c>
      <c r="S17" s="88">
        <f>SUM(Q17:R17)</f>
        <v>346</v>
      </c>
    </row>
    <row r="18" spans="1:19" ht="11.25">
      <c r="A18" s="89" t="s">
        <v>359</v>
      </c>
      <c r="B18" s="87">
        <v>0</v>
      </c>
      <c r="C18" s="88">
        <v>4</v>
      </c>
      <c r="D18" s="88">
        <v>4</v>
      </c>
      <c r="E18" s="87">
        <v>0</v>
      </c>
      <c r="F18" s="88">
        <v>9</v>
      </c>
      <c r="G18" s="88">
        <v>9</v>
      </c>
      <c r="H18" s="87">
        <v>0</v>
      </c>
      <c r="I18" s="88">
        <v>0</v>
      </c>
      <c r="J18" s="88">
        <v>0</v>
      </c>
      <c r="K18" s="87">
        <v>0</v>
      </c>
      <c r="L18" s="88">
        <v>0</v>
      </c>
      <c r="M18" s="88">
        <v>0</v>
      </c>
      <c r="N18" s="87">
        <v>0</v>
      </c>
      <c r="O18" s="88">
        <v>0</v>
      </c>
      <c r="P18" s="88">
        <v>0</v>
      </c>
      <c r="Q18" s="87">
        <f t="shared" si="0"/>
        <v>0</v>
      </c>
      <c r="R18" s="88">
        <f t="shared" si="1"/>
        <v>13</v>
      </c>
      <c r="S18" s="88">
        <f t="shared" si="2"/>
        <v>13</v>
      </c>
    </row>
    <row r="19" spans="1:19" ht="11.25">
      <c r="A19" s="89" t="s">
        <v>164</v>
      </c>
      <c r="B19" s="87">
        <v>1</v>
      </c>
      <c r="C19" s="88">
        <v>0</v>
      </c>
      <c r="D19" s="88">
        <v>1</v>
      </c>
      <c r="E19" s="87">
        <v>13</v>
      </c>
      <c r="F19" s="88">
        <v>28</v>
      </c>
      <c r="G19" s="88">
        <v>41</v>
      </c>
      <c r="H19" s="87">
        <v>0</v>
      </c>
      <c r="I19" s="88">
        <v>0</v>
      </c>
      <c r="J19" s="88">
        <v>0</v>
      </c>
      <c r="K19" s="87">
        <v>0</v>
      </c>
      <c r="L19" s="88">
        <v>0</v>
      </c>
      <c r="M19" s="88">
        <v>0</v>
      </c>
      <c r="N19" s="87">
        <v>0</v>
      </c>
      <c r="O19" s="88">
        <v>0</v>
      </c>
      <c r="P19" s="88">
        <v>0</v>
      </c>
      <c r="Q19" s="87">
        <f t="shared" si="0"/>
        <v>14</v>
      </c>
      <c r="R19" s="88">
        <f t="shared" si="1"/>
        <v>28</v>
      </c>
      <c r="S19" s="88">
        <f t="shared" si="2"/>
        <v>42</v>
      </c>
    </row>
    <row r="20" spans="1:19" ht="11.25">
      <c r="A20" s="89" t="s">
        <v>115</v>
      </c>
      <c r="B20" s="87">
        <v>2</v>
      </c>
      <c r="C20" s="88">
        <v>0</v>
      </c>
      <c r="D20" s="88">
        <v>2</v>
      </c>
      <c r="E20" s="87">
        <v>134</v>
      </c>
      <c r="F20" s="88">
        <v>112</v>
      </c>
      <c r="G20" s="88">
        <v>246</v>
      </c>
      <c r="H20" s="87">
        <v>0</v>
      </c>
      <c r="I20" s="88">
        <v>0</v>
      </c>
      <c r="J20" s="88">
        <v>0</v>
      </c>
      <c r="K20" s="87">
        <v>0</v>
      </c>
      <c r="L20" s="88">
        <v>0</v>
      </c>
      <c r="M20" s="88">
        <v>0</v>
      </c>
      <c r="N20" s="87">
        <v>0</v>
      </c>
      <c r="O20" s="88">
        <v>0</v>
      </c>
      <c r="P20" s="88">
        <v>0</v>
      </c>
      <c r="Q20" s="87">
        <f>B20+E20+H20+K20+N20</f>
        <v>136</v>
      </c>
      <c r="R20" s="88">
        <f>C20+F20+I20+L20+O20</f>
        <v>112</v>
      </c>
      <c r="S20" s="88">
        <f>SUM(Q20:R20)</f>
        <v>248</v>
      </c>
    </row>
    <row r="21" spans="1:19" ht="11.25">
      <c r="A21" s="89" t="s">
        <v>305</v>
      </c>
      <c r="B21" s="87">
        <v>343</v>
      </c>
      <c r="C21" s="88">
        <v>733</v>
      </c>
      <c r="D21" s="88">
        <v>1076</v>
      </c>
      <c r="E21" s="87">
        <v>757</v>
      </c>
      <c r="F21" s="88">
        <v>2498</v>
      </c>
      <c r="G21" s="88">
        <v>3255</v>
      </c>
      <c r="H21" s="87">
        <v>12</v>
      </c>
      <c r="I21" s="88">
        <v>45</v>
      </c>
      <c r="J21" s="88">
        <v>57</v>
      </c>
      <c r="K21" s="87">
        <v>36</v>
      </c>
      <c r="L21" s="88">
        <v>101</v>
      </c>
      <c r="M21" s="88">
        <v>137</v>
      </c>
      <c r="N21" s="87">
        <v>0</v>
      </c>
      <c r="O21" s="88">
        <v>0</v>
      </c>
      <c r="P21" s="88">
        <v>0</v>
      </c>
      <c r="Q21" s="87">
        <f>B21+E21+H21+K21+N21</f>
        <v>1148</v>
      </c>
      <c r="R21" s="88">
        <f>C21+F21+I21+L21+O21</f>
        <v>3377</v>
      </c>
      <c r="S21" s="88">
        <f>SUM(Q21:R21)</f>
        <v>4525</v>
      </c>
    </row>
    <row r="22" spans="1:19" ht="11.25">
      <c r="A22" s="89" t="s">
        <v>116</v>
      </c>
      <c r="B22" s="87">
        <v>88</v>
      </c>
      <c r="C22" s="88">
        <v>250</v>
      </c>
      <c r="D22" s="88">
        <v>338</v>
      </c>
      <c r="E22" s="87">
        <v>444</v>
      </c>
      <c r="F22" s="88">
        <v>987</v>
      </c>
      <c r="G22" s="88">
        <v>1431</v>
      </c>
      <c r="H22" s="87">
        <v>1</v>
      </c>
      <c r="I22" s="88">
        <v>5</v>
      </c>
      <c r="J22" s="88">
        <v>6</v>
      </c>
      <c r="K22" s="87">
        <v>15</v>
      </c>
      <c r="L22" s="88">
        <v>34</v>
      </c>
      <c r="M22" s="88">
        <v>49</v>
      </c>
      <c r="N22" s="87">
        <v>0</v>
      </c>
      <c r="O22" s="88">
        <v>0</v>
      </c>
      <c r="P22" s="88">
        <v>0</v>
      </c>
      <c r="Q22" s="87">
        <f t="shared" si="0"/>
        <v>548</v>
      </c>
      <c r="R22" s="88">
        <f t="shared" si="1"/>
        <v>1276</v>
      </c>
      <c r="S22" s="88">
        <f t="shared" si="2"/>
        <v>1824</v>
      </c>
    </row>
    <row r="23" spans="1:19" ht="11.25">
      <c r="A23" s="89" t="s">
        <v>165</v>
      </c>
      <c r="B23" s="87">
        <v>60</v>
      </c>
      <c r="C23" s="88">
        <v>106</v>
      </c>
      <c r="D23" s="88">
        <v>166</v>
      </c>
      <c r="E23" s="87">
        <v>416</v>
      </c>
      <c r="F23" s="88">
        <v>616</v>
      </c>
      <c r="G23" s="88">
        <v>1032</v>
      </c>
      <c r="H23" s="87">
        <v>0</v>
      </c>
      <c r="I23" s="88">
        <v>0</v>
      </c>
      <c r="J23" s="88">
        <v>0</v>
      </c>
      <c r="K23" s="87">
        <v>1</v>
      </c>
      <c r="L23" s="88">
        <v>2</v>
      </c>
      <c r="M23" s="88">
        <v>3</v>
      </c>
      <c r="N23" s="87">
        <v>0</v>
      </c>
      <c r="O23" s="88">
        <v>0</v>
      </c>
      <c r="P23" s="88">
        <v>0</v>
      </c>
      <c r="Q23" s="87">
        <f t="shared" si="0"/>
        <v>477</v>
      </c>
      <c r="R23" s="88">
        <f t="shared" si="1"/>
        <v>724</v>
      </c>
      <c r="S23" s="88">
        <f t="shared" si="2"/>
        <v>1201</v>
      </c>
    </row>
    <row r="24" spans="1:19" ht="11.25">
      <c r="A24" s="89" t="s">
        <v>117</v>
      </c>
      <c r="B24" s="87">
        <v>120</v>
      </c>
      <c r="C24" s="88">
        <v>110</v>
      </c>
      <c r="D24" s="88">
        <v>230</v>
      </c>
      <c r="E24" s="87">
        <v>858</v>
      </c>
      <c r="F24" s="88">
        <v>1034</v>
      </c>
      <c r="G24" s="88">
        <v>1892</v>
      </c>
      <c r="H24" s="87">
        <v>2</v>
      </c>
      <c r="I24" s="88">
        <v>3</v>
      </c>
      <c r="J24" s="88">
        <v>5</v>
      </c>
      <c r="K24" s="87">
        <v>9</v>
      </c>
      <c r="L24" s="88">
        <v>17</v>
      </c>
      <c r="M24" s="88">
        <v>26</v>
      </c>
      <c r="N24" s="87">
        <v>0</v>
      </c>
      <c r="O24" s="88">
        <v>0</v>
      </c>
      <c r="P24" s="88">
        <v>0</v>
      </c>
      <c r="Q24" s="87">
        <f t="shared" si="0"/>
        <v>989</v>
      </c>
      <c r="R24" s="88">
        <f t="shared" si="1"/>
        <v>1164</v>
      </c>
      <c r="S24" s="88">
        <f t="shared" si="2"/>
        <v>2153</v>
      </c>
    </row>
    <row r="25" spans="1:19" ht="11.25">
      <c r="A25" s="89" t="s">
        <v>380</v>
      </c>
      <c r="B25" s="87">
        <v>0</v>
      </c>
      <c r="C25" s="88">
        <v>0</v>
      </c>
      <c r="D25" s="88">
        <v>0</v>
      </c>
      <c r="E25" s="87">
        <v>2</v>
      </c>
      <c r="F25" s="88">
        <v>2</v>
      </c>
      <c r="G25" s="88">
        <v>4</v>
      </c>
      <c r="H25" s="87">
        <v>0</v>
      </c>
      <c r="I25" s="88">
        <v>0</v>
      </c>
      <c r="J25" s="88">
        <v>0</v>
      </c>
      <c r="K25" s="87">
        <v>0</v>
      </c>
      <c r="L25" s="88">
        <v>0</v>
      </c>
      <c r="M25" s="88">
        <v>0</v>
      </c>
      <c r="N25" s="87">
        <v>0</v>
      </c>
      <c r="O25" s="88">
        <v>0</v>
      </c>
      <c r="P25" s="88">
        <v>0</v>
      </c>
      <c r="Q25" s="87">
        <f t="shared" si="0"/>
        <v>2</v>
      </c>
      <c r="R25" s="88">
        <f t="shared" si="1"/>
        <v>2</v>
      </c>
      <c r="S25" s="88">
        <f t="shared" si="2"/>
        <v>4</v>
      </c>
    </row>
    <row r="26" spans="1:19" ht="11.25">
      <c r="A26" s="89" t="s">
        <v>343</v>
      </c>
      <c r="B26" s="87">
        <v>7</v>
      </c>
      <c r="C26" s="88">
        <v>3</v>
      </c>
      <c r="D26" s="88">
        <v>10</v>
      </c>
      <c r="E26" s="87">
        <v>3</v>
      </c>
      <c r="F26" s="88">
        <v>1</v>
      </c>
      <c r="G26" s="88">
        <v>4</v>
      </c>
      <c r="H26" s="87">
        <v>0</v>
      </c>
      <c r="I26" s="88">
        <v>0</v>
      </c>
      <c r="J26" s="88">
        <v>0</v>
      </c>
      <c r="K26" s="87">
        <v>2</v>
      </c>
      <c r="L26" s="88">
        <v>2</v>
      </c>
      <c r="M26" s="88">
        <v>4</v>
      </c>
      <c r="N26" s="87">
        <v>0</v>
      </c>
      <c r="O26" s="88">
        <v>0</v>
      </c>
      <c r="P26" s="88">
        <v>0</v>
      </c>
      <c r="Q26" s="87">
        <f t="shared" si="0"/>
        <v>12</v>
      </c>
      <c r="R26" s="88">
        <f t="shared" si="1"/>
        <v>6</v>
      </c>
      <c r="S26" s="88">
        <f t="shared" si="2"/>
        <v>18</v>
      </c>
    </row>
    <row r="27" spans="1:19" ht="11.25">
      <c r="A27" s="89" t="s">
        <v>166</v>
      </c>
      <c r="B27" s="87">
        <v>97</v>
      </c>
      <c r="C27" s="88">
        <v>125</v>
      </c>
      <c r="D27" s="88">
        <v>222</v>
      </c>
      <c r="E27" s="87">
        <v>642</v>
      </c>
      <c r="F27" s="88">
        <v>927</v>
      </c>
      <c r="G27" s="88">
        <v>1569</v>
      </c>
      <c r="H27" s="87">
        <v>8</v>
      </c>
      <c r="I27" s="88">
        <v>9</v>
      </c>
      <c r="J27" s="88">
        <v>17</v>
      </c>
      <c r="K27" s="87">
        <v>22</v>
      </c>
      <c r="L27" s="88">
        <v>30</v>
      </c>
      <c r="M27" s="88">
        <v>52</v>
      </c>
      <c r="N27" s="87">
        <v>0</v>
      </c>
      <c r="O27" s="88">
        <v>0</v>
      </c>
      <c r="P27" s="88">
        <v>0</v>
      </c>
      <c r="Q27" s="87">
        <f t="shared" si="0"/>
        <v>769</v>
      </c>
      <c r="R27" s="88">
        <f t="shared" si="1"/>
        <v>1091</v>
      </c>
      <c r="S27" s="88">
        <f t="shared" si="2"/>
        <v>1860</v>
      </c>
    </row>
    <row r="28" spans="1:19" ht="11.25">
      <c r="A28" s="89" t="s">
        <v>118</v>
      </c>
      <c r="B28" s="87">
        <v>2</v>
      </c>
      <c r="C28" s="88">
        <v>7</v>
      </c>
      <c r="D28" s="88">
        <v>9</v>
      </c>
      <c r="E28" s="87">
        <v>94</v>
      </c>
      <c r="F28" s="88">
        <v>204</v>
      </c>
      <c r="G28" s="88">
        <v>298</v>
      </c>
      <c r="H28" s="87">
        <v>0</v>
      </c>
      <c r="I28" s="88">
        <v>0</v>
      </c>
      <c r="J28" s="88">
        <v>0</v>
      </c>
      <c r="K28" s="87">
        <v>0</v>
      </c>
      <c r="L28" s="88">
        <v>0</v>
      </c>
      <c r="M28" s="88">
        <v>0</v>
      </c>
      <c r="N28" s="87">
        <v>0</v>
      </c>
      <c r="O28" s="88">
        <v>0</v>
      </c>
      <c r="P28" s="88">
        <v>0</v>
      </c>
      <c r="Q28" s="87">
        <f t="shared" si="0"/>
        <v>96</v>
      </c>
      <c r="R28" s="88">
        <f t="shared" si="1"/>
        <v>211</v>
      </c>
      <c r="S28" s="88">
        <f t="shared" si="2"/>
        <v>307</v>
      </c>
    </row>
    <row r="29" spans="1:19" ht="11.25">
      <c r="A29" s="89" t="s">
        <v>77</v>
      </c>
      <c r="B29" s="87">
        <v>0</v>
      </c>
      <c r="C29" s="88">
        <v>0</v>
      </c>
      <c r="D29" s="88">
        <v>0</v>
      </c>
      <c r="E29" s="87">
        <v>65</v>
      </c>
      <c r="F29" s="88">
        <v>104</v>
      </c>
      <c r="G29" s="88">
        <v>169</v>
      </c>
      <c r="H29" s="87">
        <v>0</v>
      </c>
      <c r="I29" s="88">
        <v>0</v>
      </c>
      <c r="J29" s="88">
        <v>0</v>
      </c>
      <c r="K29" s="87">
        <v>0</v>
      </c>
      <c r="L29" s="88">
        <v>0</v>
      </c>
      <c r="M29" s="88">
        <v>0</v>
      </c>
      <c r="N29" s="87">
        <v>0</v>
      </c>
      <c r="O29" s="88">
        <v>0</v>
      </c>
      <c r="P29" s="88">
        <v>0</v>
      </c>
      <c r="Q29" s="87">
        <f t="shared" si="0"/>
        <v>65</v>
      </c>
      <c r="R29" s="88">
        <f t="shared" si="1"/>
        <v>104</v>
      </c>
      <c r="S29" s="88">
        <f t="shared" si="2"/>
        <v>169</v>
      </c>
    </row>
    <row r="30" spans="1:19" ht="11.25">
      <c r="A30" s="89" t="s">
        <v>501</v>
      </c>
      <c r="B30" s="87">
        <v>131</v>
      </c>
      <c r="C30" s="88">
        <v>74</v>
      </c>
      <c r="D30" s="88">
        <v>205</v>
      </c>
      <c r="E30" s="87">
        <v>147</v>
      </c>
      <c r="F30" s="88">
        <v>83</v>
      </c>
      <c r="G30" s="88">
        <v>230</v>
      </c>
      <c r="H30" s="87">
        <v>7</v>
      </c>
      <c r="I30" s="88">
        <v>4</v>
      </c>
      <c r="J30" s="88">
        <v>11</v>
      </c>
      <c r="K30" s="87">
        <v>11</v>
      </c>
      <c r="L30" s="88">
        <v>3</v>
      </c>
      <c r="M30" s="88">
        <v>14</v>
      </c>
      <c r="N30" s="87">
        <v>0</v>
      </c>
      <c r="O30" s="88">
        <v>0</v>
      </c>
      <c r="P30" s="88">
        <v>0</v>
      </c>
      <c r="Q30" s="87">
        <f t="shared" si="0"/>
        <v>296</v>
      </c>
      <c r="R30" s="88">
        <f t="shared" si="1"/>
        <v>164</v>
      </c>
      <c r="S30" s="88">
        <f t="shared" si="2"/>
        <v>460</v>
      </c>
    </row>
    <row r="31" spans="1:19" ht="11.25">
      <c r="A31" s="89" t="s">
        <v>119</v>
      </c>
      <c r="B31" s="87">
        <v>14</v>
      </c>
      <c r="C31" s="88">
        <v>5</v>
      </c>
      <c r="D31" s="88">
        <v>19</v>
      </c>
      <c r="E31" s="87">
        <v>4</v>
      </c>
      <c r="F31" s="88">
        <v>2</v>
      </c>
      <c r="G31" s="88">
        <v>6</v>
      </c>
      <c r="H31" s="87">
        <v>0</v>
      </c>
      <c r="I31" s="88">
        <v>0</v>
      </c>
      <c r="J31" s="88">
        <v>0</v>
      </c>
      <c r="K31" s="87">
        <v>7</v>
      </c>
      <c r="L31" s="88">
        <v>4</v>
      </c>
      <c r="M31" s="88">
        <v>11</v>
      </c>
      <c r="N31" s="87">
        <v>0</v>
      </c>
      <c r="O31" s="88">
        <v>0</v>
      </c>
      <c r="P31" s="88">
        <v>0</v>
      </c>
      <c r="Q31" s="87">
        <f t="shared" si="0"/>
        <v>25</v>
      </c>
      <c r="R31" s="88">
        <f t="shared" si="1"/>
        <v>11</v>
      </c>
      <c r="S31" s="88">
        <f t="shared" si="2"/>
        <v>36</v>
      </c>
    </row>
    <row r="32" spans="1:19" ht="11.25">
      <c r="A32" s="89" t="s">
        <v>167</v>
      </c>
      <c r="B32" s="87">
        <v>364</v>
      </c>
      <c r="C32" s="88">
        <v>223</v>
      </c>
      <c r="D32" s="88">
        <v>587</v>
      </c>
      <c r="E32" s="87">
        <v>2847</v>
      </c>
      <c r="F32" s="88">
        <v>2059</v>
      </c>
      <c r="G32" s="88">
        <v>4906</v>
      </c>
      <c r="H32" s="87">
        <v>11</v>
      </c>
      <c r="I32" s="88">
        <v>9</v>
      </c>
      <c r="J32" s="88">
        <v>20</v>
      </c>
      <c r="K32" s="87">
        <v>51</v>
      </c>
      <c r="L32" s="88">
        <v>33</v>
      </c>
      <c r="M32" s="88">
        <v>84</v>
      </c>
      <c r="N32" s="87">
        <v>0</v>
      </c>
      <c r="O32" s="88">
        <v>0</v>
      </c>
      <c r="P32" s="88">
        <v>0</v>
      </c>
      <c r="Q32" s="87">
        <f t="shared" si="0"/>
        <v>3273</v>
      </c>
      <c r="R32" s="88">
        <f t="shared" si="1"/>
        <v>2324</v>
      </c>
      <c r="S32" s="88">
        <f t="shared" si="2"/>
        <v>5597</v>
      </c>
    </row>
    <row r="33" spans="1:19" ht="11.25">
      <c r="A33" s="89" t="s">
        <v>344</v>
      </c>
      <c r="B33" s="87">
        <v>1</v>
      </c>
      <c r="C33" s="88">
        <v>0</v>
      </c>
      <c r="D33" s="88">
        <v>1</v>
      </c>
      <c r="E33" s="87">
        <v>0</v>
      </c>
      <c r="F33" s="88">
        <v>1</v>
      </c>
      <c r="G33" s="88">
        <v>1</v>
      </c>
      <c r="H33" s="87">
        <v>0</v>
      </c>
      <c r="I33" s="88">
        <v>0</v>
      </c>
      <c r="J33" s="88">
        <v>0</v>
      </c>
      <c r="K33" s="87">
        <v>0</v>
      </c>
      <c r="L33" s="88">
        <v>0</v>
      </c>
      <c r="M33" s="88">
        <v>0</v>
      </c>
      <c r="N33" s="87">
        <v>0</v>
      </c>
      <c r="O33" s="88">
        <v>0</v>
      </c>
      <c r="P33" s="88">
        <v>0</v>
      </c>
      <c r="Q33" s="87">
        <f t="shared" si="0"/>
        <v>1</v>
      </c>
      <c r="R33" s="88">
        <f t="shared" si="1"/>
        <v>1</v>
      </c>
      <c r="S33" s="88">
        <f t="shared" si="2"/>
        <v>2</v>
      </c>
    </row>
    <row r="34" spans="1:19" ht="11.25">
      <c r="A34" s="89" t="s">
        <v>80</v>
      </c>
      <c r="B34" s="87">
        <v>0</v>
      </c>
      <c r="C34" s="88">
        <v>0</v>
      </c>
      <c r="D34" s="88">
        <v>0</v>
      </c>
      <c r="E34" s="87">
        <v>5</v>
      </c>
      <c r="F34" s="88">
        <v>32</v>
      </c>
      <c r="G34" s="88">
        <v>37</v>
      </c>
      <c r="H34" s="87">
        <v>0</v>
      </c>
      <c r="I34" s="88">
        <v>0</v>
      </c>
      <c r="J34" s="88">
        <v>0</v>
      </c>
      <c r="K34" s="87">
        <v>0</v>
      </c>
      <c r="L34" s="88">
        <v>0</v>
      </c>
      <c r="M34" s="88">
        <v>0</v>
      </c>
      <c r="N34" s="87">
        <v>0</v>
      </c>
      <c r="O34" s="88">
        <v>0</v>
      </c>
      <c r="P34" s="88">
        <v>0</v>
      </c>
      <c r="Q34" s="87">
        <f>B34+E34+H34+K34+N34</f>
        <v>5</v>
      </c>
      <c r="R34" s="88">
        <f>C34+F34+I34+L34+O34</f>
        <v>32</v>
      </c>
      <c r="S34" s="88">
        <f>SUM(Q34:R34)</f>
        <v>37</v>
      </c>
    </row>
    <row r="35" spans="1:19" s="123" customFormat="1" ht="11.25">
      <c r="A35" s="124" t="s">
        <v>29</v>
      </c>
      <c r="B35" s="125">
        <f>SUM(B13:B34)</f>
        <v>1730</v>
      </c>
      <c r="C35" s="126">
        <f aca="true" t="shared" si="3" ref="C35:P35">SUM(C13:C34)</f>
        <v>2185</v>
      </c>
      <c r="D35" s="126">
        <f t="shared" si="3"/>
        <v>3915</v>
      </c>
      <c r="E35" s="125">
        <f t="shared" si="3"/>
        <v>8882</v>
      </c>
      <c r="F35" s="126">
        <f t="shared" si="3"/>
        <v>11775</v>
      </c>
      <c r="G35" s="126">
        <f t="shared" si="3"/>
        <v>20657</v>
      </c>
      <c r="H35" s="125">
        <f t="shared" si="3"/>
        <v>48</v>
      </c>
      <c r="I35" s="126">
        <f t="shared" si="3"/>
        <v>92</v>
      </c>
      <c r="J35" s="126">
        <f t="shared" si="3"/>
        <v>140</v>
      </c>
      <c r="K35" s="125">
        <f t="shared" si="3"/>
        <v>193</v>
      </c>
      <c r="L35" s="126">
        <f t="shared" si="3"/>
        <v>271</v>
      </c>
      <c r="M35" s="126">
        <f t="shared" si="3"/>
        <v>464</v>
      </c>
      <c r="N35" s="125">
        <f t="shared" si="3"/>
        <v>0</v>
      </c>
      <c r="O35" s="126">
        <f t="shared" si="3"/>
        <v>0</v>
      </c>
      <c r="P35" s="126">
        <f t="shared" si="3"/>
        <v>0</v>
      </c>
      <c r="Q35" s="125">
        <f>SUM(Q13:Q34)</f>
        <v>10853</v>
      </c>
      <c r="R35" s="126">
        <f>SUM(R13:R34)</f>
        <v>14323</v>
      </c>
      <c r="S35" s="126">
        <f>SUM(S13:S34)</f>
        <v>25176</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selection activeCell="R38" sqref="R38"/>
    </sheetView>
  </sheetViews>
  <sheetFormatPr defaultColWidth="10.66015625" defaultRowHeight="11.25"/>
  <cols>
    <col min="1" max="1" width="29.16015625" style="31" bestFit="1" customWidth="1"/>
    <col min="2" max="3" width="8.33203125" style="31" customWidth="1"/>
    <col min="4" max="19" width="8.33203125" style="101" customWidth="1"/>
    <col min="20" max="16384" width="10.66015625" style="101" customWidth="1"/>
  </cols>
  <sheetData>
    <row r="1" ht="11.25">
      <c r="A1" s="100" t="s">
        <v>473</v>
      </c>
    </row>
    <row r="2" spans="1:19" ht="11.25">
      <c r="A2" s="86" t="s">
        <v>56</v>
      </c>
      <c r="B2" s="103"/>
      <c r="C2" s="103"/>
      <c r="D2" s="104"/>
      <c r="E2" s="104"/>
      <c r="F2" s="104"/>
      <c r="G2" s="104"/>
      <c r="H2" s="104"/>
      <c r="I2" s="104"/>
      <c r="J2" s="104"/>
      <c r="K2" s="104"/>
      <c r="L2" s="104"/>
      <c r="M2" s="104"/>
      <c r="N2" s="104"/>
      <c r="O2" s="104"/>
      <c r="P2" s="104"/>
      <c r="Q2" s="104"/>
      <c r="R2" s="104"/>
      <c r="S2" s="104"/>
    </row>
    <row r="3" spans="1:19" ht="11.25">
      <c r="A3" s="51" t="s">
        <v>522</v>
      </c>
      <c r="B3" s="103"/>
      <c r="C3" s="103"/>
      <c r="D3" s="104"/>
      <c r="E3" s="104"/>
      <c r="F3" s="104"/>
      <c r="G3" s="104"/>
      <c r="H3" s="104"/>
      <c r="I3" s="104"/>
      <c r="J3" s="104"/>
      <c r="K3" s="104"/>
      <c r="L3" s="104"/>
      <c r="M3" s="104"/>
      <c r="N3" s="104"/>
      <c r="O3" s="104"/>
      <c r="P3" s="104"/>
      <c r="Q3" s="104"/>
      <c r="R3" s="104"/>
      <c r="S3" s="104"/>
    </row>
    <row r="4" spans="1:19" ht="9" customHeight="1">
      <c r="A4" s="103"/>
      <c r="B4" s="103"/>
      <c r="C4" s="103"/>
      <c r="D4" s="104"/>
      <c r="E4" s="104"/>
      <c r="F4" s="104"/>
      <c r="G4" s="104"/>
      <c r="H4" s="104"/>
      <c r="I4" s="104"/>
      <c r="J4" s="104"/>
      <c r="K4" s="104"/>
      <c r="L4" s="104"/>
      <c r="M4" s="104"/>
      <c r="N4" s="104"/>
      <c r="O4" s="104"/>
      <c r="P4" s="104"/>
      <c r="Q4" s="104"/>
      <c r="R4" s="104"/>
      <c r="S4" s="104"/>
    </row>
    <row r="5" spans="1:19" ht="11.25">
      <c r="A5" s="86" t="s">
        <v>162</v>
      </c>
      <c r="B5" s="103"/>
      <c r="C5" s="103"/>
      <c r="D5" s="104"/>
      <c r="E5" s="104"/>
      <c r="F5" s="104"/>
      <c r="G5" s="104"/>
      <c r="H5" s="104"/>
      <c r="I5" s="104"/>
      <c r="J5" s="104"/>
      <c r="K5" s="104"/>
      <c r="L5" s="104"/>
      <c r="M5" s="104"/>
      <c r="N5" s="104"/>
      <c r="O5" s="104"/>
      <c r="P5" s="104"/>
      <c r="Q5" s="104"/>
      <c r="R5" s="104"/>
      <c r="S5" s="104"/>
    </row>
    <row r="6" spans="1:19" ht="11.25">
      <c r="A6" s="86" t="s">
        <v>163</v>
      </c>
      <c r="B6" s="103"/>
      <c r="C6" s="103"/>
      <c r="D6" s="104"/>
      <c r="E6" s="104"/>
      <c r="F6" s="104"/>
      <c r="G6" s="104"/>
      <c r="H6" s="104"/>
      <c r="I6" s="104"/>
      <c r="J6" s="104"/>
      <c r="K6" s="104"/>
      <c r="L6" s="104"/>
      <c r="M6" s="104"/>
      <c r="N6" s="104"/>
      <c r="O6" s="104"/>
      <c r="P6" s="104"/>
      <c r="Q6" s="104"/>
      <c r="R6" s="104"/>
      <c r="S6" s="104"/>
    </row>
    <row r="7" spans="1:19" ht="11.25">
      <c r="A7" s="86"/>
      <c r="B7" s="103"/>
      <c r="C7" s="103"/>
      <c r="D7" s="104"/>
      <c r="E7" s="104"/>
      <c r="F7" s="104"/>
      <c r="G7" s="104"/>
      <c r="H7" s="104"/>
      <c r="I7" s="104"/>
      <c r="J7" s="104"/>
      <c r="K7" s="104"/>
      <c r="L7" s="104"/>
      <c r="M7" s="104"/>
      <c r="N7" s="104"/>
      <c r="O7" s="104"/>
      <c r="P7" s="104"/>
      <c r="Q7" s="104"/>
      <c r="R7" s="104"/>
      <c r="S7" s="104"/>
    </row>
    <row r="8" spans="1:19" ht="11.25">
      <c r="A8" s="86" t="s">
        <v>140</v>
      </c>
      <c r="B8" s="103"/>
      <c r="C8" s="103"/>
      <c r="D8" s="104"/>
      <c r="E8" s="104"/>
      <c r="F8" s="104"/>
      <c r="G8" s="104"/>
      <c r="H8" s="104"/>
      <c r="I8" s="104"/>
      <c r="J8" s="104"/>
      <c r="K8" s="104"/>
      <c r="L8" s="104"/>
      <c r="M8" s="104"/>
      <c r="N8" s="104"/>
      <c r="O8" s="104"/>
      <c r="P8" s="104"/>
      <c r="Q8" s="104"/>
      <c r="R8" s="104"/>
      <c r="S8" s="104"/>
    </row>
    <row r="9" spans="1:4" ht="10.5" customHeight="1" thickBot="1">
      <c r="A9" s="106"/>
      <c r="B9" s="103"/>
      <c r="C9" s="103"/>
      <c r="D9" s="104"/>
    </row>
    <row r="10" spans="1:19" s="102" customFormat="1" ht="12.75" customHeight="1">
      <c r="A10" s="107"/>
      <c r="B10" s="264" t="s">
        <v>59</v>
      </c>
      <c r="C10" s="265"/>
      <c r="D10" s="266"/>
      <c r="E10" s="109"/>
      <c r="F10" s="108" t="s">
        <v>47</v>
      </c>
      <c r="G10" s="110"/>
      <c r="H10" s="109"/>
      <c r="I10" s="108" t="s">
        <v>48</v>
      </c>
      <c r="J10" s="110"/>
      <c r="K10" s="109"/>
      <c r="L10" s="108" t="s">
        <v>49</v>
      </c>
      <c r="M10" s="110"/>
      <c r="N10" s="109"/>
      <c r="O10" s="108" t="s">
        <v>60</v>
      </c>
      <c r="P10" s="110"/>
      <c r="Q10" s="109"/>
      <c r="R10" s="108" t="s">
        <v>29</v>
      </c>
      <c r="S10" s="111"/>
    </row>
    <row r="11" spans="1:19" s="102" customFormat="1" ht="12.75" customHeight="1">
      <c r="A11" s="89"/>
      <c r="B11" s="267" t="s">
        <v>61</v>
      </c>
      <c r="C11" s="268"/>
      <c r="D11" s="269"/>
      <c r="E11" s="113"/>
      <c r="F11" s="114"/>
      <c r="G11" s="105"/>
      <c r="H11" s="113"/>
      <c r="I11" s="114"/>
      <c r="J11" s="105"/>
      <c r="K11" s="113"/>
      <c r="L11" s="114"/>
      <c r="M11" s="105"/>
      <c r="N11" s="113"/>
      <c r="O11" s="115" t="s">
        <v>62</v>
      </c>
      <c r="P11" s="105"/>
      <c r="Q11" s="113"/>
      <c r="R11" s="114"/>
      <c r="S11" s="105"/>
    </row>
    <row r="12" spans="1:19" s="119" customFormat="1" ht="11.25">
      <c r="A12" s="115" t="s">
        <v>63</v>
      </c>
      <c r="B12" s="116" t="s">
        <v>64</v>
      </c>
      <c r="C12" s="117" t="s">
        <v>65</v>
      </c>
      <c r="D12" s="118" t="s">
        <v>29</v>
      </c>
      <c r="E12" s="116" t="s">
        <v>64</v>
      </c>
      <c r="F12" s="117" t="s">
        <v>65</v>
      </c>
      <c r="G12" s="118" t="s">
        <v>29</v>
      </c>
      <c r="H12" s="116" t="s">
        <v>64</v>
      </c>
      <c r="I12" s="117" t="s">
        <v>65</v>
      </c>
      <c r="J12" s="118" t="s">
        <v>29</v>
      </c>
      <c r="K12" s="116" t="s">
        <v>64</v>
      </c>
      <c r="L12" s="117" t="s">
        <v>65</v>
      </c>
      <c r="M12" s="118" t="s">
        <v>29</v>
      </c>
      <c r="N12" s="116" t="s">
        <v>64</v>
      </c>
      <c r="O12" s="117" t="s">
        <v>65</v>
      </c>
      <c r="P12" s="118" t="s">
        <v>29</v>
      </c>
      <c r="Q12" s="116" t="s">
        <v>64</v>
      </c>
      <c r="R12" s="117" t="s">
        <v>65</v>
      </c>
      <c r="S12" s="118" t="s">
        <v>29</v>
      </c>
    </row>
    <row r="13" spans="1:19" s="102" customFormat="1" ht="11.25">
      <c r="A13" s="120" t="s">
        <v>307</v>
      </c>
      <c r="B13" s="121">
        <v>8</v>
      </c>
      <c r="C13" s="122">
        <v>10</v>
      </c>
      <c r="D13" s="122">
        <v>18</v>
      </c>
      <c r="E13" s="121">
        <v>52</v>
      </c>
      <c r="F13" s="122">
        <v>97</v>
      </c>
      <c r="G13" s="122">
        <v>149</v>
      </c>
      <c r="H13" s="121">
        <v>8</v>
      </c>
      <c r="I13" s="122">
        <v>8</v>
      </c>
      <c r="J13" s="122">
        <v>16</v>
      </c>
      <c r="K13" s="121">
        <v>7</v>
      </c>
      <c r="L13" s="122">
        <v>9</v>
      </c>
      <c r="M13" s="122">
        <v>16</v>
      </c>
      <c r="N13" s="121">
        <v>0</v>
      </c>
      <c r="O13" s="122">
        <v>0</v>
      </c>
      <c r="P13" s="122">
        <v>0</v>
      </c>
      <c r="Q13" s="121">
        <f aca="true" t="shared" si="0" ref="Q13:Q26">B13+E13+H13+K13+N13</f>
        <v>75</v>
      </c>
      <c r="R13" s="122">
        <f aca="true" t="shared" si="1" ref="R13:R26">C13+F13+I13+L13+O13</f>
        <v>124</v>
      </c>
      <c r="S13" s="122">
        <f aca="true" t="shared" si="2" ref="S13:S26">SUM(Q13:R13)</f>
        <v>199</v>
      </c>
    </row>
    <row r="14" spans="1:19" ht="11.25">
      <c r="A14" s="89" t="s">
        <v>177</v>
      </c>
      <c r="B14" s="87">
        <v>5</v>
      </c>
      <c r="C14" s="88">
        <v>8</v>
      </c>
      <c r="D14" s="88">
        <v>13</v>
      </c>
      <c r="E14" s="87">
        <v>40</v>
      </c>
      <c r="F14" s="88">
        <v>34</v>
      </c>
      <c r="G14" s="88">
        <v>74</v>
      </c>
      <c r="H14" s="87">
        <v>6</v>
      </c>
      <c r="I14" s="88">
        <v>9</v>
      </c>
      <c r="J14" s="88">
        <v>15</v>
      </c>
      <c r="K14" s="87">
        <v>0</v>
      </c>
      <c r="L14" s="88">
        <v>0</v>
      </c>
      <c r="M14" s="88">
        <v>0</v>
      </c>
      <c r="N14" s="87">
        <v>0</v>
      </c>
      <c r="O14" s="88">
        <v>0</v>
      </c>
      <c r="P14" s="88">
        <v>0</v>
      </c>
      <c r="Q14" s="87">
        <f t="shared" si="0"/>
        <v>51</v>
      </c>
      <c r="R14" s="88">
        <f t="shared" si="1"/>
        <v>51</v>
      </c>
      <c r="S14" s="88">
        <f t="shared" si="2"/>
        <v>102</v>
      </c>
    </row>
    <row r="15" spans="1:19" ht="11.25">
      <c r="A15" s="89" t="s">
        <v>141</v>
      </c>
      <c r="B15" s="87">
        <v>5</v>
      </c>
      <c r="C15" s="88">
        <v>8</v>
      </c>
      <c r="D15" s="88">
        <v>13</v>
      </c>
      <c r="E15" s="87">
        <v>20</v>
      </c>
      <c r="F15" s="88">
        <v>50</v>
      </c>
      <c r="G15" s="88">
        <v>70</v>
      </c>
      <c r="H15" s="87">
        <v>1</v>
      </c>
      <c r="I15" s="88">
        <v>6</v>
      </c>
      <c r="J15" s="88">
        <v>7</v>
      </c>
      <c r="K15" s="87">
        <v>8</v>
      </c>
      <c r="L15" s="88">
        <v>14</v>
      </c>
      <c r="M15" s="88">
        <v>22</v>
      </c>
      <c r="N15" s="87">
        <v>0</v>
      </c>
      <c r="O15" s="88">
        <v>0</v>
      </c>
      <c r="P15" s="88">
        <v>0</v>
      </c>
      <c r="Q15" s="87">
        <f t="shared" si="0"/>
        <v>34</v>
      </c>
      <c r="R15" s="88">
        <f t="shared" si="1"/>
        <v>78</v>
      </c>
      <c r="S15" s="88">
        <f t="shared" si="2"/>
        <v>112</v>
      </c>
    </row>
    <row r="16" spans="1:19" ht="11.25">
      <c r="A16" s="89" t="s">
        <v>504</v>
      </c>
      <c r="B16" s="87">
        <v>0</v>
      </c>
      <c r="C16" s="88">
        <v>0</v>
      </c>
      <c r="D16" s="88">
        <v>0</v>
      </c>
      <c r="E16" s="87">
        <v>0</v>
      </c>
      <c r="F16" s="88">
        <v>0</v>
      </c>
      <c r="G16" s="88">
        <v>0</v>
      </c>
      <c r="H16" s="87">
        <v>0</v>
      </c>
      <c r="I16" s="88">
        <v>0</v>
      </c>
      <c r="J16" s="88">
        <v>0</v>
      </c>
      <c r="K16" s="87">
        <v>9</v>
      </c>
      <c r="L16" s="88">
        <v>0</v>
      </c>
      <c r="M16" s="88">
        <v>9</v>
      </c>
      <c r="N16" s="87">
        <v>0</v>
      </c>
      <c r="O16" s="88">
        <v>0</v>
      </c>
      <c r="P16" s="88">
        <v>0</v>
      </c>
      <c r="Q16" s="87">
        <f t="shared" si="0"/>
        <v>9</v>
      </c>
      <c r="R16" s="88">
        <f t="shared" si="1"/>
        <v>0</v>
      </c>
      <c r="S16" s="88">
        <f t="shared" si="2"/>
        <v>9</v>
      </c>
    </row>
    <row r="17" spans="1:19" ht="11.25">
      <c r="A17" s="89" t="s">
        <v>142</v>
      </c>
      <c r="B17" s="87">
        <v>4</v>
      </c>
      <c r="C17" s="88">
        <v>8</v>
      </c>
      <c r="D17" s="88">
        <v>12</v>
      </c>
      <c r="E17" s="87">
        <v>12</v>
      </c>
      <c r="F17" s="88">
        <v>15</v>
      </c>
      <c r="G17" s="88">
        <v>27</v>
      </c>
      <c r="H17" s="87">
        <v>13</v>
      </c>
      <c r="I17" s="88">
        <v>21</v>
      </c>
      <c r="J17" s="88">
        <v>34</v>
      </c>
      <c r="K17" s="87">
        <v>19</v>
      </c>
      <c r="L17" s="88">
        <v>19</v>
      </c>
      <c r="M17" s="88">
        <v>38</v>
      </c>
      <c r="N17" s="87">
        <v>0</v>
      </c>
      <c r="O17" s="88">
        <v>0</v>
      </c>
      <c r="P17" s="88">
        <v>0</v>
      </c>
      <c r="Q17" s="87">
        <f t="shared" si="0"/>
        <v>48</v>
      </c>
      <c r="R17" s="88">
        <f t="shared" si="1"/>
        <v>63</v>
      </c>
      <c r="S17" s="88">
        <f t="shared" si="2"/>
        <v>111</v>
      </c>
    </row>
    <row r="18" spans="1:19" ht="11.25">
      <c r="A18" s="89" t="s">
        <v>68</v>
      </c>
      <c r="B18" s="87">
        <v>0</v>
      </c>
      <c r="C18" s="88">
        <v>0</v>
      </c>
      <c r="D18" s="88">
        <v>0</v>
      </c>
      <c r="E18" s="87">
        <v>0</v>
      </c>
      <c r="F18" s="88">
        <v>0</v>
      </c>
      <c r="G18" s="88">
        <v>0</v>
      </c>
      <c r="H18" s="87">
        <v>0</v>
      </c>
      <c r="I18" s="88">
        <v>0</v>
      </c>
      <c r="J18" s="88">
        <v>0</v>
      </c>
      <c r="K18" s="87">
        <v>0</v>
      </c>
      <c r="L18" s="88">
        <v>4</v>
      </c>
      <c r="M18" s="88">
        <v>4</v>
      </c>
      <c r="N18" s="87">
        <v>0</v>
      </c>
      <c r="O18" s="88">
        <v>0</v>
      </c>
      <c r="P18" s="88">
        <v>0</v>
      </c>
      <c r="Q18" s="87">
        <f t="shared" si="0"/>
        <v>0</v>
      </c>
      <c r="R18" s="88">
        <f t="shared" si="1"/>
        <v>4</v>
      </c>
      <c r="S18" s="88">
        <f t="shared" si="2"/>
        <v>4</v>
      </c>
    </row>
    <row r="19" spans="1:19" ht="11.25">
      <c r="A19" s="89" t="s">
        <v>178</v>
      </c>
      <c r="B19" s="87">
        <v>2</v>
      </c>
      <c r="C19" s="88">
        <v>4</v>
      </c>
      <c r="D19" s="88">
        <v>6</v>
      </c>
      <c r="E19" s="87">
        <v>18</v>
      </c>
      <c r="F19" s="88">
        <v>59</v>
      </c>
      <c r="G19" s="88">
        <v>77</v>
      </c>
      <c r="H19" s="87">
        <v>1</v>
      </c>
      <c r="I19" s="88">
        <v>15</v>
      </c>
      <c r="J19" s="88">
        <v>16</v>
      </c>
      <c r="K19" s="87">
        <v>0</v>
      </c>
      <c r="L19" s="88">
        <v>0</v>
      </c>
      <c r="M19" s="88">
        <v>0</v>
      </c>
      <c r="N19" s="87">
        <v>0</v>
      </c>
      <c r="O19" s="88">
        <v>0</v>
      </c>
      <c r="P19" s="88">
        <v>0</v>
      </c>
      <c r="Q19" s="87">
        <f t="shared" si="0"/>
        <v>21</v>
      </c>
      <c r="R19" s="88">
        <f t="shared" si="1"/>
        <v>78</v>
      </c>
      <c r="S19" s="88">
        <f t="shared" si="2"/>
        <v>99</v>
      </c>
    </row>
    <row r="20" spans="1:19" ht="11.25">
      <c r="A20" s="89" t="s">
        <v>42</v>
      </c>
      <c r="B20" s="87">
        <v>3</v>
      </c>
      <c r="C20" s="88">
        <v>25</v>
      </c>
      <c r="D20" s="88">
        <v>28</v>
      </c>
      <c r="E20" s="87">
        <v>0</v>
      </c>
      <c r="F20" s="88">
        <v>0</v>
      </c>
      <c r="G20" s="88">
        <v>0</v>
      </c>
      <c r="H20" s="87">
        <v>0</v>
      </c>
      <c r="I20" s="88">
        <v>0</v>
      </c>
      <c r="J20" s="88">
        <v>0</v>
      </c>
      <c r="K20" s="87">
        <v>0</v>
      </c>
      <c r="L20" s="88">
        <v>0</v>
      </c>
      <c r="M20" s="88">
        <v>0</v>
      </c>
      <c r="N20" s="87">
        <v>0</v>
      </c>
      <c r="O20" s="88">
        <v>0</v>
      </c>
      <c r="P20" s="88">
        <v>0</v>
      </c>
      <c r="Q20" s="87">
        <f t="shared" si="0"/>
        <v>3</v>
      </c>
      <c r="R20" s="88">
        <f t="shared" si="1"/>
        <v>25</v>
      </c>
      <c r="S20" s="88">
        <f t="shared" si="2"/>
        <v>28</v>
      </c>
    </row>
    <row r="21" spans="1:19" ht="11.25">
      <c r="A21" s="89" t="s">
        <v>179</v>
      </c>
      <c r="B21" s="87">
        <v>0</v>
      </c>
      <c r="C21" s="88">
        <v>0</v>
      </c>
      <c r="D21" s="88">
        <v>0</v>
      </c>
      <c r="E21" s="87">
        <v>0</v>
      </c>
      <c r="F21" s="88">
        <v>0</v>
      </c>
      <c r="G21" s="88">
        <v>0</v>
      </c>
      <c r="H21" s="87">
        <v>3</v>
      </c>
      <c r="I21" s="88">
        <v>3</v>
      </c>
      <c r="J21" s="88">
        <v>6</v>
      </c>
      <c r="K21" s="87">
        <v>0</v>
      </c>
      <c r="L21" s="88">
        <v>0</v>
      </c>
      <c r="M21" s="88">
        <v>0</v>
      </c>
      <c r="N21" s="87">
        <v>0</v>
      </c>
      <c r="O21" s="88">
        <v>0</v>
      </c>
      <c r="P21" s="88">
        <v>0</v>
      </c>
      <c r="Q21" s="87">
        <f t="shared" si="0"/>
        <v>3</v>
      </c>
      <c r="R21" s="88">
        <f t="shared" si="1"/>
        <v>3</v>
      </c>
      <c r="S21" s="88">
        <f t="shared" si="2"/>
        <v>6</v>
      </c>
    </row>
    <row r="22" spans="1:19" ht="11.25">
      <c r="A22" s="89" t="s">
        <v>361</v>
      </c>
      <c r="B22" s="87">
        <v>0</v>
      </c>
      <c r="C22" s="88">
        <v>0</v>
      </c>
      <c r="D22" s="88">
        <v>0</v>
      </c>
      <c r="E22" s="87">
        <v>0</v>
      </c>
      <c r="F22" s="88">
        <v>0</v>
      </c>
      <c r="G22" s="88">
        <v>0</v>
      </c>
      <c r="H22" s="87">
        <v>0</v>
      </c>
      <c r="I22" s="88">
        <v>0</v>
      </c>
      <c r="J22" s="88">
        <v>0</v>
      </c>
      <c r="K22" s="87">
        <v>1</v>
      </c>
      <c r="L22" s="88">
        <v>2</v>
      </c>
      <c r="M22" s="88">
        <v>3</v>
      </c>
      <c r="N22" s="87">
        <v>0</v>
      </c>
      <c r="O22" s="88">
        <v>0</v>
      </c>
      <c r="P22" s="88">
        <v>0</v>
      </c>
      <c r="Q22" s="87">
        <f t="shared" si="0"/>
        <v>1</v>
      </c>
      <c r="R22" s="88">
        <f t="shared" si="1"/>
        <v>2</v>
      </c>
      <c r="S22" s="88">
        <f t="shared" si="2"/>
        <v>3</v>
      </c>
    </row>
    <row r="23" spans="1:19" ht="11.25">
      <c r="A23" s="89" t="s">
        <v>32</v>
      </c>
      <c r="B23" s="87">
        <v>33</v>
      </c>
      <c r="C23" s="88">
        <v>28</v>
      </c>
      <c r="D23" s="88">
        <v>61</v>
      </c>
      <c r="E23" s="87">
        <v>12</v>
      </c>
      <c r="F23" s="88">
        <v>28</v>
      </c>
      <c r="G23" s="88">
        <v>40</v>
      </c>
      <c r="H23" s="87">
        <v>0</v>
      </c>
      <c r="I23" s="88">
        <v>0</v>
      </c>
      <c r="J23" s="88">
        <v>0</v>
      </c>
      <c r="K23" s="87">
        <v>0</v>
      </c>
      <c r="L23" s="88">
        <v>0</v>
      </c>
      <c r="M23" s="88">
        <v>0</v>
      </c>
      <c r="N23" s="87">
        <v>0</v>
      </c>
      <c r="O23" s="88">
        <v>0</v>
      </c>
      <c r="P23" s="88">
        <v>0</v>
      </c>
      <c r="Q23" s="87">
        <f t="shared" si="0"/>
        <v>45</v>
      </c>
      <c r="R23" s="88">
        <f t="shared" si="1"/>
        <v>56</v>
      </c>
      <c r="S23" s="88">
        <f t="shared" si="2"/>
        <v>101</v>
      </c>
    </row>
    <row r="24" spans="1:19" ht="11.25">
      <c r="A24" s="89" t="s">
        <v>180</v>
      </c>
      <c r="B24" s="87">
        <v>26</v>
      </c>
      <c r="C24" s="88">
        <v>20</v>
      </c>
      <c r="D24" s="88">
        <v>46</v>
      </c>
      <c r="E24" s="87">
        <v>21</v>
      </c>
      <c r="F24" s="88">
        <v>86</v>
      </c>
      <c r="G24" s="88">
        <v>107</v>
      </c>
      <c r="H24" s="87">
        <v>12</v>
      </c>
      <c r="I24" s="88">
        <v>28</v>
      </c>
      <c r="J24" s="88">
        <v>40</v>
      </c>
      <c r="K24" s="87">
        <v>17</v>
      </c>
      <c r="L24" s="88">
        <v>18</v>
      </c>
      <c r="M24" s="88">
        <v>35</v>
      </c>
      <c r="N24" s="87">
        <v>0</v>
      </c>
      <c r="O24" s="88">
        <v>0</v>
      </c>
      <c r="P24" s="88">
        <v>0</v>
      </c>
      <c r="Q24" s="87">
        <f t="shared" si="0"/>
        <v>76</v>
      </c>
      <c r="R24" s="88">
        <f t="shared" si="1"/>
        <v>152</v>
      </c>
      <c r="S24" s="88">
        <f t="shared" si="2"/>
        <v>228</v>
      </c>
    </row>
    <row r="25" spans="1:19" ht="11.25">
      <c r="A25" s="89" t="s">
        <v>181</v>
      </c>
      <c r="B25" s="87">
        <v>2</v>
      </c>
      <c r="C25" s="88">
        <v>20</v>
      </c>
      <c r="D25" s="88">
        <v>22</v>
      </c>
      <c r="E25" s="87">
        <v>26</v>
      </c>
      <c r="F25" s="88">
        <v>110</v>
      </c>
      <c r="G25" s="88">
        <v>136</v>
      </c>
      <c r="H25" s="87">
        <v>3</v>
      </c>
      <c r="I25" s="88">
        <v>10</v>
      </c>
      <c r="J25" s="88">
        <v>13</v>
      </c>
      <c r="K25" s="87">
        <v>14</v>
      </c>
      <c r="L25" s="88">
        <v>23</v>
      </c>
      <c r="M25" s="88">
        <v>37</v>
      </c>
      <c r="N25" s="87">
        <v>0</v>
      </c>
      <c r="O25" s="88">
        <v>0</v>
      </c>
      <c r="P25" s="88">
        <v>0</v>
      </c>
      <c r="Q25" s="87">
        <f>B25+E25+H25+K25+N25</f>
        <v>45</v>
      </c>
      <c r="R25" s="88">
        <f>C25+F25+I25+L25+O25</f>
        <v>163</v>
      </c>
      <c r="S25" s="88">
        <f>SUM(Q25:R25)</f>
        <v>208</v>
      </c>
    </row>
    <row r="26" spans="1:19" ht="11.25">
      <c r="A26" s="89" t="s">
        <v>145</v>
      </c>
      <c r="B26" s="87">
        <v>9</v>
      </c>
      <c r="C26" s="88">
        <v>19</v>
      </c>
      <c r="D26" s="88">
        <v>28</v>
      </c>
      <c r="E26" s="87">
        <v>4</v>
      </c>
      <c r="F26" s="88">
        <v>18</v>
      </c>
      <c r="G26" s="88">
        <v>22</v>
      </c>
      <c r="H26" s="87">
        <v>3</v>
      </c>
      <c r="I26" s="88">
        <v>30</v>
      </c>
      <c r="J26" s="88">
        <v>33</v>
      </c>
      <c r="K26" s="87">
        <v>19</v>
      </c>
      <c r="L26" s="88">
        <v>61</v>
      </c>
      <c r="M26" s="88">
        <v>80</v>
      </c>
      <c r="N26" s="87">
        <v>0</v>
      </c>
      <c r="O26" s="88">
        <v>0</v>
      </c>
      <c r="P26" s="88">
        <v>0</v>
      </c>
      <c r="Q26" s="87">
        <f t="shared" si="0"/>
        <v>35</v>
      </c>
      <c r="R26" s="88">
        <f t="shared" si="1"/>
        <v>128</v>
      </c>
      <c r="S26" s="88">
        <f t="shared" si="2"/>
        <v>163</v>
      </c>
    </row>
    <row r="27" spans="1:19" s="123" customFormat="1" ht="11.25">
      <c r="A27" s="124" t="s">
        <v>29</v>
      </c>
      <c r="B27" s="125">
        <f aca="true" t="shared" si="3" ref="B27:S27">SUM(B13:B26)</f>
        <v>97</v>
      </c>
      <c r="C27" s="126">
        <f t="shared" si="3"/>
        <v>150</v>
      </c>
      <c r="D27" s="126">
        <f t="shared" si="3"/>
        <v>247</v>
      </c>
      <c r="E27" s="125">
        <f t="shared" si="3"/>
        <v>205</v>
      </c>
      <c r="F27" s="126">
        <f t="shared" si="3"/>
        <v>497</v>
      </c>
      <c r="G27" s="126">
        <f t="shared" si="3"/>
        <v>702</v>
      </c>
      <c r="H27" s="125">
        <f t="shared" si="3"/>
        <v>50</v>
      </c>
      <c r="I27" s="126">
        <f t="shared" si="3"/>
        <v>130</v>
      </c>
      <c r="J27" s="126">
        <f t="shared" si="3"/>
        <v>180</v>
      </c>
      <c r="K27" s="125">
        <f t="shared" si="3"/>
        <v>94</v>
      </c>
      <c r="L27" s="126">
        <f t="shared" si="3"/>
        <v>150</v>
      </c>
      <c r="M27" s="126">
        <f t="shared" si="3"/>
        <v>244</v>
      </c>
      <c r="N27" s="125">
        <f t="shared" si="3"/>
        <v>0</v>
      </c>
      <c r="O27" s="126">
        <f t="shared" si="3"/>
        <v>0</v>
      </c>
      <c r="P27" s="126">
        <f t="shared" si="3"/>
        <v>0</v>
      </c>
      <c r="Q27" s="125">
        <f t="shared" si="3"/>
        <v>446</v>
      </c>
      <c r="R27" s="126">
        <f t="shared" si="3"/>
        <v>927</v>
      </c>
      <c r="S27" s="126">
        <f t="shared" si="3"/>
        <v>1373</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2013-02-05T12:43:52Z</cp:lastPrinted>
  <dcterms:created xsi:type="dcterms:W3CDTF">2002-06-18T11:06:30Z</dcterms:created>
  <dcterms:modified xsi:type="dcterms:W3CDTF">2014-01-27T10:14:52Z</dcterms:modified>
  <cp:category/>
  <cp:version/>
  <cp:contentType/>
  <cp:contentStatus/>
</cp:coreProperties>
</file>