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2012" activeTab="0"/>
  </bookViews>
  <sheets>
    <sheet name="INHOUD" sheetId="1" r:id="rId1"/>
    <sheet name="11PDKO01" sheetId="2" r:id="rId2"/>
    <sheet name="11PDKO02" sheetId="3" r:id="rId3"/>
    <sheet name="11PDKO03" sheetId="4" r:id="rId4"/>
    <sheet name="11PDKO04" sheetId="5" r:id="rId5"/>
    <sheet name="11PDKO05" sheetId="6" r:id="rId6"/>
    <sheet name="11PDKO06" sheetId="7" r:id="rId7"/>
  </sheets>
  <definedNames>
    <definedName name="_xlnm.Print_Area" localSheetId="1">'11PDKO01'!$A$1:$J$19</definedName>
    <definedName name="_xlnm.Print_Area" localSheetId="3">'11PDKO03'!$A$1:$J$40</definedName>
    <definedName name="_xlnm.Print_Area" localSheetId="5">'11PDKO05'!$A$1:$J$41</definedName>
  </definedNames>
  <calcPr fullCalcOnLoad="1"/>
</workbook>
</file>

<file path=xl/sharedStrings.xml><?xml version="1.0" encoding="utf-8"?>
<sst xmlns="http://schemas.openxmlformats.org/spreadsheetml/2006/main" count="313" uniqueCount="47">
  <si>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</si>
  <si>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</si>
  <si>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</si>
  <si>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</si>
  <si>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</si>
  <si>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</si>
  <si>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</si>
  <si>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</si>
  <si>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</si>
  <si>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</si>
  <si>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</si>
  <si>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</si>
  <si>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</si>
  <si>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</si>
  <si>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</si>
  <si>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</si>
  <si>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</si>
  <si>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</si>
  <si>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</si>
  <si>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</si>
  <si>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</si>
  <si>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</si>
  <si>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</si>
  <si>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</si>
  <si>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</si>
  <si>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</si>
  <si>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</si>
  <si>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</si>
  <si>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</si>
  <si>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</si>
  <si>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</si>
  <si>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</si>
  <si>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</si>
  <si>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</si>
  <si>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</si>
  <si>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2011-2012</t>
  </si>
  <si>
    <t>Aantal personen (inclusief alle vervangingen, TBS+ en Bonus) - januari 2012</t>
  </si>
  <si>
    <t>Aantal personen (inclusief alle vervangingen, TBS+ en Bonus) -  januari 2012</t>
  </si>
  <si>
    <t>Aantal budgettaire fulltime-equivalenten (inclusief alle vervangingen, TBS+ en Bonus) - januari 2012 (1)</t>
  </si>
  <si>
    <t>Aantal budgettaire fulltime-equivalenten (inclusief alle vervangingen, TBS+ en Bonus) -  januari 2012 (1)</t>
  </si>
  <si>
    <t>(1) De budgettaire fulltime-equivalenten voor januari 2012 kunnen lager uitvallen dan normaal door een staking.</t>
  </si>
  <si>
    <t>11PDKO01</t>
  </si>
  <si>
    <t>11PDKO02</t>
  </si>
  <si>
    <t>11PDKO03</t>
  </si>
  <si>
    <t>11PDKO04</t>
  </si>
  <si>
    <t>11PDKO05</t>
  </si>
  <si>
    <t>11PDKO06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</si>
</sst>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3" fontId="0" fillId="0" borderId="10" xfId="58" applyNumberFormat="1" applyFon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12" xfId="58" applyNumberFormat="1" applyFont="1" applyBorder="1" applyAlignment="1">
      <alignment horizontal="center"/>
      <protection/>
    </xf>
    <xf numFmtId="3" fontId="0" fillId="0" borderId="12" xfId="58" applyNumberFormat="1" applyFont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 applyAlignment="1">
      <alignment horizontal="center"/>
      <protection/>
    </xf>
    <xf numFmtId="3" fontId="0" fillId="0" borderId="13" xfId="58" applyNumberFormat="1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3" fontId="0" fillId="0" borderId="15" xfId="58" applyNumberFormat="1" applyFont="1" applyBorder="1" applyAlignment="1">
      <alignment horizontal="right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>
      <alignment/>
      <protection/>
    </xf>
    <xf numFmtId="164" fontId="0" fillId="0" borderId="15" xfId="58" applyNumberFormat="1" applyFont="1" applyBorder="1">
      <alignment/>
      <protection/>
    </xf>
    <xf numFmtId="164" fontId="0" fillId="0" borderId="0" xfId="58" applyNumberFormat="1" applyFont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164" fontId="3" fillId="0" borderId="0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0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3" fontId="0" fillId="0" borderId="0" xfId="55" applyNumberFormat="1" applyFont="1">
      <alignment/>
      <protection/>
    </xf>
    <xf numFmtId="3" fontId="0" fillId="0" borderId="10" xfId="55" applyNumberFormat="1" applyFont="1" applyBorder="1">
      <alignment/>
      <protection/>
    </xf>
    <xf numFmtId="3" fontId="0" fillId="0" borderId="11" xfId="55" applyNumberFormat="1" applyFont="1" applyBorder="1">
      <alignment/>
      <protection/>
    </xf>
    <xf numFmtId="3" fontId="0" fillId="0" borderId="12" xfId="55" applyNumberFormat="1" applyFont="1" applyBorder="1" applyAlignment="1">
      <alignment horizontal="center"/>
      <protection/>
    </xf>
    <xf numFmtId="3" fontId="0" fillId="0" borderId="12" xfId="55" applyNumberFormat="1" applyFont="1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14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3" fontId="0" fillId="0" borderId="15" xfId="55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164" fontId="0" fillId="0" borderId="15" xfId="55" applyNumberFormat="1" applyFont="1" applyBorder="1">
      <alignment/>
      <protection/>
    </xf>
    <xf numFmtId="164" fontId="0" fillId="0" borderId="0" xfId="55" applyNumberFormat="1" applyFont="1">
      <alignment/>
      <protection/>
    </xf>
    <xf numFmtId="3" fontId="3" fillId="0" borderId="0" xfId="55" applyNumberFormat="1" applyFont="1" applyAlignment="1">
      <alignment horizontal="right"/>
      <protection/>
    </xf>
    <xf numFmtId="164" fontId="3" fillId="0" borderId="16" xfId="55" applyNumberFormat="1" applyFont="1" applyBorder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3" fontId="4" fillId="0" borderId="0" xfId="58" applyNumberFormat="1" applyFont="1" applyAlignment="1">
      <alignment horizontal="centerContinuous"/>
      <protection/>
    </xf>
    <xf numFmtId="3" fontId="0" fillId="0" borderId="17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 applyAlignment="1">
      <alignment horizontal="center"/>
      <protection/>
    </xf>
    <xf numFmtId="3" fontId="0" fillId="0" borderId="18" xfId="58" applyNumberFormat="1" applyFont="1" applyBorder="1" applyAlignment="1">
      <alignment horizontal="center"/>
      <protection/>
    </xf>
    <xf numFmtId="3" fontId="0" fillId="0" borderId="19" xfId="58" applyNumberFormat="1" applyFont="1" applyBorder="1" applyAlignment="1">
      <alignment horizontal="center"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>
      <alignment/>
      <protection/>
    </xf>
    <xf numFmtId="164" fontId="0" fillId="0" borderId="0" xfId="56" applyNumberFormat="1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164" fontId="0" fillId="0" borderId="20" xfId="56" applyNumberFormat="1" applyFont="1" applyBorder="1" applyAlignment="1">
      <alignment horizontal="centerContinuous"/>
      <protection/>
    </xf>
    <xf numFmtId="164" fontId="0" fillId="0" borderId="10" xfId="56" applyNumberFormat="1" applyFont="1" applyBorder="1" applyAlignment="1">
      <alignment horizontal="centerContinuous"/>
      <protection/>
    </xf>
    <xf numFmtId="3" fontId="0" fillId="0" borderId="13" xfId="56" applyNumberFormat="1" applyFont="1" applyBorder="1" applyAlignment="1">
      <alignment horizontal="left"/>
      <protection/>
    </xf>
    <xf numFmtId="164" fontId="0" fillId="0" borderId="18" xfId="56" applyNumberFormat="1" applyFont="1" applyBorder="1" applyAlignment="1">
      <alignment horizontal="centerContinuous"/>
      <protection/>
    </xf>
    <xf numFmtId="164" fontId="0" fillId="0" borderId="19" xfId="56" applyNumberFormat="1" applyFont="1" applyBorder="1" applyAlignment="1">
      <alignment horizontal="centerContinuous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 applyAlignment="1">
      <alignment horizontal="right"/>
      <protection/>
    </xf>
    <xf numFmtId="164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13" xfId="56" applyNumberFormat="1" applyFont="1" applyBorder="1">
      <alignment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0" fontId="0" fillId="0" borderId="0" xfId="56">
      <alignment/>
      <protection/>
    </xf>
    <xf numFmtId="3" fontId="0" fillId="0" borderId="0" xfId="54" applyNumberFormat="1" applyFont="1">
      <alignment/>
      <protection/>
    </xf>
    <xf numFmtId="3" fontId="3" fillId="0" borderId="0" xfId="54" applyNumberFormat="1" applyFont="1" applyAlignment="1">
      <alignment horizontal="centerContinuous"/>
      <protection/>
    </xf>
    <xf numFmtId="3" fontId="0" fillId="0" borderId="0" xfId="54" applyNumberFormat="1" applyFont="1" applyAlignment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0" fillId="0" borderId="17" xfId="54" applyNumberFormat="1" applyFont="1" applyBorder="1">
      <alignment/>
      <protection/>
    </xf>
    <xf numFmtId="3" fontId="0" fillId="0" borderId="16" xfId="54" applyNumberFormat="1" applyFont="1" applyBorder="1">
      <alignment/>
      <protection/>
    </xf>
    <xf numFmtId="3" fontId="0" fillId="0" borderId="17" xfId="54" applyNumberFormat="1" applyFont="1" applyBorder="1" applyAlignment="1">
      <alignment horizontal="center"/>
      <protection/>
    </xf>
    <xf numFmtId="3" fontId="0" fillId="0" borderId="13" xfId="54" applyNumberFormat="1" applyFont="1" applyBorder="1">
      <alignment/>
      <protection/>
    </xf>
    <xf numFmtId="3" fontId="0" fillId="0" borderId="18" xfId="54" applyNumberFormat="1" applyFont="1" applyBorder="1" applyAlignment="1">
      <alignment horizontal="center"/>
      <protection/>
    </xf>
    <xf numFmtId="3" fontId="0" fillId="0" borderId="19" xfId="54" applyNumberFormat="1" applyFont="1" applyBorder="1" applyAlignment="1">
      <alignment horizontal="center"/>
      <protection/>
    </xf>
    <xf numFmtId="3" fontId="0" fillId="0" borderId="0" xfId="54" applyNumberFormat="1" applyFont="1" applyBorder="1">
      <alignment/>
      <protection/>
    </xf>
    <xf numFmtId="3" fontId="0" fillId="0" borderId="15" xfId="54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164" fontId="0" fillId="0" borderId="15" xfId="54" applyNumberFormat="1" applyFont="1" applyBorder="1">
      <alignment/>
      <protection/>
    </xf>
    <xf numFmtId="164" fontId="0" fillId="0" borderId="0" xfId="54" applyNumberFormat="1" applyFont="1">
      <alignment/>
      <protection/>
    </xf>
    <xf numFmtId="164" fontId="0" fillId="0" borderId="15" xfId="54" applyNumberFormat="1" applyFont="1" applyBorder="1" applyAlignment="1">
      <alignment horizontal="right"/>
      <protection/>
    </xf>
    <xf numFmtId="164" fontId="0" fillId="0" borderId="0" xfId="54" applyNumberFormat="1" applyFont="1" applyAlignment="1">
      <alignment horizontal="right"/>
      <protection/>
    </xf>
    <xf numFmtId="3" fontId="3" fillId="0" borderId="0" xfId="54" applyNumberFormat="1" applyFont="1" applyAlignment="1">
      <alignment horizontal="right"/>
      <protection/>
    </xf>
    <xf numFmtId="164" fontId="3" fillId="0" borderId="16" xfId="54" applyNumberFormat="1" applyFont="1" applyBorder="1">
      <alignment/>
      <protection/>
    </xf>
    <xf numFmtId="164" fontId="3" fillId="0" borderId="17" xfId="54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7" applyFont="1">
      <alignment/>
      <protection/>
    </xf>
    <xf numFmtId="164" fontId="0" fillId="0" borderId="0" xfId="57" applyNumberFormat="1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164" fontId="0" fillId="0" borderId="20" xfId="57" applyNumberFormat="1" applyFont="1" applyBorder="1" applyAlignment="1">
      <alignment horizontal="centerContinuous"/>
      <protection/>
    </xf>
    <xf numFmtId="164" fontId="0" fillId="0" borderId="10" xfId="57" applyNumberFormat="1" applyFont="1" applyBorder="1" applyAlignment="1">
      <alignment horizontal="centerContinuous"/>
      <protection/>
    </xf>
    <xf numFmtId="3" fontId="0" fillId="0" borderId="13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centerContinuous"/>
      <protection/>
    </xf>
    <xf numFmtId="164" fontId="0" fillId="0" borderId="19" xfId="57" applyNumberFormat="1" applyFont="1" applyBorder="1" applyAlignment="1">
      <alignment horizontal="centerContinuous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 applyAlignment="1">
      <alignment horizontal="right"/>
      <protection/>
    </xf>
    <xf numFmtId="164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13" xfId="57" applyNumberFormat="1" applyFont="1" applyBorder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58" applyNumberFormat="1" applyFont="1" applyAlignment="1">
      <alignment wrapText="1"/>
      <protection/>
    </xf>
    <xf numFmtId="3" fontId="6" fillId="0" borderId="0" xfId="55" applyNumberFormat="1" applyFont="1">
      <alignment/>
      <protection/>
    </xf>
    <xf numFmtId="0" fontId="3" fillId="0" borderId="0" xfId="0" applyFont="1" applyAlignment="1">
      <alignment/>
    </xf>
    <xf numFmtId="3" fontId="6" fillId="0" borderId="0" xfId="58" applyNumberFormat="1" applyFont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p_pevorm_0910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6384" width="9.140625" style="1" customWidth="1"/>
  </cols>
  <sheetData>
    <row r="1" ht="15">
      <c r="A1" s="124" t="s">
        <v>32</v>
      </c>
    </row>
    <row r="3" spans="1:4" ht="12.75">
      <c r="A3" s="127" t="s">
        <v>34</v>
      </c>
      <c r="B3" s="127"/>
      <c r="C3" s="127"/>
      <c r="D3" s="127"/>
    </row>
    <row r="4" spans="1:3" ht="12.75">
      <c r="A4" s="1" t="s">
        <v>41</v>
      </c>
      <c r="C4" s="1" t="s">
        <v>0</v>
      </c>
    </row>
    <row r="5" spans="1:3" ht="12.75">
      <c r="A5" s="1" t="s">
        <v>42</v>
      </c>
      <c r="C5" s="1" t="s">
        <v>1</v>
      </c>
    </row>
    <row r="7" ht="12.75">
      <c r="A7" s="123" t="s">
        <v>33</v>
      </c>
    </row>
    <row r="8" spans="1:3" ht="12.75">
      <c r="A8" s="1" t="s">
        <v>43</v>
      </c>
      <c r="C8" s="1" t="s">
        <v>2</v>
      </c>
    </row>
    <row r="9" spans="1:3" ht="12.75">
      <c r="A9" s="1" t="s">
        <v>44</v>
      </c>
      <c r="C9" s="1" t="s">
        <v>3</v>
      </c>
    </row>
    <row r="10" spans="1:3" ht="12.75">
      <c r="A10" s="1" t="s">
        <v>45</v>
      </c>
      <c r="C10" s="1" t="s">
        <v>4</v>
      </c>
    </row>
    <row r="11" spans="1:3" ht="12.75">
      <c r="A11" s="1" t="s">
        <v>46</v>
      </c>
      <c r="C11" s="1" t="s">
        <v>5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7" sqref="A17:J17"/>
    </sheetView>
  </sheetViews>
  <sheetFormatPr defaultColWidth="9.140625" defaultRowHeight="12.75"/>
  <cols>
    <col min="1" max="1" width="26.57421875" style="3" customWidth="1"/>
    <col min="2" max="10" width="8.421875" style="3" customWidth="1"/>
    <col min="11" max="16384" width="9.1406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38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v>105</v>
      </c>
      <c r="C11" s="18">
        <v>122</v>
      </c>
      <c r="D11" s="18">
        <f>SUM(B11:C11)</f>
        <v>227</v>
      </c>
      <c r="E11" s="19">
        <v>39</v>
      </c>
      <c r="F11" s="18">
        <v>56</v>
      </c>
      <c r="G11" s="18">
        <f>SUM(E11:F11)</f>
        <v>95</v>
      </c>
      <c r="H11" s="19">
        <f>SUM(B11,E11)</f>
        <v>144</v>
      </c>
      <c r="I11" s="18">
        <f>SUM(C11,F11)</f>
        <v>178</v>
      </c>
      <c r="J11" s="18">
        <f>SUM(H11:I11)</f>
        <v>322</v>
      </c>
    </row>
    <row r="12" spans="1:10" ht="12.75">
      <c r="A12" s="3" t="s">
        <v>14</v>
      </c>
      <c r="B12" s="17">
        <v>18</v>
      </c>
      <c r="C12" s="18">
        <v>17</v>
      </c>
      <c r="D12" s="18">
        <f>SUM(B12:C12)</f>
        <v>35</v>
      </c>
      <c r="E12" s="19">
        <v>3</v>
      </c>
      <c r="F12" s="18">
        <v>5</v>
      </c>
      <c r="G12" s="18">
        <f>SUM(E12:F12)</f>
        <v>8</v>
      </c>
      <c r="H12" s="19">
        <f aca="true" t="shared" si="0" ref="H12:I14">SUM(B12,E12)</f>
        <v>21</v>
      </c>
      <c r="I12" s="18">
        <f t="shared" si="0"/>
        <v>22</v>
      </c>
      <c r="J12" s="18">
        <f>SUM(H12:I12)</f>
        <v>43</v>
      </c>
    </row>
    <row r="13" spans="1:10" ht="12.75">
      <c r="A13" s="3" t="s">
        <v>15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v>1286</v>
      </c>
      <c r="C14" s="18">
        <v>1573</v>
      </c>
      <c r="D14" s="18">
        <f>SUM(B14:C14)</f>
        <v>2859</v>
      </c>
      <c r="E14" s="19">
        <v>350</v>
      </c>
      <c r="F14" s="18">
        <v>459</v>
      </c>
      <c r="G14" s="18">
        <f>SUM(E14:F14)</f>
        <v>809</v>
      </c>
      <c r="H14" s="19">
        <f t="shared" si="0"/>
        <v>1636</v>
      </c>
      <c r="I14" s="18">
        <f t="shared" si="0"/>
        <v>2032</v>
      </c>
      <c r="J14" s="18">
        <f>SUM(H14:I14)</f>
        <v>3668</v>
      </c>
    </row>
    <row r="15" spans="1:10" s="2" customFormat="1" ht="12.75">
      <c r="A15" s="21" t="s">
        <v>10</v>
      </c>
      <c r="B15" s="22">
        <f>SUM(B11:B14)</f>
        <v>1409</v>
      </c>
      <c r="C15" s="23">
        <f aca="true" t="shared" si="1" ref="C15:J15">SUM(C11:C14)</f>
        <v>1712</v>
      </c>
      <c r="D15" s="23">
        <f t="shared" si="1"/>
        <v>3121</v>
      </c>
      <c r="E15" s="22">
        <f t="shared" si="1"/>
        <v>392</v>
      </c>
      <c r="F15" s="23">
        <f t="shared" si="1"/>
        <v>520</v>
      </c>
      <c r="G15" s="23">
        <f t="shared" si="1"/>
        <v>912</v>
      </c>
      <c r="H15" s="22">
        <f t="shared" si="1"/>
        <v>1801</v>
      </c>
      <c r="I15" s="23">
        <f t="shared" si="1"/>
        <v>2232</v>
      </c>
      <c r="J15" s="23">
        <f t="shared" si="1"/>
        <v>4033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5" customFormat="1" ht="12.75">
      <c r="A17" s="128" t="s">
        <v>40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mergeCells count="1">
    <mergeCell ref="A17:J1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421875" style="47" customWidth="1"/>
    <col min="2" max="16384" width="9.1406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39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v>7</v>
      </c>
      <c r="C11" s="43">
        <v>12</v>
      </c>
      <c r="D11" s="43">
        <f>SUM(B11:C11)</f>
        <v>19</v>
      </c>
      <c r="E11" s="42">
        <v>4</v>
      </c>
      <c r="F11" s="43">
        <v>4</v>
      </c>
      <c r="G11" s="43">
        <f>SUM(E11:F11)</f>
        <v>8</v>
      </c>
      <c r="H11" s="42">
        <f>SUM(B11,E11)</f>
        <v>11</v>
      </c>
      <c r="I11" s="43">
        <f>SUM(C11,F11)</f>
        <v>16</v>
      </c>
      <c r="J11" s="43">
        <f>SUM(H11:I11)</f>
        <v>27</v>
      </c>
    </row>
    <row r="12" spans="1:10" s="31" customFormat="1" ht="12.75">
      <c r="A12" s="31" t="s">
        <v>14</v>
      </c>
      <c r="B12" s="42">
        <v>0</v>
      </c>
      <c r="C12" s="43">
        <v>2</v>
      </c>
      <c r="D12" s="43">
        <f>SUM(B12:C12)</f>
        <v>2</v>
      </c>
      <c r="E12" s="42">
        <v>0</v>
      </c>
      <c r="F12" s="43">
        <v>0</v>
      </c>
      <c r="G12" s="43">
        <f>SUM(E12:F12)</f>
        <v>0</v>
      </c>
      <c r="H12" s="42">
        <f aca="true" t="shared" si="0" ref="H12:I14">SUM(B12,E12)</f>
        <v>0</v>
      </c>
      <c r="I12" s="43">
        <f t="shared" si="0"/>
        <v>2</v>
      </c>
      <c r="J12" s="43">
        <f>SUM(H12:I12)</f>
        <v>2</v>
      </c>
    </row>
    <row r="13" spans="1:10" s="31" customFormat="1" ht="12.75">
      <c r="A13" s="31" t="s">
        <v>15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v>31</v>
      </c>
      <c r="C14" s="43">
        <v>98</v>
      </c>
      <c r="D14" s="43">
        <f>SUM(B14:C14)</f>
        <v>129</v>
      </c>
      <c r="E14" s="42">
        <v>10</v>
      </c>
      <c r="F14" s="43">
        <v>36</v>
      </c>
      <c r="G14" s="43">
        <f>SUM(E14:F14)</f>
        <v>46</v>
      </c>
      <c r="H14" s="42">
        <f t="shared" si="0"/>
        <v>41</v>
      </c>
      <c r="I14" s="43">
        <f t="shared" si="0"/>
        <v>134</v>
      </c>
      <c r="J14" s="43">
        <f>SUM(H14:I14)</f>
        <v>175</v>
      </c>
    </row>
    <row r="15" spans="1:10" s="27" customFormat="1" ht="12.75">
      <c r="A15" s="44" t="s">
        <v>10</v>
      </c>
      <c r="B15" s="45">
        <f>SUM(B11:B14)</f>
        <v>38</v>
      </c>
      <c r="C15" s="46">
        <f aca="true" t="shared" si="1" ref="C15:J15">SUM(C11:C14)</f>
        <v>112</v>
      </c>
      <c r="D15" s="46">
        <f t="shared" si="1"/>
        <v>150</v>
      </c>
      <c r="E15" s="45">
        <f t="shared" si="1"/>
        <v>14</v>
      </c>
      <c r="F15" s="46">
        <f t="shared" si="1"/>
        <v>40</v>
      </c>
      <c r="G15" s="46">
        <f t="shared" si="1"/>
        <v>54</v>
      </c>
      <c r="H15" s="45">
        <f t="shared" si="1"/>
        <v>52</v>
      </c>
      <c r="I15" s="46">
        <f t="shared" si="1"/>
        <v>152</v>
      </c>
      <c r="J15" s="46">
        <f t="shared" si="1"/>
        <v>204</v>
      </c>
    </row>
    <row r="16" s="31" customFormat="1" ht="12.75"/>
    <row r="17" s="31" customFormat="1" ht="12.75">
      <c r="A17" s="126" t="s">
        <v>40</v>
      </c>
    </row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1406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36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v>110</v>
      </c>
      <c r="C11" s="18">
        <v>137</v>
      </c>
      <c r="D11" s="18">
        <f>SUM(B11:C11)</f>
        <v>247</v>
      </c>
      <c r="E11" s="19">
        <v>77</v>
      </c>
      <c r="F11" s="18">
        <v>102</v>
      </c>
      <c r="G11" s="18">
        <f>SUM(E11:F11)</f>
        <v>179</v>
      </c>
      <c r="H11" s="19">
        <f>SUM(B11,E11)</f>
        <v>187</v>
      </c>
      <c r="I11" s="18">
        <f>SUM(C11,F11)</f>
        <v>239</v>
      </c>
      <c r="J11" s="18">
        <f>SUM(H11:I11)</f>
        <v>426</v>
      </c>
    </row>
    <row r="12" spans="1:10" ht="12.75">
      <c r="A12" s="3" t="s">
        <v>14</v>
      </c>
      <c r="B12" s="19">
        <v>24</v>
      </c>
      <c r="C12" s="18">
        <v>23</v>
      </c>
      <c r="D12" s="18">
        <f>SUM(B12:C12)</f>
        <v>47</v>
      </c>
      <c r="E12" s="19">
        <v>7</v>
      </c>
      <c r="F12" s="18">
        <v>10</v>
      </c>
      <c r="G12" s="18">
        <f>SUM(E12:F12)</f>
        <v>17</v>
      </c>
      <c r="H12" s="19">
        <f aca="true" t="shared" si="0" ref="H12:I14">SUM(B12,E12)</f>
        <v>31</v>
      </c>
      <c r="I12" s="18">
        <f t="shared" si="0"/>
        <v>33</v>
      </c>
      <c r="J12" s="18">
        <f>SUM(H12:I12)</f>
        <v>64</v>
      </c>
    </row>
    <row r="13" spans="1:10" ht="12.75">
      <c r="A13" s="3" t="s">
        <v>15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v>1471</v>
      </c>
      <c r="C14" s="18">
        <v>1967</v>
      </c>
      <c r="D14" s="18">
        <f>SUM(B14:C14)</f>
        <v>3438</v>
      </c>
      <c r="E14" s="19">
        <v>606</v>
      </c>
      <c r="F14" s="18">
        <v>829</v>
      </c>
      <c r="G14" s="18">
        <f>SUM(E14:F14)</f>
        <v>1435</v>
      </c>
      <c r="H14" s="19">
        <f t="shared" si="0"/>
        <v>2077</v>
      </c>
      <c r="I14" s="18">
        <f t="shared" si="0"/>
        <v>2796</v>
      </c>
      <c r="J14" s="18">
        <f>SUM(H14:I14)</f>
        <v>4873</v>
      </c>
    </row>
    <row r="15" spans="1:10" s="2" customFormat="1" ht="12.75">
      <c r="A15" s="21" t="s">
        <v>10</v>
      </c>
      <c r="B15" s="22">
        <f>SUM(B11:B14)</f>
        <v>1605</v>
      </c>
      <c r="C15" s="23">
        <f aca="true" t="shared" si="1" ref="C15:J15">SUM(C11:C14)</f>
        <v>2127</v>
      </c>
      <c r="D15" s="23">
        <f t="shared" si="1"/>
        <v>3732</v>
      </c>
      <c r="E15" s="22">
        <f t="shared" si="1"/>
        <v>690</v>
      </c>
      <c r="F15" s="23">
        <f t="shared" si="1"/>
        <v>941</v>
      </c>
      <c r="G15" s="23">
        <f t="shared" si="1"/>
        <v>1631</v>
      </c>
      <c r="H15" s="22">
        <f t="shared" si="1"/>
        <v>2295</v>
      </c>
      <c r="I15" s="23">
        <f t="shared" si="1"/>
        <v>3068</v>
      </c>
      <c r="J15" s="23">
        <f t="shared" si="1"/>
        <v>5363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36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'11PDKO04'!B13+'11PDKO04'!B29+'11PDKO04'!B45</f>
        <v>0</v>
      </c>
      <c r="C30" s="61">
        <f>'11PDKO04'!C13+'11PDKO04'!C29+'11PDKO04'!C45</f>
        <v>1</v>
      </c>
      <c r="D30" s="61">
        <f>'11PDKO04'!D13+'11PDKO04'!D29+'11PDKO04'!D45</f>
        <v>1</v>
      </c>
      <c r="E30" s="71">
        <f>'11PDKO04'!E13+'11PDKO04'!E29+'11PDKO04'!E45</f>
        <v>54</v>
      </c>
      <c r="F30" s="61">
        <f>'11PDKO04'!F13+'11PDKO04'!F29+'11PDKO04'!F45</f>
        <v>97</v>
      </c>
      <c r="G30" s="61">
        <f>'11PDKO04'!G13+'11PDKO04'!G29+'11PDKO04'!G45</f>
        <v>151</v>
      </c>
      <c r="H30" s="71">
        <f>'11PDKO04'!H13+'11PDKO04'!H29+'11PDKO04'!H45</f>
        <v>54</v>
      </c>
      <c r="I30" s="61">
        <f>'11PDKO04'!I13+'11PDKO04'!I29+'11PDKO04'!I45</f>
        <v>98</v>
      </c>
      <c r="J30" s="61">
        <f>'11PDKO04'!J13+'11PDKO04'!J29+'11PDKO04'!J45</f>
        <v>152</v>
      </c>
    </row>
    <row r="31" spans="1:10" ht="12.75">
      <c r="A31" s="60" t="s">
        <v>23</v>
      </c>
      <c r="B31" s="71">
        <f>'11PDKO04'!B14+'11PDKO04'!B30+'11PDKO04'!B46</f>
        <v>14</v>
      </c>
      <c r="C31" s="61">
        <f>'11PDKO04'!C14+'11PDKO04'!C30+'11PDKO04'!C46</f>
        <v>38</v>
      </c>
      <c r="D31" s="61">
        <f>'11PDKO04'!D14+'11PDKO04'!D30+'11PDKO04'!D46</f>
        <v>52</v>
      </c>
      <c r="E31" s="71">
        <f>'11PDKO04'!E14+'11PDKO04'!E30+'11PDKO04'!E46</f>
        <v>194</v>
      </c>
      <c r="F31" s="61">
        <f>'11PDKO04'!F14+'11PDKO04'!F30+'11PDKO04'!F46</f>
        <v>296</v>
      </c>
      <c r="G31" s="61">
        <f>'11PDKO04'!G14+'11PDKO04'!G30+'11PDKO04'!G46</f>
        <v>490</v>
      </c>
      <c r="H31" s="71">
        <f>'11PDKO04'!H14+'11PDKO04'!H30+'11PDKO04'!H46</f>
        <v>208</v>
      </c>
      <c r="I31" s="61">
        <f>'11PDKO04'!I14+'11PDKO04'!I30+'11PDKO04'!I46</f>
        <v>334</v>
      </c>
      <c r="J31" s="61">
        <f>'11PDKO04'!J14+'11PDKO04'!J30+'11PDKO04'!J46</f>
        <v>542</v>
      </c>
    </row>
    <row r="32" spans="1:10" ht="12.75">
      <c r="A32" s="60" t="s">
        <v>24</v>
      </c>
      <c r="B32" s="71">
        <f>'11PDKO04'!B15+'11PDKO04'!B31+'11PDKO04'!B47</f>
        <v>117</v>
      </c>
      <c r="C32" s="61">
        <f>'11PDKO04'!C15+'11PDKO04'!C31+'11PDKO04'!C47</f>
        <v>224</v>
      </c>
      <c r="D32" s="61">
        <f>'11PDKO04'!D15+'11PDKO04'!D31+'11PDKO04'!D47</f>
        <v>341</v>
      </c>
      <c r="E32" s="71">
        <f>'11PDKO04'!E15+'11PDKO04'!E31+'11PDKO04'!E47</f>
        <v>170</v>
      </c>
      <c r="F32" s="61">
        <f>'11PDKO04'!F15+'11PDKO04'!F31+'11PDKO04'!F47</f>
        <v>246</v>
      </c>
      <c r="G32" s="61">
        <f>'11PDKO04'!G15+'11PDKO04'!G31+'11PDKO04'!G47</f>
        <v>416</v>
      </c>
      <c r="H32" s="71">
        <f>'11PDKO04'!H15+'11PDKO04'!H31+'11PDKO04'!H47</f>
        <v>287</v>
      </c>
      <c r="I32" s="61">
        <f>'11PDKO04'!I15+'11PDKO04'!I31+'11PDKO04'!I47</f>
        <v>470</v>
      </c>
      <c r="J32" s="61">
        <f>'11PDKO04'!J15+'11PDKO04'!J31+'11PDKO04'!J47</f>
        <v>757</v>
      </c>
    </row>
    <row r="33" spans="1:10" ht="12.75">
      <c r="A33" s="60" t="s">
        <v>25</v>
      </c>
      <c r="B33" s="71">
        <f>'11PDKO04'!B16+'11PDKO04'!B32+'11PDKO04'!B48</f>
        <v>183</v>
      </c>
      <c r="C33" s="61">
        <f>'11PDKO04'!C16+'11PDKO04'!C32+'11PDKO04'!C48</f>
        <v>291</v>
      </c>
      <c r="D33" s="61">
        <f>'11PDKO04'!D16+'11PDKO04'!D32+'11PDKO04'!D48</f>
        <v>474</v>
      </c>
      <c r="E33" s="71">
        <f>'11PDKO04'!E16+'11PDKO04'!E32+'11PDKO04'!E48</f>
        <v>94</v>
      </c>
      <c r="F33" s="61">
        <f>'11PDKO04'!F16+'11PDKO04'!F32+'11PDKO04'!F48</f>
        <v>122</v>
      </c>
      <c r="G33" s="61">
        <f>'11PDKO04'!G16+'11PDKO04'!G32+'11PDKO04'!G48</f>
        <v>216</v>
      </c>
      <c r="H33" s="71">
        <f>'11PDKO04'!H16+'11PDKO04'!H32+'11PDKO04'!H48</f>
        <v>277</v>
      </c>
      <c r="I33" s="61">
        <f>'11PDKO04'!I16+'11PDKO04'!I32+'11PDKO04'!I48</f>
        <v>413</v>
      </c>
      <c r="J33" s="61">
        <f>'11PDKO04'!J16+'11PDKO04'!J32+'11PDKO04'!J48</f>
        <v>690</v>
      </c>
    </row>
    <row r="34" spans="1:10" ht="12.75">
      <c r="A34" s="60" t="s">
        <v>26</v>
      </c>
      <c r="B34" s="71">
        <f>'11PDKO04'!B17+'11PDKO04'!B33+'11PDKO04'!B49</f>
        <v>228</v>
      </c>
      <c r="C34" s="61">
        <f>'11PDKO04'!C17+'11PDKO04'!C33+'11PDKO04'!C49</f>
        <v>362</v>
      </c>
      <c r="D34" s="61">
        <f>'11PDKO04'!D17+'11PDKO04'!D33+'11PDKO04'!D49</f>
        <v>590</v>
      </c>
      <c r="E34" s="71">
        <f>'11PDKO04'!E17+'11PDKO04'!E33+'11PDKO04'!E49</f>
        <v>53</v>
      </c>
      <c r="F34" s="61">
        <f>'11PDKO04'!F17+'11PDKO04'!F33+'11PDKO04'!F49</f>
        <v>69</v>
      </c>
      <c r="G34" s="61">
        <f>'11PDKO04'!G17+'11PDKO04'!G33+'11PDKO04'!G49</f>
        <v>122</v>
      </c>
      <c r="H34" s="71">
        <f>'11PDKO04'!H17+'11PDKO04'!H33+'11PDKO04'!H49</f>
        <v>281</v>
      </c>
      <c r="I34" s="61">
        <f>'11PDKO04'!I17+'11PDKO04'!I33+'11PDKO04'!I49</f>
        <v>431</v>
      </c>
      <c r="J34" s="61">
        <f>'11PDKO04'!J17+'11PDKO04'!J33+'11PDKO04'!J49</f>
        <v>712</v>
      </c>
    </row>
    <row r="35" spans="1:10" ht="12.75">
      <c r="A35" s="60" t="s">
        <v>27</v>
      </c>
      <c r="B35" s="71">
        <f>'11PDKO04'!B18+'11PDKO04'!B34+'11PDKO04'!B50</f>
        <v>306</v>
      </c>
      <c r="C35" s="61">
        <f>'11PDKO04'!C18+'11PDKO04'!C34+'11PDKO04'!C50</f>
        <v>449</v>
      </c>
      <c r="D35" s="61">
        <f>'11PDKO04'!D18+'11PDKO04'!D34+'11PDKO04'!D50</f>
        <v>755</v>
      </c>
      <c r="E35" s="71">
        <f>'11PDKO04'!E18+'11PDKO04'!E34+'11PDKO04'!E50</f>
        <v>52</v>
      </c>
      <c r="F35" s="61">
        <f>'11PDKO04'!F18+'11PDKO04'!F34+'11PDKO04'!F50</f>
        <v>47</v>
      </c>
      <c r="G35" s="61">
        <f>'11PDKO04'!G18+'11PDKO04'!G34+'11PDKO04'!G50</f>
        <v>99</v>
      </c>
      <c r="H35" s="71">
        <f>'11PDKO04'!H18+'11PDKO04'!H34+'11PDKO04'!H50</f>
        <v>358</v>
      </c>
      <c r="I35" s="61">
        <f>'11PDKO04'!I18+'11PDKO04'!I34+'11PDKO04'!I50</f>
        <v>496</v>
      </c>
      <c r="J35" s="61">
        <f>'11PDKO04'!J18+'11PDKO04'!J34+'11PDKO04'!J50</f>
        <v>854</v>
      </c>
    </row>
    <row r="36" spans="1:10" ht="12.75">
      <c r="A36" s="60" t="s">
        <v>28</v>
      </c>
      <c r="B36" s="71">
        <f>'11PDKO04'!B19+'11PDKO04'!B35+'11PDKO04'!B51</f>
        <v>329</v>
      </c>
      <c r="C36" s="61">
        <f>'11PDKO04'!C19+'11PDKO04'!C35+'11PDKO04'!C51</f>
        <v>397</v>
      </c>
      <c r="D36" s="61">
        <f>'11PDKO04'!D19+'11PDKO04'!D35+'11PDKO04'!D51</f>
        <v>726</v>
      </c>
      <c r="E36" s="71">
        <f>'11PDKO04'!E19+'11PDKO04'!E35+'11PDKO04'!E51</f>
        <v>41</v>
      </c>
      <c r="F36" s="61">
        <f>'11PDKO04'!F19+'11PDKO04'!F35+'11PDKO04'!F51</f>
        <v>31</v>
      </c>
      <c r="G36" s="61">
        <f>'11PDKO04'!G19+'11PDKO04'!G35+'11PDKO04'!G51</f>
        <v>72</v>
      </c>
      <c r="H36" s="71">
        <f>'11PDKO04'!H19+'11PDKO04'!H35+'11PDKO04'!H51</f>
        <v>370</v>
      </c>
      <c r="I36" s="61">
        <f>'11PDKO04'!I19+'11PDKO04'!I35+'11PDKO04'!I51</f>
        <v>428</v>
      </c>
      <c r="J36" s="61">
        <f>'11PDKO04'!J19+'11PDKO04'!J35+'11PDKO04'!J51</f>
        <v>798</v>
      </c>
    </row>
    <row r="37" spans="1:10" ht="12.75">
      <c r="A37" s="60" t="s">
        <v>29</v>
      </c>
      <c r="B37" s="71">
        <f>'11PDKO04'!B20+'11PDKO04'!B36+'11PDKO04'!B52</f>
        <v>296</v>
      </c>
      <c r="C37" s="61">
        <f>'11PDKO04'!C20+'11PDKO04'!C36+'11PDKO04'!C52</f>
        <v>259</v>
      </c>
      <c r="D37" s="61">
        <f>'11PDKO04'!D20+'11PDKO04'!D36+'11PDKO04'!D52</f>
        <v>555</v>
      </c>
      <c r="E37" s="71">
        <f>'11PDKO04'!E20+'11PDKO04'!E36+'11PDKO04'!E52</f>
        <v>19</v>
      </c>
      <c r="F37" s="61">
        <f>'11PDKO04'!F20+'11PDKO04'!F36+'11PDKO04'!F52</f>
        <v>22</v>
      </c>
      <c r="G37" s="61">
        <f>'11PDKO04'!G20+'11PDKO04'!G36+'11PDKO04'!G52</f>
        <v>41</v>
      </c>
      <c r="H37" s="71">
        <f>'11PDKO04'!H20+'11PDKO04'!H36+'11PDKO04'!H52</f>
        <v>315</v>
      </c>
      <c r="I37" s="61">
        <f>'11PDKO04'!I20+'11PDKO04'!I36+'11PDKO04'!I52</f>
        <v>281</v>
      </c>
      <c r="J37" s="61">
        <f>'11PDKO04'!J20+'11PDKO04'!J36+'11PDKO04'!J52</f>
        <v>596</v>
      </c>
    </row>
    <row r="38" spans="1:10" ht="12.75">
      <c r="A38" s="60" t="s">
        <v>30</v>
      </c>
      <c r="B38" s="71">
        <f>'11PDKO04'!B21+'11PDKO04'!B37+'11PDKO04'!B53</f>
        <v>132</v>
      </c>
      <c r="C38" s="61">
        <f>'11PDKO04'!C21+'11PDKO04'!C37+'11PDKO04'!C53</f>
        <v>106</v>
      </c>
      <c r="D38" s="72">
        <f>'11PDKO04'!D21+'11PDKO04'!D37+'11PDKO04'!D53</f>
        <v>238</v>
      </c>
      <c r="E38" s="71">
        <f>'11PDKO04'!E21+'11PDKO04'!E37+'11PDKO04'!E53</f>
        <v>13</v>
      </c>
      <c r="F38" s="61">
        <f>'11PDKO04'!F21+'11PDKO04'!F37+'11PDKO04'!F53</f>
        <v>11</v>
      </c>
      <c r="G38" s="72">
        <f>'11PDKO04'!G21+'11PDKO04'!G37+'11PDKO04'!G53</f>
        <v>24</v>
      </c>
      <c r="H38" s="71">
        <f>'11PDKO04'!H21+'11PDKO04'!H37+'11PDKO04'!H53</f>
        <v>145</v>
      </c>
      <c r="I38" s="61">
        <f>'11PDKO04'!I21+'11PDKO04'!I37+'11PDKO04'!I53</f>
        <v>117</v>
      </c>
      <c r="J38" s="72">
        <f>'11PDKO04'!J21+'11PDKO04'!J37+'11PDKO04'!J53</f>
        <v>262</v>
      </c>
    </row>
    <row r="39" spans="1:10" ht="12.75">
      <c r="A39" s="73" t="s">
        <v>10</v>
      </c>
      <c r="B39" s="74">
        <f>'11PDKO04'!B22+'11PDKO04'!B38+'11PDKO04'!B54</f>
        <v>1605</v>
      </c>
      <c r="C39" s="75">
        <f>'11PDKO04'!C22+'11PDKO04'!C38+'11PDKO04'!C54</f>
        <v>2127</v>
      </c>
      <c r="D39" s="75">
        <f>'11PDKO04'!D22+'11PDKO04'!D38+'11PDKO04'!D54</f>
        <v>3732</v>
      </c>
      <c r="E39" s="74">
        <f>'11PDKO04'!E22+'11PDKO04'!E38+'11PDKO04'!E54</f>
        <v>690</v>
      </c>
      <c r="F39" s="75">
        <f>'11PDKO04'!F22+'11PDKO04'!F38+'11PDKO04'!F54</f>
        <v>941</v>
      </c>
      <c r="G39" s="75">
        <f>'11PDKO04'!G22+'11PDKO04'!G38+'11PDKO04'!G54</f>
        <v>1631</v>
      </c>
      <c r="H39" s="74">
        <f>'11PDKO04'!H22+'11PDKO04'!H38+'11PDKO04'!H54</f>
        <v>2295</v>
      </c>
      <c r="I39" s="75">
        <f>'11PDKO04'!I22+'11PDKO04'!I38+'11PDKO04'!I54</f>
        <v>3068</v>
      </c>
      <c r="J39" s="75">
        <f>'11PDKO04'!J22+'11PDKO04'!J38+'11PDKO04'!J54</f>
        <v>5363</v>
      </c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31.57421875" style="76" customWidth="1"/>
    <col min="2" max="16384" width="9.1406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36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v>0</v>
      </c>
      <c r="C13" s="61">
        <v>0</v>
      </c>
      <c r="D13" s="61">
        <f>SUM(B13:C13)</f>
        <v>0</v>
      </c>
      <c r="E13" s="71">
        <v>7</v>
      </c>
      <c r="F13" s="61">
        <v>9</v>
      </c>
      <c r="G13" s="61">
        <f aca="true" t="shared" si="0" ref="G13:G21">SUM(E13:F13)</f>
        <v>16</v>
      </c>
      <c r="H13" s="71">
        <f>SUM(B13,E13)</f>
        <v>7</v>
      </c>
      <c r="I13" s="61">
        <f>SUM(C13,F13)</f>
        <v>9</v>
      </c>
      <c r="J13" s="61">
        <f aca="true" t="shared" si="1" ref="J13:J21">SUM(H13:I13)</f>
        <v>16</v>
      </c>
    </row>
    <row r="14" spans="1:10" ht="12.75">
      <c r="A14" s="60" t="s">
        <v>23</v>
      </c>
      <c r="B14" s="71">
        <v>3</v>
      </c>
      <c r="C14" s="61">
        <v>3</v>
      </c>
      <c r="D14" s="61">
        <f aca="true" t="shared" si="2" ref="D14:D21">SUM(B14:C14)</f>
        <v>6</v>
      </c>
      <c r="E14" s="71">
        <v>20</v>
      </c>
      <c r="F14" s="61">
        <v>26</v>
      </c>
      <c r="G14" s="61">
        <f t="shared" si="0"/>
        <v>46</v>
      </c>
      <c r="H14" s="71">
        <f aca="true" t="shared" si="3" ref="H14:I21">SUM(B14,E14)</f>
        <v>23</v>
      </c>
      <c r="I14" s="61">
        <f t="shared" si="3"/>
        <v>29</v>
      </c>
      <c r="J14" s="61">
        <f t="shared" si="1"/>
        <v>52</v>
      </c>
    </row>
    <row r="15" spans="1:10" ht="12.75">
      <c r="A15" s="60" t="s">
        <v>24</v>
      </c>
      <c r="B15" s="71">
        <v>9</v>
      </c>
      <c r="C15" s="61">
        <v>11</v>
      </c>
      <c r="D15" s="61">
        <f t="shared" si="2"/>
        <v>20</v>
      </c>
      <c r="E15" s="71">
        <v>17</v>
      </c>
      <c r="F15" s="61">
        <v>30</v>
      </c>
      <c r="G15" s="61">
        <f t="shared" si="0"/>
        <v>47</v>
      </c>
      <c r="H15" s="71">
        <f t="shared" si="3"/>
        <v>26</v>
      </c>
      <c r="I15" s="61">
        <f t="shared" si="3"/>
        <v>41</v>
      </c>
      <c r="J15" s="61">
        <f t="shared" si="1"/>
        <v>67</v>
      </c>
    </row>
    <row r="16" spans="1:10" ht="12.75">
      <c r="A16" s="60" t="s">
        <v>25</v>
      </c>
      <c r="B16" s="69">
        <v>11</v>
      </c>
      <c r="C16" s="61">
        <v>14</v>
      </c>
      <c r="D16" s="61">
        <f t="shared" si="2"/>
        <v>25</v>
      </c>
      <c r="E16" s="71">
        <v>12</v>
      </c>
      <c r="F16" s="61">
        <v>19</v>
      </c>
      <c r="G16" s="61">
        <f t="shared" si="0"/>
        <v>31</v>
      </c>
      <c r="H16" s="71">
        <f t="shared" si="3"/>
        <v>23</v>
      </c>
      <c r="I16" s="61">
        <f t="shared" si="3"/>
        <v>33</v>
      </c>
      <c r="J16" s="61">
        <f t="shared" si="1"/>
        <v>56</v>
      </c>
    </row>
    <row r="17" spans="1:10" ht="12.75">
      <c r="A17" s="60" t="s">
        <v>26</v>
      </c>
      <c r="B17" s="69">
        <v>11</v>
      </c>
      <c r="C17" s="61">
        <v>16</v>
      </c>
      <c r="D17" s="61">
        <f t="shared" si="2"/>
        <v>27</v>
      </c>
      <c r="E17" s="71">
        <v>4</v>
      </c>
      <c r="F17" s="61">
        <v>7</v>
      </c>
      <c r="G17" s="61">
        <f t="shared" si="0"/>
        <v>11</v>
      </c>
      <c r="H17" s="71">
        <f t="shared" si="3"/>
        <v>15</v>
      </c>
      <c r="I17" s="61">
        <f t="shared" si="3"/>
        <v>23</v>
      </c>
      <c r="J17" s="61">
        <f t="shared" si="1"/>
        <v>38</v>
      </c>
    </row>
    <row r="18" spans="1:10" ht="12.75">
      <c r="A18" s="60" t="s">
        <v>27</v>
      </c>
      <c r="B18" s="69">
        <v>17</v>
      </c>
      <c r="C18" s="61">
        <v>26</v>
      </c>
      <c r="D18" s="61">
        <f t="shared" si="2"/>
        <v>43</v>
      </c>
      <c r="E18" s="71">
        <v>7</v>
      </c>
      <c r="F18" s="61">
        <v>3</v>
      </c>
      <c r="G18" s="61">
        <f t="shared" si="0"/>
        <v>10</v>
      </c>
      <c r="H18" s="71">
        <f t="shared" si="3"/>
        <v>24</v>
      </c>
      <c r="I18" s="61">
        <f t="shared" si="3"/>
        <v>29</v>
      </c>
      <c r="J18" s="61">
        <f t="shared" si="1"/>
        <v>53</v>
      </c>
    </row>
    <row r="19" spans="1:10" ht="12.75">
      <c r="A19" s="60" t="s">
        <v>28</v>
      </c>
      <c r="B19" s="69">
        <v>20</v>
      </c>
      <c r="C19" s="61">
        <v>32</v>
      </c>
      <c r="D19" s="61">
        <f t="shared" si="2"/>
        <v>52</v>
      </c>
      <c r="E19" s="71">
        <v>7</v>
      </c>
      <c r="F19" s="61">
        <v>5</v>
      </c>
      <c r="G19" s="61">
        <f t="shared" si="0"/>
        <v>12</v>
      </c>
      <c r="H19" s="71">
        <f t="shared" si="3"/>
        <v>27</v>
      </c>
      <c r="I19" s="61">
        <f t="shared" si="3"/>
        <v>37</v>
      </c>
      <c r="J19" s="61">
        <f t="shared" si="1"/>
        <v>64</v>
      </c>
    </row>
    <row r="20" spans="1:10" ht="12.75">
      <c r="A20" s="60" t="s">
        <v>29</v>
      </c>
      <c r="B20" s="69">
        <v>28</v>
      </c>
      <c r="C20" s="61">
        <v>24</v>
      </c>
      <c r="D20" s="61">
        <f t="shared" si="2"/>
        <v>52</v>
      </c>
      <c r="E20" s="71">
        <v>2</v>
      </c>
      <c r="F20" s="61">
        <v>2</v>
      </c>
      <c r="G20" s="61">
        <f t="shared" si="0"/>
        <v>4</v>
      </c>
      <c r="H20" s="71">
        <f t="shared" si="3"/>
        <v>30</v>
      </c>
      <c r="I20" s="61">
        <f t="shared" si="3"/>
        <v>26</v>
      </c>
      <c r="J20" s="61">
        <f t="shared" si="1"/>
        <v>56</v>
      </c>
    </row>
    <row r="21" spans="1:10" ht="12.75">
      <c r="A21" s="60" t="s">
        <v>30</v>
      </c>
      <c r="B21" s="69">
        <f>10+1</f>
        <v>11</v>
      </c>
      <c r="C21" s="61">
        <v>11</v>
      </c>
      <c r="D21" s="61">
        <f t="shared" si="2"/>
        <v>22</v>
      </c>
      <c r="E21" s="71">
        <v>1</v>
      </c>
      <c r="F21" s="61">
        <v>1</v>
      </c>
      <c r="G21" s="72">
        <f t="shared" si="0"/>
        <v>2</v>
      </c>
      <c r="H21" s="71">
        <f t="shared" si="3"/>
        <v>12</v>
      </c>
      <c r="I21" s="61">
        <f t="shared" si="3"/>
        <v>12</v>
      </c>
      <c r="J21" s="72">
        <f t="shared" si="1"/>
        <v>24</v>
      </c>
    </row>
    <row r="22" spans="1:10" ht="12.75">
      <c r="A22" s="73" t="s">
        <v>10</v>
      </c>
      <c r="B22" s="74">
        <f>SUM(B13:B21)</f>
        <v>110</v>
      </c>
      <c r="C22" s="75">
        <f aca="true" t="shared" si="4" ref="C22:J22">SUM(C13:C21)</f>
        <v>137</v>
      </c>
      <c r="D22" s="75">
        <f t="shared" si="4"/>
        <v>247</v>
      </c>
      <c r="E22" s="74">
        <f t="shared" si="4"/>
        <v>77</v>
      </c>
      <c r="F22" s="75">
        <f t="shared" si="4"/>
        <v>102</v>
      </c>
      <c r="G22" s="75">
        <f t="shared" si="4"/>
        <v>179</v>
      </c>
      <c r="H22" s="74">
        <f t="shared" si="4"/>
        <v>187</v>
      </c>
      <c r="I22" s="75">
        <f t="shared" si="4"/>
        <v>239</v>
      </c>
      <c r="J22" s="75">
        <f t="shared" si="4"/>
        <v>426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0</v>
      </c>
      <c r="G29" s="61">
        <f aca="true" t="shared" si="5" ref="G29:G37">SUM(E29:F29)</f>
        <v>0</v>
      </c>
      <c r="H29" s="71">
        <f>SUM(B29,E29)</f>
        <v>0</v>
      </c>
      <c r="I29" s="61">
        <f>SUM(C29,F29)</f>
        <v>0</v>
      </c>
      <c r="J29" s="61">
        <f aca="true" t="shared" si="6" ref="J29:J37">SUM(H29:I29)</f>
        <v>0</v>
      </c>
    </row>
    <row r="30" spans="1:10" ht="12.75">
      <c r="A30" s="60" t="s">
        <v>23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1</v>
      </c>
      <c r="F30" s="61">
        <v>1</v>
      </c>
      <c r="G30" s="61">
        <f t="shared" si="5"/>
        <v>2</v>
      </c>
      <c r="H30" s="71">
        <f aca="true" t="shared" si="8" ref="H30:I37">SUM(B30,E30)</f>
        <v>1</v>
      </c>
      <c r="I30" s="61">
        <f t="shared" si="8"/>
        <v>1</v>
      </c>
      <c r="J30" s="61">
        <f t="shared" si="6"/>
        <v>2</v>
      </c>
    </row>
    <row r="31" spans="1:10" ht="12.75">
      <c r="A31" s="60" t="s">
        <v>24</v>
      </c>
      <c r="B31" s="71">
        <v>0</v>
      </c>
      <c r="C31" s="61">
        <v>0</v>
      </c>
      <c r="D31" s="61">
        <f t="shared" si="7"/>
        <v>0</v>
      </c>
      <c r="E31" s="71">
        <v>0</v>
      </c>
      <c r="F31" s="61">
        <v>2</v>
      </c>
      <c r="G31" s="61">
        <f t="shared" si="5"/>
        <v>2</v>
      </c>
      <c r="H31" s="71">
        <f t="shared" si="8"/>
        <v>0</v>
      </c>
      <c r="I31" s="61">
        <f t="shared" si="8"/>
        <v>2</v>
      </c>
      <c r="J31" s="61">
        <f t="shared" si="6"/>
        <v>2</v>
      </c>
    </row>
    <row r="32" spans="1:10" ht="12.75">
      <c r="A32" s="60" t="s">
        <v>25</v>
      </c>
      <c r="B32" s="69">
        <v>0</v>
      </c>
      <c r="C32" s="61">
        <v>2</v>
      </c>
      <c r="D32" s="61">
        <f t="shared" si="7"/>
        <v>2</v>
      </c>
      <c r="E32" s="71">
        <v>3</v>
      </c>
      <c r="F32" s="61">
        <v>2</v>
      </c>
      <c r="G32" s="61">
        <f t="shared" si="5"/>
        <v>5</v>
      </c>
      <c r="H32" s="71">
        <f t="shared" si="8"/>
        <v>3</v>
      </c>
      <c r="I32" s="61">
        <f t="shared" si="8"/>
        <v>4</v>
      </c>
      <c r="J32" s="61">
        <f t="shared" si="6"/>
        <v>7</v>
      </c>
    </row>
    <row r="33" spans="1:10" ht="12.75">
      <c r="A33" s="60" t="s">
        <v>26</v>
      </c>
      <c r="B33" s="69">
        <v>2</v>
      </c>
      <c r="C33" s="61">
        <v>5</v>
      </c>
      <c r="D33" s="61">
        <f t="shared" si="7"/>
        <v>7</v>
      </c>
      <c r="E33" s="71">
        <v>0</v>
      </c>
      <c r="F33" s="61">
        <v>1</v>
      </c>
      <c r="G33" s="61">
        <f t="shared" si="5"/>
        <v>1</v>
      </c>
      <c r="H33" s="71">
        <f t="shared" si="8"/>
        <v>2</v>
      </c>
      <c r="I33" s="61">
        <f t="shared" si="8"/>
        <v>6</v>
      </c>
      <c r="J33" s="61">
        <f t="shared" si="6"/>
        <v>8</v>
      </c>
    </row>
    <row r="34" spans="1:10" ht="12.75">
      <c r="A34" s="60" t="s">
        <v>27</v>
      </c>
      <c r="B34" s="69">
        <v>6</v>
      </c>
      <c r="C34" s="61">
        <v>9</v>
      </c>
      <c r="D34" s="61">
        <f t="shared" si="7"/>
        <v>15</v>
      </c>
      <c r="E34" s="71">
        <v>1</v>
      </c>
      <c r="F34" s="61">
        <v>3</v>
      </c>
      <c r="G34" s="61">
        <f t="shared" si="5"/>
        <v>4</v>
      </c>
      <c r="H34" s="71">
        <f t="shared" si="8"/>
        <v>7</v>
      </c>
      <c r="I34" s="61">
        <f t="shared" si="8"/>
        <v>12</v>
      </c>
      <c r="J34" s="61">
        <f t="shared" si="6"/>
        <v>19</v>
      </c>
    </row>
    <row r="35" spans="1:10" ht="12.75">
      <c r="A35" s="60" t="s">
        <v>28</v>
      </c>
      <c r="B35" s="69">
        <v>6</v>
      </c>
      <c r="C35" s="61">
        <v>5</v>
      </c>
      <c r="D35" s="61">
        <f t="shared" si="7"/>
        <v>11</v>
      </c>
      <c r="E35" s="71">
        <v>2</v>
      </c>
      <c r="F35" s="61">
        <v>1</v>
      </c>
      <c r="G35" s="61">
        <f t="shared" si="5"/>
        <v>3</v>
      </c>
      <c r="H35" s="71">
        <f t="shared" si="8"/>
        <v>8</v>
      </c>
      <c r="I35" s="61">
        <f t="shared" si="8"/>
        <v>6</v>
      </c>
      <c r="J35" s="61">
        <f t="shared" si="6"/>
        <v>14</v>
      </c>
    </row>
    <row r="36" spans="1:10" ht="12.75">
      <c r="A36" s="60" t="s">
        <v>29</v>
      </c>
      <c r="B36" s="69">
        <v>7</v>
      </c>
      <c r="C36" s="61">
        <v>1</v>
      </c>
      <c r="D36" s="61">
        <f t="shared" si="7"/>
        <v>8</v>
      </c>
      <c r="E36" s="71">
        <v>0</v>
      </c>
      <c r="F36" s="61">
        <v>0</v>
      </c>
      <c r="G36" s="61">
        <f t="shared" si="5"/>
        <v>0</v>
      </c>
      <c r="H36" s="71">
        <f t="shared" si="8"/>
        <v>7</v>
      </c>
      <c r="I36" s="61">
        <f t="shared" si="8"/>
        <v>1</v>
      </c>
      <c r="J36" s="61">
        <f t="shared" si="6"/>
        <v>8</v>
      </c>
    </row>
    <row r="37" spans="1:10" ht="12.75">
      <c r="A37" s="60" t="s">
        <v>30</v>
      </c>
      <c r="B37" s="69">
        <v>3</v>
      </c>
      <c r="C37" s="61">
        <v>1</v>
      </c>
      <c r="D37" s="72">
        <f t="shared" si="7"/>
        <v>4</v>
      </c>
      <c r="E37" s="71">
        <v>0</v>
      </c>
      <c r="F37" s="61">
        <v>0</v>
      </c>
      <c r="G37" s="72">
        <f t="shared" si="5"/>
        <v>0</v>
      </c>
      <c r="H37" s="71">
        <f t="shared" si="8"/>
        <v>3</v>
      </c>
      <c r="I37" s="61">
        <f t="shared" si="8"/>
        <v>1</v>
      </c>
      <c r="J37" s="72">
        <f t="shared" si="6"/>
        <v>4</v>
      </c>
    </row>
    <row r="38" spans="1:10" ht="12.75">
      <c r="A38" s="73" t="s">
        <v>10</v>
      </c>
      <c r="B38" s="74">
        <f>SUM(B29:B37)</f>
        <v>24</v>
      </c>
      <c r="C38" s="75">
        <f aca="true" t="shared" si="9" ref="C38:J38">SUM(C29:C37)</f>
        <v>23</v>
      </c>
      <c r="D38" s="75">
        <f t="shared" si="9"/>
        <v>47</v>
      </c>
      <c r="E38" s="74">
        <f t="shared" si="9"/>
        <v>7</v>
      </c>
      <c r="F38" s="75">
        <f t="shared" si="9"/>
        <v>10</v>
      </c>
      <c r="G38" s="75">
        <f t="shared" si="9"/>
        <v>17</v>
      </c>
      <c r="H38" s="74">
        <f t="shared" si="9"/>
        <v>31</v>
      </c>
      <c r="I38" s="75">
        <f t="shared" si="9"/>
        <v>33</v>
      </c>
      <c r="J38" s="75">
        <f t="shared" si="9"/>
        <v>64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v>0</v>
      </c>
      <c r="C45" s="61">
        <v>1</v>
      </c>
      <c r="D45" s="61">
        <f>SUM(B45:C45)</f>
        <v>1</v>
      </c>
      <c r="E45" s="71">
        <v>47</v>
      </c>
      <c r="F45" s="61">
        <v>88</v>
      </c>
      <c r="G45" s="61">
        <f aca="true" t="shared" si="10" ref="G45:G53">SUM(E45:F45)</f>
        <v>135</v>
      </c>
      <c r="H45" s="71">
        <f>SUM(B45,E45)</f>
        <v>47</v>
      </c>
      <c r="I45" s="61">
        <f>SUM(C45,F45)</f>
        <v>89</v>
      </c>
      <c r="J45" s="61">
        <f aca="true" t="shared" si="11" ref="J45:J53">SUM(H45:I45)</f>
        <v>136</v>
      </c>
    </row>
    <row r="46" spans="1:10" ht="12.75">
      <c r="A46" s="60" t="s">
        <v>23</v>
      </c>
      <c r="B46" s="71">
        <v>11</v>
      </c>
      <c r="C46" s="61">
        <v>35</v>
      </c>
      <c r="D46" s="61">
        <f aca="true" t="shared" si="12" ref="D46:D53">SUM(B46:C46)</f>
        <v>46</v>
      </c>
      <c r="E46" s="71">
        <v>173</v>
      </c>
      <c r="F46" s="61">
        <v>269</v>
      </c>
      <c r="G46" s="61">
        <f t="shared" si="10"/>
        <v>442</v>
      </c>
      <c r="H46" s="71">
        <f aca="true" t="shared" si="13" ref="H46:H53">SUM(B46,E46)</f>
        <v>184</v>
      </c>
      <c r="I46" s="61">
        <f aca="true" t="shared" si="14" ref="I46:I53">SUM(C46,F46)</f>
        <v>304</v>
      </c>
      <c r="J46" s="61">
        <f t="shared" si="11"/>
        <v>488</v>
      </c>
    </row>
    <row r="47" spans="1:10" ht="12.75">
      <c r="A47" s="60" t="s">
        <v>24</v>
      </c>
      <c r="B47" s="71">
        <v>108</v>
      </c>
      <c r="C47" s="61">
        <v>213</v>
      </c>
      <c r="D47" s="61">
        <f t="shared" si="12"/>
        <v>321</v>
      </c>
      <c r="E47" s="71">
        <v>153</v>
      </c>
      <c r="F47" s="61">
        <v>214</v>
      </c>
      <c r="G47" s="61">
        <f t="shared" si="10"/>
        <v>367</v>
      </c>
      <c r="H47" s="71">
        <f t="shared" si="13"/>
        <v>261</v>
      </c>
      <c r="I47" s="61">
        <f t="shared" si="14"/>
        <v>427</v>
      </c>
      <c r="J47" s="61">
        <f t="shared" si="11"/>
        <v>688</v>
      </c>
    </row>
    <row r="48" spans="1:10" ht="12.75">
      <c r="A48" s="60" t="s">
        <v>25</v>
      </c>
      <c r="B48" s="69">
        <v>172</v>
      </c>
      <c r="C48" s="61">
        <v>275</v>
      </c>
      <c r="D48" s="61">
        <f>SUM(B48:C48)</f>
        <v>447</v>
      </c>
      <c r="E48" s="71">
        <v>79</v>
      </c>
      <c r="F48" s="61">
        <v>101</v>
      </c>
      <c r="G48" s="61">
        <f t="shared" si="10"/>
        <v>180</v>
      </c>
      <c r="H48" s="71">
        <f t="shared" si="13"/>
        <v>251</v>
      </c>
      <c r="I48" s="61">
        <f t="shared" si="14"/>
        <v>376</v>
      </c>
      <c r="J48" s="61">
        <f t="shared" si="11"/>
        <v>627</v>
      </c>
    </row>
    <row r="49" spans="1:10" ht="12.75">
      <c r="A49" s="60" t="s">
        <v>26</v>
      </c>
      <c r="B49" s="69">
        <v>215</v>
      </c>
      <c r="C49" s="61">
        <v>341</v>
      </c>
      <c r="D49" s="61">
        <f t="shared" si="12"/>
        <v>556</v>
      </c>
      <c r="E49" s="71">
        <v>49</v>
      </c>
      <c r="F49" s="61">
        <v>61</v>
      </c>
      <c r="G49" s="61">
        <f t="shared" si="10"/>
        <v>110</v>
      </c>
      <c r="H49" s="71">
        <f t="shared" si="13"/>
        <v>264</v>
      </c>
      <c r="I49" s="61">
        <f t="shared" si="14"/>
        <v>402</v>
      </c>
      <c r="J49" s="61">
        <f t="shared" si="11"/>
        <v>666</v>
      </c>
    </row>
    <row r="50" spans="1:10" ht="12.75">
      <c r="A50" s="60" t="s">
        <v>27</v>
      </c>
      <c r="B50" s="69">
        <v>283</v>
      </c>
      <c r="C50" s="61">
        <v>414</v>
      </c>
      <c r="D50" s="61">
        <f t="shared" si="12"/>
        <v>697</v>
      </c>
      <c r="E50" s="71">
        <v>44</v>
      </c>
      <c r="F50" s="61">
        <v>41</v>
      </c>
      <c r="G50" s="61">
        <f t="shared" si="10"/>
        <v>85</v>
      </c>
      <c r="H50" s="71">
        <f t="shared" si="13"/>
        <v>327</v>
      </c>
      <c r="I50" s="61">
        <f t="shared" si="14"/>
        <v>455</v>
      </c>
      <c r="J50" s="61">
        <f t="shared" si="11"/>
        <v>782</v>
      </c>
    </row>
    <row r="51" spans="1:10" ht="12.75">
      <c r="A51" s="60" t="s">
        <v>28</v>
      </c>
      <c r="B51" s="69">
        <v>303</v>
      </c>
      <c r="C51" s="61">
        <v>360</v>
      </c>
      <c r="D51" s="61">
        <f t="shared" si="12"/>
        <v>663</v>
      </c>
      <c r="E51" s="71">
        <v>32</v>
      </c>
      <c r="F51" s="61">
        <v>25</v>
      </c>
      <c r="G51" s="61">
        <f t="shared" si="10"/>
        <v>57</v>
      </c>
      <c r="H51" s="71">
        <f t="shared" si="13"/>
        <v>335</v>
      </c>
      <c r="I51" s="61">
        <f t="shared" si="14"/>
        <v>385</v>
      </c>
      <c r="J51" s="61">
        <f t="shared" si="11"/>
        <v>720</v>
      </c>
    </row>
    <row r="52" spans="1:10" ht="12.75">
      <c r="A52" s="60" t="s">
        <v>29</v>
      </c>
      <c r="B52" s="69">
        <v>261</v>
      </c>
      <c r="C52" s="61">
        <v>234</v>
      </c>
      <c r="D52" s="61">
        <f t="shared" si="12"/>
        <v>495</v>
      </c>
      <c r="E52" s="71">
        <v>17</v>
      </c>
      <c r="F52" s="61">
        <v>20</v>
      </c>
      <c r="G52" s="61">
        <f t="shared" si="10"/>
        <v>37</v>
      </c>
      <c r="H52" s="71">
        <f t="shared" si="13"/>
        <v>278</v>
      </c>
      <c r="I52" s="61">
        <f t="shared" si="14"/>
        <v>254</v>
      </c>
      <c r="J52" s="61">
        <f t="shared" si="11"/>
        <v>532</v>
      </c>
    </row>
    <row r="53" spans="1:10" ht="12.75">
      <c r="A53" s="60" t="s">
        <v>30</v>
      </c>
      <c r="B53" s="69">
        <f>115+3</f>
        <v>118</v>
      </c>
      <c r="C53" s="61">
        <f>89+5</f>
        <v>94</v>
      </c>
      <c r="D53" s="72">
        <f t="shared" si="12"/>
        <v>212</v>
      </c>
      <c r="E53" s="71">
        <f>8+4</f>
        <v>12</v>
      </c>
      <c r="F53" s="72">
        <f>9+1</f>
        <v>10</v>
      </c>
      <c r="G53" s="61">
        <f t="shared" si="10"/>
        <v>22</v>
      </c>
      <c r="H53" s="71">
        <f t="shared" si="13"/>
        <v>130</v>
      </c>
      <c r="I53" s="61">
        <f t="shared" si="14"/>
        <v>104</v>
      </c>
      <c r="J53" s="72">
        <f t="shared" si="11"/>
        <v>234</v>
      </c>
    </row>
    <row r="54" spans="1:10" ht="12.75">
      <c r="A54" s="73" t="s">
        <v>10</v>
      </c>
      <c r="B54" s="74">
        <f>SUM(B45:B53)</f>
        <v>1471</v>
      </c>
      <c r="C54" s="75">
        <f>SUM(C45:C53)</f>
        <v>1967</v>
      </c>
      <c r="D54" s="75">
        <f aca="true" t="shared" si="15" ref="D54:J54">SUM(D45:D53)</f>
        <v>3438</v>
      </c>
      <c r="E54" s="74">
        <f>SUM(E45:E53)</f>
        <v>606</v>
      </c>
      <c r="F54" s="75">
        <f t="shared" si="15"/>
        <v>829</v>
      </c>
      <c r="G54" s="75">
        <f t="shared" si="15"/>
        <v>1435</v>
      </c>
      <c r="H54" s="74">
        <f t="shared" si="15"/>
        <v>2077</v>
      </c>
      <c r="I54" s="75">
        <f t="shared" si="15"/>
        <v>2796</v>
      </c>
      <c r="J54" s="75">
        <f t="shared" si="15"/>
        <v>4873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0.57421875" style="102" customWidth="1"/>
    <col min="2" max="10" width="9.00390625" style="102" customWidth="1"/>
    <col min="11" max="16384" width="9.1406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37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v>10</v>
      </c>
      <c r="C11" s="92">
        <v>18</v>
      </c>
      <c r="D11" s="92">
        <f>SUM(B11:C11)</f>
        <v>28</v>
      </c>
      <c r="E11" s="91">
        <v>5</v>
      </c>
      <c r="F11" s="92">
        <v>10</v>
      </c>
      <c r="G11" s="92">
        <f>SUM(E11:F11)</f>
        <v>15</v>
      </c>
      <c r="H11" s="91">
        <f>SUM(B11,E11)</f>
        <v>15</v>
      </c>
      <c r="I11" s="92">
        <f>SUM(C11,F11)</f>
        <v>28</v>
      </c>
      <c r="J11" s="92">
        <f>SUM(H11:I11)</f>
        <v>43</v>
      </c>
    </row>
    <row r="12" spans="1:10" s="77" customFormat="1" ht="12.75">
      <c r="A12" s="77" t="s">
        <v>14</v>
      </c>
      <c r="B12" s="91">
        <v>0</v>
      </c>
      <c r="C12" s="92">
        <v>3</v>
      </c>
      <c r="D12" s="92">
        <f>SUM(B12:C12)</f>
        <v>3</v>
      </c>
      <c r="E12" s="91">
        <v>2</v>
      </c>
      <c r="F12" s="92">
        <v>1</v>
      </c>
      <c r="G12" s="92">
        <f>SUM(E12:F12)</f>
        <v>3</v>
      </c>
      <c r="H12" s="91">
        <f aca="true" t="shared" si="0" ref="H12:I14">SUM(B12,E12)</f>
        <v>2</v>
      </c>
      <c r="I12" s="92">
        <f t="shared" si="0"/>
        <v>4</v>
      </c>
      <c r="J12" s="92">
        <f>SUM(H12:I12)</f>
        <v>6</v>
      </c>
    </row>
    <row r="13" spans="1:10" s="77" customFormat="1" ht="12.75">
      <c r="A13" s="77" t="s">
        <v>15</v>
      </c>
      <c r="B13" s="93">
        <v>0</v>
      </c>
      <c r="C13" s="94"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v>41</v>
      </c>
      <c r="C14" s="92">
        <v>140</v>
      </c>
      <c r="D14" s="92">
        <f>SUM(B14:C14)</f>
        <v>181</v>
      </c>
      <c r="E14" s="91">
        <v>26</v>
      </c>
      <c r="F14" s="92">
        <v>89</v>
      </c>
      <c r="G14" s="92">
        <f>SUM(E14:F14)</f>
        <v>115</v>
      </c>
      <c r="H14" s="91">
        <f t="shared" si="0"/>
        <v>67</v>
      </c>
      <c r="I14" s="92">
        <f t="shared" si="0"/>
        <v>229</v>
      </c>
      <c r="J14" s="92">
        <f>SUM(H14:I14)</f>
        <v>296</v>
      </c>
    </row>
    <row r="15" spans="1:10" s="98" customFormat="1" ht="12.75">
      <c r="A15" s="95" t="s">
        <v>10</v>
      </c>
      <c r="B15" s="96">
        <f>SUM(B11:B14)</f>
        <v>51</v>
      </c>
      <c r="C15" s="97">
        <f aca="true" t="shared" si="1" ref="C15:J15">SUM(C11:C14)</f>
        <v>161</v>
      </c>
      <c r="D15" s="97">
        <f t="shared" si="1"/>
        <v>212</v>
      </c>
      <c r="E15" s="96">
        <f t="shared" si="1"/>
        <v>33</v>
      </c>
      <c r="F15" s="97">
        <f t="shared" si="1"/>
        <v>100</v>
      </c>
      <c r="G15" s="97">
        <f t="shared" si="1"/>
        <v>133</v>
      </c>
      <c r="H15" s="96">
        <f t="shared" si="1"/>
        <v>84</v>
      </c>
      <c r="I15" s="97">
        <f t="shared" si="1"/>
        <v>261</v>
      </c>
      <c r="J15" s="97">
        <f t="shared" si="1"/>
        <v>345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37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'11PDKO06'!B13+'11PDKO06'!B29+'11PDKO06'!B45</f>
        <v>0</v>
      </c>
      <c r="C30" s="107">
        <f>'11PDKO06'!C13+'11PDKO06'!C29+'11PDKO06'!C45</f>
        <v>0</v>
      </c>
      <c r="D30" s="107">
        <f>'11PDKO06'!D13+'11PDKO06'!D29+'11PDKO06'!D45</f>
        <v>0</v>
      </c>
      <c r="E30" s="117">
        <f>'11PDKO06'!E13+'11PDKO06'!E29+'11PDKO06'!E45</f>
        <v>3</v>
      </c>
      <c r="F30" s="107">
        <f>'11PDKO06'!F13+'11PDKO06'!F29+'11PDKO06'!F45</f>
        <v>5</v>
      </c>
      <c r="G30" s="107">
        <f>'11PDKO06'!G13+'11PDKO06'!G29+'11PDKO06'!G45</f>
        <v>8</v>
      </c>
      <c r="H30" s="117">
        <f>'11PDKO06'!H13+'11PDKO06'!H29+'11PDKO06'!H45</f>
        <v>3</v>
      </c>
      <c r="I30" s="107">
        <f>'11PDKO06'!I13+'11PDKO06'!I29+'11PDKO06'!I45</f>
        <v>5</v>
      </c>
      <c r="J30" s="107">
        <f>'11PDKO06'!J13+'11PDKO06'!J29+'11PDKO06'!J45</f>
        <v>8</v>
      </c>
    </row>
    <row r="31" spans="1:10" ht="12.75">
      <c r="A31" s="106" t="s">
        <v>23</v>
      </c>
      <c r="B31" s="117">
        <f>'11PDKO06'!B14+'11PDKO06'!B30+'11PDKO06'!B46</f>
        <v>1</v>
      </c>
      <c r="C31" s="107">
        <f>'11PDKO06'!C14+'11PDKO06'!C30+'11PDKO06'!C46</f>
        <v>2</v>
      </c>
      <c r="D31" s="107">
        <f>'11PDKO06'!D14+'11PDKO06'!D30+'11PDKO06'!D46</f>
        <v>3</v>
      </c>
      <c r="E31" s="117">
        <f>'11PDKO06'!E14+'11PDKO06'!E30+'11PDKO06'!E46</f>
        <v>3</v>
      </c>
      <c r="F31" s="107">
        <f>'11PDKO06'!F14+'11PDKO06'!F30+'11PDKO06'!F46</f>
        <v>25</v>
      </c>
      <c r="G31" s="107">
        <f>'11PDKO06'!G14+'11PDKO06'!G30+'11PDKO06'!G46</f>
        <v>28</v>
      </c>
      <c r="H31" s="117">
        <f>'11PDKO06'!H14+'11PDKO06'!H30+'11PDKO06'!H46</f>
        <v>4</v>
      </c>
      <c r="I31" s="107">
        <f>'11PDKO06'!I14+'11PDKO06'!I30+'11PDKO06'!I46</f>
        <v>27</v>
      </c>
      <c r="J31" s="107">
        <f>'11PDKO06'!J14+'11PDKO06'!J30+'11PDKO06'!J46</f>
        <v>31</v>
      </c>
    </row>
    <row r="32" spans="1:10" ht="12.75">
      <c r="A32" s="106" t="s">
        <v>24</v>
      </c>
      <c r="B32" s="117">
        <f>'11PDKO06'!B15+'11PDKO06'!B31+'11PDKO06'!B47</f>
        <v>5</v>
      </c>
      <c r="C32" s="107">
        <f>'11PDKO06'!C15+'11PDKO06'!C31+'11PDKO06'!C47</f>
        <v>10</v>
      </c>
      <c r="D32" s="107">
        <f>'11PDKO06'!D15+'11PDKO06'!D31+'11PDKO06'!D47</f>
        <v>15</v>
      </c>
      <c r="E32" s="117">
        <f>'11PDKO06'!E15+'11PDKO06'!E31+'11PDKO06'!E47</f>
        <v>2</v>
      </c>
      <c r="F32" s="107">
        <f>'11PDKO06'!F15+'11PDKO06'!F31+'11PDKO06'!F47</f>
        <v>13</v>
      </c>
      <c r="G32" s="107">
        <f>'11PDKO06'!G15+'11PDKO06'!G31+'11PDKO06'!G47</f>
        <v>15</v>
      </c>
      <c r="H32" s="117">
        <f>'11PDKO06'!H15+'11PDKO06'!H31+'11PDKO06'!H47</f>
        <v>7</v>
      </c>
      <c r="I32" s="107">
        <f>'11PDKO06'!I15+'11PDKO06'!I31+'11PDKO06'!I47</f>
        <v>23</v>
      </c>
      <c r="J32" s="107">
        <f>'11PDKO06'!J15+'11PDKO06'!J31+'11PDKO06'!J47</f>
        <v>30</v>
      </c>
    </row>
    <row r="33" spans="1:10" ht="12.75">
      <c r="A33" s="106" t="s">
        <v>25</v>
      </c>
      <c r="B33" s="117">
        <f>'11PDKO06'!B16+'11PDKO06'!B32+'11PDKO06'!B48</f>
        <v>4</v>
      </c>
      <c r="C33" s="107">
        <f>'11PDKO06'!C16+'11PDKO06'!C32+'11PDKO06'!C48</f>
        <v>5</v>
      </c>
      <c r="D33" s="107">
        <f>'11PDKO06'!D16+'11PDKO06'!D32+'11PDKO06'!D48</f>
        <v>9</v>
      </c>
      <c r="E33" s="117">
        <f>'11PDKO06'!E16+'11PDKO06'!E32+'11PDKO06'!E48</f>
        <v>8</v>
      </c>
      <c r="F33" s="107">
        <f>'11PDKO06'!F16+'11PDKO06'!F32+'11PDKO06'!F48</f>
        <v>6</v>
      </c>
      <c r="G33" s="107">
        <f>'11PDKO06'!G16+'11PDKO06'!G32+'11PDKO06'!G48</f>
        <v>14</v>
      </c>
      <c r="H33" s="117">
        <f>'11PDKO06'!H16+'11PDKO06'!H32+'11PDKO06'!H48</f>
        <v>12</v>
      </c>
      <c r="I33" s="107">
        <f>'11PDKO06'!I16+'11PDKO06'!I32+'11PDKO06'!I48</f>
        <v>11</v>
      </c>
      <c r="J33" s="107">
        <f>'11PDKO06'!J16+'11PDKO06'!J32+'11PDKO06'!J48</f>
        <v>23</v>
      </c>
    </row>
    <row r="34" spans="1:10" ht="12.75">
      <c r="A34" s="106" t="s">
        <v>26</v>
      </c>
      <c r="B34" s="117">
        <f>'11PDKO06'!B17+'11PDKO06'!B33+'11PDKO06'!B49</f>
        <v>4</v>
      </c>
      <c r="C34" s="107">
        <f>'11PDKO06'!C17+'11PDKO06'!C33+'11PDKO06'!C49</f>
        <v>16</v>
      </c>
      <c r="D34" s="107">
        <f>'11PDKO06'!D17+'11PDKO06'!D33+'11PDKO06'!D49</f>
        <v>20</v>
      </c>
      <c r="E34" s="117">
        <f>'11PDKO06'!E17+'11PDKO06'!E33+'11PDKO06'!E49</f>
        <v>6</v>
      </c>
      <c r="F34" s="107">
        <f>'11PDKO06'!F17+'11PDKO06'!F33+'11PDKO06'!F49</f>
        <v>12</v>
      </c>
      <c r="G34" s="107">
        <f>'11PDKO06'!G17+'11PDKO06'!G33+'11PDKO06'!G49</f>
        <v>18</v>
      </c>
      <c r="H34" s="117">
        <f>'11PDKO06'!H17+'11PDKO06'!H33+'11PDKO06'!H49</f>
        <v>10</v>
      </c>
      <c r="I34" s="107">
        <f>'11PDKO06'!I17+'11PDKO06'!I33+'11PDKO06'!I49</f>
        <v>28</v>
      </c>
      <c r="J34" s="107">
        <f>'11PDKO06'!J17+'11PDKO06'!J33+'11PDKO06'!J49</f>
        <v>38</v>
      </c>
    </row>
    <row r="35" spans="1:10" ht="12.75">
      <c r="A35" s="106" t="s">
        <v>27</v>
      </c>
      <c r="B35" s="117">
        <f>'11PDKO06'!B18+'11PDKO06'!B34+'11PDKO06'!B50</f>
        <v>12</v>
      </c>
      <c r="C35" s="107">
        <f>'11PDKO06'!C18+'11PDKO06'!C34+'11PDKO06'!C50</f>
        <v>30</v>
      </c>
      <c r="D35" s="107">
        <f>'11PDKO06'!D18+'11PDKO06'!D34+'11PDKO06'!D50</f>
        <v>42</v>
      </c>
      <c r="E35" s="117">
        <f>'11PDKO06'!E18+'11PDKO06'!E34+'11PDKO06'!E50</f>
        <v>3</v>
      </c>
      <c r="F35" s="107">
        <f>'11PDKO06'!F18+'11PDKO06'!F34+'11PDKO06'!F50</f>
        <v>20</v>
      </c>
      <c r="G35" s="107">
        <f>'11PDKO06'!G18+'11PDKO06'!G34+'11PDKO06'!G50</f>
        <v>23</v>
      </c>
      <c r="H35" s="117">
        <f>'11PDKO06'!H18+'11PDKO06'!H34+'11PDKO06'!H50</f>
        <v>15</v>
      </c>
      <c r="I35" s="107">
        <f>'11PDKO06'!I18+'11PDKO06'!I34+'11PDKO06'!I50</f>
        <v>50</v>
      </c>
      <c r="J35" s="107">
        <f>'11PDKO06'!J18+'11PDKO06'!J34+'11PDKO06'!J50</f>
        <v>65</v>
      </c>
    </row>
    <row r="36" spans="1:10" ht="12.75">
      <c r="A36" s="106" t="s">
        <v>28</v>
      </c>
      <c r="B36" s="117">
        <f>'11PDKO06'!B19+'11PDKO06'!B35+'11PDKO06'!B51</f>
        <v>8</v>
      </c>
      <c r="C36" s="107">
        <f>'11PDKO06'!C19+'11PDKO06'!C35+'11PDKO06'!C51</f>
        <v>39</v>
      </c>
      <c r="D36" s="107">
        <f>'11PDKO06'!D19+'11PDKO06'!D35+'11PDKO06'!D51</f>
        <v>47</v>
      </c>
      <c r="E36" s="117">
        <f>'11PDKO06'!E19+'11PDKO06'!E35+'11PDKO06'!E51</f>
        <v>6</v>
      </c>
      <c r="F36" s="107">
        <f>'11PDKO06'!F19+'11PDKO06'!F35+'11PDKO06'!F51</f>
        <v>14</v>
      </c>
      <c r="G36" s="107">
        <f>'11PDKO06'!G19+'11PDKO06'!G35+'11PDKO06'!G51</f>
        <v>20</v>
      </c>
      <c r="H36" s="117">
        <f>'11PDKO06'!H19+'11PDKO06'!H35+'11PDKO06'!H51</f>
        <v>14</v>
      </c>
      <c r="I36" s="107">
        <f>'11PDKO06'!I19+'11PDKO06'!I35+'11PDKO06'!I51</f>
        <v>53</v>
      </c>
      <c r="J36" s="107">
        <f>'11PDKO06'!J19+'11PDKO06'!J35+'11PDKO06'!J51</f>
        <v>67</v>
      </c>
    </row>
    <row r="37" spans="1:10" ht="12.75">
      <c r="A37" s="106" t="s">
        <v>29</v>
      </c>
      <c r="B37" s="117">
        <f>'11PDKO06'!B20+'11PDKO06'!B36+'11PDKO06'!B52</f>
        <v>13</v>
      </c>
      <c r="C37" s="107">
        <f>'11PDKO06'!C20+'11PDKO06'!C36+'11PDKO06'!C52</f>
        <v>41</v>
      </c>
      <c r="D37" s="107">
        <f>'11PDKO06'!D20+'11PDKO06'!D36+'11PDKO06'!D52</f>
        <v>54</v>
      </c>
      <c r="E37" s="117">
        <f>'11PDKO06'!E20+'11PDKO06'!E36+'11PDKO06'!E52</f>
        <v>2</v>
      </c>
      <c r="F37" s="107">
        <f>'11PDKO06'!F20+'11PDKO06'!F36+'11PDKO06'!F52</f>
        <v>5</v>
      </c>
      <c r="G37" s="107">
        <f>'11PDKO06'!G20+'11PDKO06'!G36+'11PDKO06'!G52</f>
        <v>7</v>
      </c>
      <c r="H37" s="117">
        <f>'11PDKO06'!H20+'11PDKO06'!H36+'11PDKO06'!H52</f>
        <v>15</v>
      </c>
      <c r="I37" s="107">
        <f>'11PDKO06'!I20+'11PDKO06'!I36+'11PDKO06'!I52</f>
        <v>46</v>
      </c>
      <c r="J37" s="107">
        <f>'11PDKO06'!J20+'11PDKO06'!J36+'11PDKO06'!J52</f>
        <v>61</v>
      </c>
    </row>
    <row r="38" spans="1:10" ht="12.75">
      <c r="A38" s="106" t="s">
        <v>30</v>
      </c>
      <c r="B38" s="117">
        <f>'11PDKO06'!B21+'11PDKO06'!B37+'11PDKO06'!B53</f>
        <v>4</v>
      </c>
      <c r="C38" s="107">
        <f>'11PDKO06'!C21+'11PDKO06'!C37+'11PDKO06'!C53</f>
        <v>18</v>
      </c>
      <c r="D38" s="118">
        <f>'11PDKO06'!D21+'11PDKO06'!D37+'11PDKO06'!D53</f>
        <v>22</v>
      </c>
      <c r="E38" s="117">
        <f>'11PDKO06'!E21+'11PDKO06'!E37+'11PDKO06'!E53</f>
        <v>0</v>
      </c>
      <c r="F38" s="107">
        <f>'11PDKO06'!F21+'11PDKO06'!F37+'11PDKO06'!F53</f>
        <v>0</v>
      </c>
      <c r="G38" s="118">
        <f>'11PDKO06'!G21+'11PDKO06'!G37+'11PDKO06'!G53</f>
        <v>0</v>
      </c>
      <c r="H38" s="117">
        <f>'11PDKO06'!H21+'11PDKO06'!H37+'11PDKO06'!H53</f>
        <v>4</v>
      </c>
      <c r="I38" s="107">
        <f>'11PDKO06'!I21+'11PDKO06'!I37+'11PDKO06'!I53</f>
        <v>18</v>
      </c>
      <c r="J38" s="118">
        <f>'11PDKO06'!J21+'11PDKO06'!J37+'11PDKO06'!J53</f>
        <v>22</v>
      </c>
    </row>
    <row r="39" spans="1:10" ht="12.75">
      <c r="A39" s="119" t="s">
        <v>10</v>
      </c>
      <c r="B39" s="120">
        <f>'11PDKO06'!B22+'11PDKO06'!B38+'11PDKO06'!B54</f>
        <v>51</v>
      </c>
      <c r="C39" s="121">
        <f>'11PDKO06'!C22+'11PDKO06'!C38+'11PDKO06'!C54</f>
        <v>161</v>
      </c>
      <c r="D39" s="121">
        <f>'11PDKO06'!D22+'11PDKO06'!D38+'11PDKO06'!D54</f>
        <v>212</v>
      </c>
      <c r="E39" s="120">
        <f>'11PDKO06'!E22+'11PDKO06'!E38+'11PDKO06'!E54</f>
        <v>33</v>
      </c>
      <c r="F39" s="121">
        <f>'11PDKO06'!F22+'11PDKO06'!F38+'11PDKO06'!F54</f>
        <v>100</v>
      </c>
      <c r="G39" s="121">
        <f>'11PDKO06'!G22+'11PDKO06'!G38+'11PDKO06'!G54</f>
        <v>133</v>
      </c>
      <c r="H39" s="120">
        <f>'11PDKO06'!H22+'11PDKO06'!H38+'11PDKO06'!H54</f>
        <v>84</v>
      </c>
      <c r="I39" s="121">
        <f>'11PDKO06'!I22+'11PDKO06'!I38+'11PDKO06'!I54</f>
        <v>261</v>
      </c>
      <c r="J39" s="121">
        <f>'11PDKO06'!J22+'11PDKO06'!J38+'11PDKO06'!J54</f>
        <v>345</v>
      </c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300" verticalDpi="300" orientation="portrait" paperSize="9" scale="9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32.00390625" style="122" customWidth="1"/>
    <col min="2" max="16384" width="9.1406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37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v>0</v>
      </c>
      <c r="C14" s="107">
        <v>0</v>
      </c>
      <c r="D14" s="107">
        <f aca="true" t="shared" si="2" ref="D14:D21">SUM(B14:C14)</f>
        <v>0</v>
      </c>
      <c r="E14" s="117">
        <v>0</v>
      </c>
      <c r="F14" s="107">
        <v>1</v>
      </c>
      <c r="G14" s="107">
        <f t="shared" si="0"/>
        <v>1</v>
      </c>
      <c r="H14" s="117">
        <f aca="true" t="shared" si="3" ref="H14:I21">SUM(B14,E14)</f>
        <v>0</v>
      </c>
      <c r="I14" s="107">
        <f t="shared" si="3"/>
        <v>1</v>
      </c>
      <c r="J14" s="107">
        <f t="shared" si="1"/>
        <v>1</v>
      </c>
    </row>
    <row r="15" spans="1:10" ht="12.75">
      <c r="A15" s="106" t="s">
        <v>24</v>
      </c>
      <c r="B15" s="117">
        <v>0</v>
      </c>
      <c r="C15" s="107">
        <v>1</v>
      </c>
      <c r="D15" s="107">
        <f t="shared" si="2"/>
        <v>1</v>
      </c>
      <c r="E15" s="117">
        <v>0</v>
      </c>
      <c r="F15" s="107">
        <v>2</v>
      </c>
      <c r="G15" s="107">
        <f t="shared" si="0"/>
        <v>2</v>
      </c>
      <c r="H15" s="117">
        <f t="shared" si="3"/>
        <v>0</v>
      </c>
      <c r="I15" s="107">
        <f t="shared" si="3"/>
        <v>3</v>
      </c>
      <c r="J15" s="107">
        <f t="shared" si="1"/>
        <v>3</v>
      </c>
    </row>
    <row r="16" spans="1:10" ht="12.75">
      <c r="A16" s="106" t="s">
        <v>25</v>
      </c>
      <c r="B16" s="115">
        <v>1</v>
      </c>
      <c r="C16" s="107">
        <v>0</v>
      </c>
      <c r="D16" s="107">
        <f t="shared" si="2"/>
        <v>1</v>
      </c>
      <c r="E16" s="117">
        <v>1</v>
      </c>
      <c r="F16" s="107">
        <v>1</v>
      </c>
      <c r="G16" s="107">
        <f t="shared" si="0"/>
        <v>2</v>
      </c>
      <c r="H16" s="117">
        <f t="shared" si="3"/>
        <v>2</v>
      </c>
      <c r="I16" s="107">
        <f t="shared" si="3"/>
        <v>1</v>
      </c>
      <c r="J16" s="107">
        <f t="shared" si="1"/>
        <v>3</v>
      </c>
    </row>
    <row r="17" spans="1:10" ht="12.75">
      <c r="A17" s="106" t="s">
        <v>26</v>
      </c>
      <c r="B17" s="115">
        <v>1</v>
      </c>
      <c r="C17" s="107">
        <v>0</v>
      </c>
      <c r="D17" s="107">
        <f t="shared" si="2"/>
        <v>1</v>
      </c>
      <c r="E17" s="117">
        <v>1</v>
      </c>
      <c r="F17" s="107">
        <v>2</v>
      </c>
      <c r="G17" s="107">
        <f t="shared" si="0"/>
        <v>3</v>
      </c>
      <c r="H17" s="117">
        <f t="shared" si="3"/>
        <v>2</v>
      </c>
      <c r="I17" s="107">
        <f t="shared" si="3"/>
        <v>2</v>
      </c>
      <c r="J17" s="107">
        <f t="shared" si="1"/>
        <v>4</v>
      </c>
    </row>
    <row r="18" spans="1:10" ht="12.75">
      <c r="A18" s="106" t="s">
        <v>27</v>
      </c>
      <c r="B18" s="115">
        <v>2</v>
      </c>
      <c r="C18" s="107">
        <v>4</v>
      </c>
      <c r="D18" s="107">
        <f t="shared" si="2"/>
        <v>6</v>
      </c>
      <c r="E18" s="117">
        <v>1</v>
      </c>
      <c r="F18" s="107">
        <v>1</v>
      </c>
      <c r="G18" s="107">
        <f t="shared" si="0"/>
        <v>2</v>
      </c>
      <c r="H18" s="117">
        <f t="shared" si="3"/>
        <v>3</v>
      </c>
      <c r="I18" s="107">
        <f t="shared" si="3"/>
        <v>5</v>
      </c>
      <c r="J18" s="107">
        <f t="shared" si="1"/>
        <v>8</v>
      </c>
    </row>
    <row r="19" spans="1:10" ht="12.75">
      <c r="A19" s="106" t="s">
        <v>28</v>
      </c>
      <c r="B19" s="115">
        <v>2</v>
      </c>
      <c r="C19" s="107">
        <v>3</v>
      </c>
      <c r="D19" s="107">
        <f t="shared" si="2"/>
        <v>5</v>
      </c>
      <c r="E19" s="117">
        <v>2</v>
      </c>
      <c r="F19" s="107">
        <v>2</v>
      </c>
      <c r="G19" s="107">
        <f t="shared" si="0"/>
        <v>4</v>
      </c>
      <c r="H19" s="117">
        <f t="shared" si="3"/>
        <v>4</v>
      </c>
      <c r="I19" s="107">
        <f t="shared" si="3"/>
        <v>5</v>
      </c>
      <c r="J19" s="107">
        <f t="shared" si="1"/>
        <v>9</v>
      </c>
    </row>
    <row r="20" spans="1:10" ht="12.75">
      <c r="A20" s="106" t="s">
        <v>29</v>
      </c>
      <c r="B20" s="115">
        <v>4</v>
      </c>
      <c r="C20" s="107">
        <v>7</v>
      </c>
      <c r="D20" s="107">
        <f t="shared" si="2"/>
        <v>11</v>
      </c>
      <c r="E20" s="117">
        <v>0</v>
      </c>
      <c r="F20" s="107">
        <v>1</v>
      </c>
      <c r="G20" s="107">
        <f t="shared" si="0"/>
        <v>1</v>
      </c>
      <c r="H20" s="117">
        <f t="shared" si="3"/>
        <v>4</v>
      </c>
      <c r="I20" s="107">
        <f t="shared" si="3"/>
        <v>8</v>
      </c>
      <c r="J20" s="107">
        <f t="shared" si="1"/>
        <v>12</v>
      </c>
    </row>
    <row r="21" spans="1:10" ht="12.75">
      <c r="A21" s="106" t="s">
        <v>30</v>
      </c>
      <c r="B21" s="115">
        <v>0</v>
      </c>
      <c r="C21" s="107">
        <v>3</v>
      </c>
      <c r="D21" s="107">
        <f t="shared" si="2"/>
        <v>3</v>
      </c>
      <c r="E21" s="117">
        <v>0</v>
      </c>
      <c r="F21" s="107">
        <v>0</v>
      </c>
      <c r="G21" s="118">
        <f t="shared" si="0"/>
        <v>0</v>
      </c>
      <c r="H21" s="117">
        <f t="shared" si="3"/>
        <v>0</v>
      </c>
      <c r="I21" s="107">
        <f t="shared" si="3"/>
        <v>3</v>
      </c>
      <c r="J21" s="118">
        <f t="shared" si="1"/>
        <v>3</v>
      </c>
    </row>
    <row r="22" spans="1:10" ht="12.75">
      <c r="A22" s="119" t="s">
        <v>10</v>
      </c>
      <c r="B22" s="120">
        <f>SUM(B13:B21)</f>
        <v>10</v>
      </c>
      <c r="C22" s="121">
        <f aca="true" t="shared" si="4" ref="C22:J22">SUM(C13:C21)</f>
        <v>18</v>
      </c>
      <c r="D22" s="121">
        <f t="shared" si="4"/>
        <v>28</v>
      </c>
      <c r="E22" s="120">
        <f t="shared" si="4"/>
        <v>5</v>
      </c>
      <c r="F22" s="121">
        <f t="shared" si="4"/>
        <v>10</v>
      </c>
      <c r="G22" s="121">
        <f t="shared" si="4"/>
        <v>15</v>
      </c>
      <c r="H22" s="120">
        <f t="shared" si="4"/>
        <v>15</v>
      </c>
      <c r="I22" s="121">
        <f t="shared" si="4"/>
        <v>28</v>
      </c>
      <c r="J22" s="121">
        <f t="shared" si="4"/>
        <v>43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v>0</v>
      </c>
      <c r="C31" s="107">
        <v>0</v>
      </c>
      <c r="D31" s="107">
        <f t="shared" si="7"/>
        <v>0</v>
      </c>
      <c r="E31" s="117">
        <v>0</v>
      </c>
      <c r="F31" s="107">
        <v>0</v>
      </c>
      <c r="G31" s="107">
        <f t="shared" si="5"/>
        <v>0</v>
      </c>
      <c r="H31" s="117">
        <f t="shared" si="8"/>
        <v>0</v>
      </c>
      <c r="I31" s="107">
        <f t="shared" si="8"/>
        <v>0</v>
      </c>
      <c r="J31" s="107">
        <f t="shared" si="6"/>
        <v>0</v>
      </c>
    </row>
    <row r="32" spans="1:10" ht="12.75">
      <c r="A32" s="106" t="s">
        <v>25</v>
      </c>
      <c r="B32" s="115">
        <v>0</v>
      </c>
      <c r="C32" s="107">
        <v>0</v>
      </c>
      <c r="D32" s="107">
        <f t="shared" si="7"/>
        <v>0</v>
      </c>
      <c r="E32" s="117">
        <v>1</v>
      </c>
      <c r="F32" s="107">
        <v>0</v>
      </c>
      <c r="G32" s="107">
        <f t="shared" si="5"/>
        <v>1</v>
      </c>
      <c r="H32" s="117">
        <f t="shared" si="8"/>
        <v>1</v>
      </c>
      <c r="I32" s="107">
        <f t="shared" si="8"/>
        <v>0</v>
      </c>
      <c r="J32" s="107">
        <f t="shared" si="6"/>
        <v>1</v>
      </c>
    </row>
    <row r="33" spans="1:10" ht="12.75">
      <c r="A33" s="106" t="s">
        <v>26</v>
      </c>
      <c r="B33" s="115">
        <v>0</v>
      </c>
      <c r="C33" s="107">
        <v>1</v>
      </c>
      <c r="D33" s="107">
        <f t="shared" si="7"/>
        <v>1</v>
      </c>
      <c r="E33" s="117">
        <v>1</v>
      </c>
      <c r="F33" s="107">
        <v>1</v>
      </c>
      <c r="G33" s="107">
        <f t="shared" si="5"/>
        <v>2</v>
      </c>
      <c r="H33" s="117">
        <f t="shared" si="8"/>
        <v>1</v>
      </c>
      <c r="I33" s="107">
        <f t="shared" si="8"/>
        <v>2</v>
      </c>
      <c r="J33" s="107">
        <f t="shared" si="6"/>
        <v>3</v>
      </c>
    </row>
    <row r="34" spans="1:10" ht="12.75">
      <c r="A34" s="106" t="s">
        <v>27</v>
      </c>
      <c r="B34" s="115">
        <v>0</v>
      </c>
      <c r="C34" s="107">
        <v>1</v>
      </c>
      <c r="D34" s="107">
        <f t="shared" si="7"/>
        <v>1</v>
      </c>
      <c r="E34" s="117">
        <v>0</v>
      </c>
      <c r="F34" s="107">
        <v>0</v>
      </c>
      <c r="G34" s="107">
        <f t="shared" si="5"/>
        <v>0</v>
      </c>
      <c r="H34" s="117">
        <f t="shared" si="8"/>
        <v>0</v>
      </c>
      <c r="I34" s="107">
        <f t="shared" si="8"/>
        <v>1</v>
      </c>
      <c r="J34" s="107">
        <f t="shared" si="6"/>
        <v>1</v>
      </c>
    </row>
    <row r="35" spans="1:10" ht="12.75">
      <c r="A35" s="106" t="s">
        <v>28</v>
      </c>
      <c r="B35" s="115">
        <v>0</v>
      </c>
      <c r="C35" s="107">
        <v>1</v>
      </c>
      <c r="D35" s="107">
        <f t="shared" si="7"/>
        <v>1</v>
      </c>
      <c r="E35" s="117">
        <v>0</v>
      </c>
      <c r="F35" s="107">
        <v>0</v>
      </c>
      <c r="G35" s="107">
        <f t="shared" si="5"/>
        <v>0</v>
      </c>
      <c r="H35" s="117">
        <f t="shared" si="8"/>
        <v>0</v>
      </c>
      <c r="I35" s="107">
        <f t="shared" si="8"/>
        <v>1</v>
      </c>
      <c r="J35" s="107">
        <f t="shared" si="6"/>
        <v>1</v>
      </c>
    </row>
    <row r="36" spans="1:10" ht="12.75">
      <c r="A36" s="106" t="s">
        <v>29</v>
      </c>
      <c r="B36" s="115">
        <v>0</v>
      </c>
      <c r="C36" s="107">
        <v>0</v>
      </c>
      <c r="D36" s="107">
        <f>SUM(B36:C36)</f>
        <v>0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0</v>
      </c>
      <c r="J36" s="107">
        <f t="shared" si="6"/>
        <v>0</v>
      </c>
    </row>
    <row r="37" spans="1:10" ht="12.75">
      <c r="A37" s="106" t="s">
        <v>30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0</v>
      </c>
      <c r="C38" s="121">
        <f aca="true" t="shared" si="9" ref="C38:J38">SUM(C29:C37)</f>
        <v>3</v>
      </c>
      <c r="D38" s="121">
        <f t="shared" si="9"/>
        <v>3</v>
      </c>
      <c r="E38" s="120">
        <f t="shared" si="9"/>
        <v>2</v>
      </c>
      <c r="F38" s="121">
        <f t="shared" si="9"/>
        <v>1</v>
      </c>
      <c r="G38" s="121">
        <f t="shared" si="9"/>
        <v>3</v>
      </c>
      <c r="H38" s="120">
        <f t="shared" si="9"/>
        <v>2</v>
      </c>
      <c r="I38" s="121">
        <f t="shared" si="9"/>
        <v>4</v>
      </c>
      <c r="J38" s="121">
        <f t="shared" si="9"/>
        <v>6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>
        <v>0</v>
      </c>
      <c r="C45" s="107">
        <v>0</v>
      </c>
      <c r="D45" s="107">
        <f>SUM(B45:C45)</f>
        <v>0</v>
      </c>
      <c r="E45" s="117">
        <v>3</v>
      </c>
      <c r="F45" s="107">
        <v>5</v>
      </c>
      <c r="G45" s="107">
        <f aca="true" t="shared" si="10" ref="G45:G53">SUM(E45:F45)</f>
        <v>8</v>
      </c>
      <c r="H45" s="117">
        <f>SUM(B45,E45)</f>
        <v>3</v>
      </c>
      <c r="I45" s="107">
        <f>SUM(C45,F45)</f>
        <v>5</v>
      </c>
      <c r="J45" s="107">
        <f aca="true" t="shared" si="11" ref="J45:J53">SUM(H45:I45)</f>
        <v>8</v>
      </c>
    </row>
    <row r="46" spans="1:10" ht="12.75">
      <c r="A46" s="106" t="s">
        <v>23</v>
      </c>
      <c r="B46" s="117">
        <v>1</v>
      </c>
      <c r="C46" s="107">
        <v>2</v>
      </c>
      <c r="D46" s="107">
        <f aca="true" t="shared" si="12" ref="D46:D53">SUM(B46:C46)</f>
        <v>3</v>
      </c>
      <c r="E46" s="117">
        <v>3</v>
      </c>
      <c r="F46" s="107">
        <v>24</v>
      </c>
      <c r="G46" s="107">
        <f t="shared" si="10"/>
        <v>27</v>
      </c>
      <c r="H46" s="117">
        <f aca="true" t="shared" si="13" ref="H46:I53">SUM(B46,E46)</f>
        <v>4</v>
      </c>
      <c r="I46" s="107">
        <f t="shared" si="13"/>
        <v>26</v>
      </c>
      <c r="J46" s="107">
        <f t="shared" si="11"/>
        <v>30</v>
      </c>
    </row>
    <row r="47" spans="1:10" ht="12.75">
      <c r="A47" s="106" t="s">
        <v>24</v>
      </c>
      <c r="B47" s="117">
        <v>5</v>
      </c>
      <c r="C47" s="107">
        <v>9</v>
      </c>
      <c r="D47" s="107">
        <f t="shared" si="12"/>
        <v>14</v>
      </c>
      <c r="E47" s="117">
        <v>2</v>
      </c>
      <c r="F47" s="107">
        <v>11</v>
      </c>
      <c r="G47" s="107">
        <f t="shared" si="10"/>
        <v>13</v>
      </c>
      <c r="H47" s="117">
        <f t="shared" si="13"/>
        <v>7</v>
      </c>
      <c r="I47" s="107">
        <f t="shared" si="13"/>
        <v>20</v>
      </c>
      <c r="J47" s="107">
        <f t="shared" si="11"/>
        <v>27</v>
      </c>
    </row>
    <row r="48" spans="1:10" ht="12.75">
      <c r="A48" s="106" t="s">
        <v>25</v>
      </c>
      <c r="B48" s="115">
        <v>3</v>
      </c>
      <c r="C48" s="107">
        <v>5</v>
      </c>
      <c r="D48" s="107">
        <f t="shared" si="12"/>
        <v>8</v>
      </c>
      <c r="E48" s="117">
        <v>6</v>
      </c>
      <c r="F48" s="107">
        <v>5</v>
      </c>
      <c r="G48" s="107">
        <f t="shared" si="10"/>
        <v>11</v>
      </c>
      <c r="H48" s="117">
        <f t="shared" si="13"/>
        <v>9</v>
      </c>
      <c r="I48" s="107">
        <f t="shared" si="13"/>
        <v>10</v>
      </c>
      <c r="J48" s="107">
        <f t="shared" si="11"/>
        <v>19</v>
      </c>
    </row>
    <row r="49" spans="1:10" ht="12.75">
      <c r="A49" s="106" t="s">
        <v>26</v>
      </c>
      <c r="B49" s="115">
        <v>3</v>
      </c>
      <c r="C49" s="107">
        <v>15</v>
      </c>
      <c r="D49" s="107">
        <f t="shared" si="12"/>
        <v>18</v>
      </c>
      <c r="E49" s="117">
        <v>4</v>
      </c>
      <c r="F49" s="107">
        <v>9</v>
      </c>
      <c r="G49" s="107">
        <f t="shared" si="10"/>
        <v>13</v>
      </c>
      <c r="H49" s="117">
        <f t="shared" si="13"/>
        <v>7</v>
      </c>
      <c r="I49" s="107">
        <f t="shared" si="13"/>
        <v>24</v>
      </c>
      <c r="J49" s="107">
        <f t="shared" si="11"/>
        <v>31</v>
      </c>
    </row>
    <row r="50" spans="1:10" ht="12.75">
      <c r="A50" s="106" t="s">
        <v>27</v>
      </c>
      <c r="B50" s="115">
        <v>10</v>
      </c>
      <c r="C50" s="107">
        <v>25</v>
      </c>
      <c r="D50" s="107">
        <f t="shared" si="12"/>
        <v>35</v>
      </c>
      <c r="E50" s="117">
        <v>2</v>
      </c>
      <c r="F50" s="107">
        <v>19</v>
      </c>
      <c r="G50" s="107">
        <f t="shared" si="10"/>
        <v>21</v>
      </c>
      <c r="H50" s="117">
        <f t="shared" si="13"/>
        <v>12</v>
      </c>
      <c r="I50" s="107">
        <f t="shared" si="13"/>
        <v>44</v>
      </c>
      <c r="J50" s="107">
        <f t="shared" si="11"/>
        <v>56</v>
      </c>
    </row>
    <row r="51" spans="1:10" ht="12.75">
      <c r="A51" s="106" t="s">
        <v>28</v>
      </c>
      <c r="B51" s="115">
        <v>6</v>
      </c>
      <c r="C51" s="107">
        <v>35</v>
      </c>
      <c r="D51" s="107">
        <f t="shared" si="12"/>
        <v>41</v>
      </c>
      <c r="E51" s="117">
        <v>4</v>
      </c>
      <c r="F51" s="107">
        <v>12</v>
      </c>
      <c r="G51" s="107">
        <f t="shared" si="10"/>
        <v>16</v>
      </c>
      <c r="H51" s="117">
        <f t="shared" si="13"/>
        <v>10</v>
      </c>
      <c r="I51" s="107">
        <f t="shared" si="13"/>
        <v>47</v>
      </c>
      <c r="J51" s="107">
        <f t="shared" si="11"/>
        <v>57</v>
      </c>
    </row>
    <row r="52" spans="1:10" ht="12.75">
      <c r="A52" s="106" t="s">
        <v>29</v>
      </c>
      <c r="B52" s="115">
        <v>9</v>
      </c>
      <c r="C52" s="107">
        <v>34</v>
      </c>
      <c r="D52" s="107">
        <f t="shared" si="12"/>
        <v>43</v>
      </c>
      <c r="E52" s="117">
        <v>2</v>
      </c>
      <c r="F52" s="107">
        <v>4</v>
      </c>
      <c r="G52" s="107">
        <f t="shared" si="10"/>
        <v>6</v>
      </c>
      <c r="H52" s="117">
        <f t="shared" si="13"/>
        <v>11</v>
      </c>
      <c r="I52" s="107">
        <f t="shared" si="13"/>
        <v>38</v>
      </c>
      <c r="J52" s="107">
        <f t="shared" si="11"/>
        <v>49</v>
      </c>
    </row>
    <row r="53" spans="1:10" ht="12.75">
      <c r="A53" s="106" t="s">
        <v>30</v>
      </c>
      <c r="B53" s="115">
        <v>4</v>
      </c>
      <c r="C53" s="107">
        <f>14+1</f>
        <v>15</v>
      </c>
      <c r="D53" s="118">
        <f t="shared" si="12"/>
        <v>19</v>
      </c>
      <c r="E53" s="117">
        <v>0</v>
      </c>
      <c r="F53" s="107">
        <v>0</v>
      </c>
      <c r="G53" s="118">
        <f t="shared" si="10"/>
        <v>0</v>
      </c>
      <c r="H53" s="117">
        <f t="shared" si="13"/>
        <v>4</v>
      </c>
      <c r="I53" s="107">
        <f t="shared" si="13"/>
        <v>15</v>
      </c>
      <c r="J53" s="118">
        <f t="shared" si="11"/>
        <v>19</v>
      </c>
    </row>
    <row r="54" spans="1:10" ht="12.75">
      <c r="A54" s="119" t="s">
        <v>10</v>
      </c>
      <c r="B54" s="120">
        <f>SUM(B45:B53)</f>
        <v>41</v>
      </c>
      <c r="C54" s="121">
        <f aca="true" t="shared" si="14" ref="C54:J54">SUM(C45:C53)</f>
        <v>140</v>
      </c>
      <c r="D54" s="121">
        <f t="shared" si="14"/>
        <v>181</v>
      </c>
      <c r="E54" s="120">
        <f t="shared" si="14"/>
        <v>26</v>
      </c>
      <c r="F54" s="121">
        <f t="shared" si="14"/>
        <v>89</v>
      </c>
      <c r="G54" s="121">
        <f t="shared" si="14"/>
        <v>115</v>
      </c>
      <c r="H54" s="120">
        <f t="shared" si="14"/>
        <v>67</v>
      </c>
      <c r="I54" s="121">
        <f t="shared" si="14"/>
        <v>229</v>
      </c>
      <c r="J54" s="121">
        <f t="shared" si="14"/>
        <v>296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2012-08-07T09:12:17Z</cp:lastPrinted>
  <dcterms:created xsi:type="dcterms:W3CDTF">2010-09-13T09:26:47Z</dcterms:created>
  <dcterms:modified xsi:type="dcterms:W3CDTF">2012-08-22T14:13:54Z</dcterms:modified>
  <cp:category/>
  <cp:version/>
  <cp:contentType/>
  <cp:contentStatus/>
</cp:coreProperties>
</file>